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ity.ichinoseki.iwate.jp\FileShare\R03\部課共有\市長部局\総務部\財政課\02_財政係\7 公営企業関係\R03\20220107【〆切125（火）】公営企業に係る経営比較分析表（令和２年度決算）の分析等について（依頼）\02担当課より\"/>
    </mc:Choice>
  </mc:AlternateContent>
  <workbookProtection workbookAlgorithmName="SHA-512" workbookHashValue="SovtuD65C9ZQFiZvOyTuE/XSZ626WkIcEn8uMr+vd1TpGN5hSu/DrkeSeZK1MqO5tr+KxIKQFKKJxdd5/7PDdA==" workbookSaltValue="5xL24Ne8wsBcY9jAewj2iQ==" workbookSpinCount="100000" lockStructure="1"/>
  <bookViews>
    <workbookView xWindow="0" yWindow="0" windowWidth="28800" windowHeight="1245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<sst xmlns="http://schemas.openxmlformats.org/spreadsheetml/2006/main" count="228" uniqueCount="115">
  <si>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</si>
  <si>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</si>
  <si>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</si>
  <si>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</si>
  <si>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</si>
  <si>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</si>
  <si>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</si>
  <si>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</si>
  <si>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</si>
  <si>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</si>
  <si>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</si>
  <si>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</si>
  <si>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</si>
  <si>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</si>
  <si>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</si>
  <si>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</si>
  <si>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</si>
  <si>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</si>
  <si>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</si>
  <si>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</si>
  <si>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</si>
  <si>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</si>
  <si>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</si>
  <si>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</si>
  <si>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</si>
  <si>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</si>
  <si>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</si>
  <si>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</si>
  <si>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</si>
  <si>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</si>
  <si>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</si>
  <si>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</si>
  <si>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</si>
  <si>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</si>
  <si>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</si>
  <si>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</si>
  <si>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</si>
  <si>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</si>
  <si>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</si>
  <si>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</si>
  <si>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</si>
  <si>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</si>
  <si>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</si>
  <si>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</si>
  <si>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</si>
  <si>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</si>
  <si>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</si>
  <si>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</si>
  <si>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</si>
  <si>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</si>
  <si>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</si>
  <si>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</si>
  <si>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</si>
  <si>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</si>
  <si>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</si>
  <si>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</si>
  <si>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</si>
  <si>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</si>
  <si>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</si>
  <si>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</si>
  <si>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</si>
  <si>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</si>
  <si>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</si>
  <si>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</si>
  <si>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</si>
  <si>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</si>
  <si>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</si>
  <si>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</si>
  <si>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</si>
  <si>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</si>
  <si>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</si>
  <si>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</si>
  <si>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</si>
  <si>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</si>
  <si>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</si>
  <si>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</si>
  <si>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</si>
  <si>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</si>
  <si>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</si>
  <si>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</si>
  <si>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</si>
  <si>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</si>
  <si>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</si>
  <si>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</si>
  <si>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</si>
  <si>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</si>
  <si>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</si>
  <si>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</si>
  <si>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</si>
  <si>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</si>
  <si>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</si>
  <si>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</si>
  <si>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</si>
  <si>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一関市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</si>
  <si>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</si>
  <si>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</si>
  <si>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</si>
  <si>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</si>
  <si>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</si>
  <si>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</si>
  <si>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</si>
  <si>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</si>
  <si>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</si>
  <si>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</si>
  <si>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</si>
  <si>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</si>
  <si>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</si>
  <si>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</si>
  <si>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</si>
  <si>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</si>
  <si>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</si>
  <si>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</si>
  <si>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①経営収支比率
　100％以上で推移し、水道料金等の収益で経費を賄えています。平成29年度の上水道、簡易水道の事業統合以降、類似団体平均と比較して低い数値で推移していましたが、業務組織の集約や民間委託の推進などの経費削減に伴い令和２年度は類似団体平均を上回るまでに向上しています。
②累計欠損金比率
　現在、累積欠損は発生していませんが、今後、給水人口の減少等に伴い、経営状況は厳しさを増していくと予想されます。
③流動比率
　100％を下回る数値となり、類似団体を大きく下回っていますが、現状では支払能力に著しい不足は生じていません。令和４年から料金改定することに加え更なる経費削減で向上を図ります。
④企業債残高対給水収益比率
　類似団体と比較して高い数値となっていますが、借入額の抑制により減少傾向にあります。今後給水収益の減少や建設改良費の増加が予想されることから、適切な施設整備計画を踏まえた借入額の検討を行っていきます。
⑤料金回収率
　上簡統合時から低い数値が続いており、財源を一般会計補助金（基準内）に頼っている状況です。今後の料金改定により改善は見込まれますが、料金改定後も100％を下回ると予想されるため、更なる経営改善が必要です。
⑥給水原価
　類似団体を大きく上回る数値となっています。管路延長や施設数が多く、経常費用が給水原価を押し上げています。
⑦施設使用率
　近年は50％程度の数値で推移しており、今後施設の統廃合や施設更新時にダウンサイジングの検討を行い改善に努めます。
⑧有収率
　類似団体と比較して低い数値となっていることから、今後適切な更新工事を行い改善に努めていきます。</t>
    <rPh sb="1" eb="3">
      <t>ケイエイ</t>
    </rPh>
    <rPh sb="3" eb="5">
      <t>シュウシ</t>
    </rPh>
    <rPh sb="5" eb="7">
      <t>ヒリツ</t>
    </rPh>
    <rPh sb="13" eb="15">
      <t>イジョウ</t>
    </rPh>
    <rPh sb="16" eb="18">
      <t>スイイ</t>
    </rPh>
    <rPh sb="20" eb="22">
      <t>スイドウ</t>
    </rPh>
    <rPh sb="22" eb="24">
      <t>リョウキン</t>
    </rPh>
    <rPh sb="24" eb="25">
      <t>トウ</t>
    </rPh>
    <rPh sb="26" eb="28">
      <t>シュウエキ</t>
    </rPh>
    <rPh sb="29" eb="31">
      <t>ケイヒ</t>
    </rPh>
    <rPh sb="32" eb="33">
      <t>マカナ</t>
    </rPh>
    <rPh sb="39" eb="41">
      <t>ヘイセイ</t>
    </rPh>
    <rPh sb="43" eb="45">
      <t>ネンド</t>
    </rPh>
    <rPh sb="46" eb="49">
      <t>ジョウスイドウ</t>
    </rPh>
    <rPh sb="50" eb="52">
      <t>カンイ</t>
    </rPh>
    <rPh sb="52" eb="54">
      <t>スイドウ</t>
    </rPh>
    <rPh sb="55" eb="57">
      <t>ジギョウ</t>
    </rPh>
    <rPh sb="57" eb="59">
      <t>トウゴウ</t>
    </rPh>
    <rPh sb="59" eb="61">
      <t>イコウ</t>
    </rPh>
    <rPh sb="62" eb="64">
      <t>ルイジ</t>
    </rPh>
    <rPh sb="64" eb="66">
      <t>ダンタイ</t>
    </rPh>
    <rPh sb="66" eb="68">
      <t>ヘイキン</t>
    </rPh>
    <rPh sb="78" eb="80">
      <t>スイイ</t>
    </rPh>
    <rPh sb="88" eb="90">
      <t>ギョウム</t>
    </rPh>
    <rPh sb="90" eb="92">
      <t>ソシキ</t>
    </rPh>
    <rPh sb="93" eb="95">
      <t>シュウヤク</t>
    </rPh>
    <rPh sb="96" eb="98">
      <t>ミンカン</t>
    </rPh>
    <rPh sb="98" eb="100">
      <t>イタク</t>
    </rPh>
    <rPh sb="101" eb="103">
      <t>スイシン</t>
    </rPh>
    <rPh sb="106" eb="108">
      <t>ケイヒ</t>
    </rPh>
    <rPh sb="108" eb="110">
      <t>サクゲン</t>
    </rPh>
    <rPh sb="111" eb="112">
      <t>トモナ</t>
    </rPh>
    <rPh sb="142" eb="144">
      <t>ルイケイ</t>
    </rPh>
    <rPh sb="144" eb="146">
      <t>ケッソン</t>
    </rPh>
    <rPh sb="146" eb="147">
      <t>キン</t>
    </rPh>
    <rPh sb="147" eb="149">
      <t>ヒリツ</t>
    </rPh>
    <rPh sb="179" eb="180">
      <t>トウ</t>
    </rPh>
    <rPh sb="181" eb="182">
      <t>トモナ</t>
    </rPh>
    <rPh sb="184" eb="186">
      <t>ケイエイ</t>
    </rPh>
    <rPh sb="186" eb="188">
      <t>ジョウキョウ</t>
    </rPh>
    <rPh sb="189" eb="190">
      <t>キビ</t>
    </rPh>
    <rPh sb="193" eb="194">
      <t>マ</t>
    </rPh>
    <rPh sb="199" eb="201">
      <t>ヨソウ</t>
    </rPh>
    <rPh sb="208" eb="210">
      <t>リュウドウ</t>
    </rPh>
    <rPh sb="210" eb="212">
      <t>ヒリツ</t>
    </rPh>
    <rPh sb="219" eb="221">
      <t>シタマワ</t>
    </rPh>
    <rPh sb="222" eb="224">
      <t>スウチ</t>
    </rPh>
    <rPh sb="228" eb="230">
      <t>ルイジ</t>
    </rPh>
    <rPh sb="230" eb="232">
      <t>ダンタイ</t>
    </rPh>
    <rPh sb="233" eb="234">
      <t>オオ</t>
    </rPh>
    <rPh sb="236" eb="238">
      <t>シタマワ</t>
    </rPh>
    <rPh sb="245" eb="247">
      <t>ゲンジョウ</t>
    </rPh>
    <rPh sb="249" eb="251">
      <t>シハラ</t>
    </rPh>
    <rPh sb="251" eb="253">
      <t>ノウリョク</t>
    </rPh>
    <rPh sb="254" eb="255">
      <t>イチジル</t>
    </rPh>
    <rPh sb="257" eb="259">
      <t>フソク</t>
    </rPh>
    <rPh sb="260" eb="261">
      <t>ショウ</t>
    </rPh>
    <rPh sb="268" eb="270">
      <t>レイワ</t>
    </rPh>
    <rPh sb="271" eb="272">
      <t>ネン</t>
    </rPh>
    <rPh sb="274" eb="276">
      <t>リョウキン</t>
    </rPh>
    <rPh sb="276" eb="278">
      <t>カイテイ</t>
    </rPh>
    <rPh sb="283" eb="284">
      <t>クワ</t>
    </rPh>
    <rPh sb="285" eb="286">
      <t>サラ</t>
    </rPh>
    <rPh sb="288" eb="290">
      <t>ケイヒ</t>
    </rPh>
    <rPh sb="290" eb="292">
      <t>サクゲン</t>
    </rPh>
    <rPh sb="293" eb="295">
      <t>コウジョウ</t>
    </rPh>
    <rPh sb="296" eb="297">
      <t>ハカ</t>
    </rPh>
    <rPh sb="303" eb="305">
      <t>キギョウ</t>
    </rPh>
    <rPh sb="305" eb="306">
      <t>サイ</t>
    </rPh>
    <rPh sb="306" eb="308">
      <t>ザンダカ</t>
    </rPh>
    <rPh sb="308" eb="309">
      <t>タイ</t>
    </rPh>
    <rPh sb="309" eb="311">
      <t>キュウスイ</t>
    </rPh>
    <rPh sb="311" eb="313">
      <t>シュウエキ</t>
    </rPh>
    <rPh sb="313" eb="315">
      <t>ヒリツ</t>
    </rPh>
    <rPh sb="317" eb="319">
      <t>ルイジ</t>
    </rPh>
    <rPh sb="319" eb="321">
      <t>ダンタイ</t>
    </rPh>
    <rPh sb="322" eb="324">
      <t>ヒカク</t>
    </rPh>
    <rPh sb="326" eb="327">
      <t>タカ</t>
    </rPh>
    <rPh sb="328" eb="330">
      <t>スウチ</t>
    </rPh>
    <rPh sb="339" eb="341">
      <t>カリイレ</t>
    </rPh>
    <rPh sb="341" eb="342">
      <t>ガク</t>
    </rPh>
    <rPh sb="343" eb="345">
      <t>ヨクセイ</t>
    </rPh>
    <rPh sb="348" eb="350">
      <t>ゲンショウ</t>
    </rPh>
    <rPh sb="350" eb="352">
      <t>ケイコウ</t>
    </rPh>
    <rPh sb="358" eb="360">
      <t>コンゴ</t>
    </rPh>
    <rPh sb="360" eb="362">
      <t>キュウスイ</t>
    </rPh>
    <rPh sb="362" eb="364">
      <t>シュウエキ</t>
    </rPh>
    <rPh sb="365" eb="367">
      <t>ゲンショウ</t>
    </rPh>
    <rPh sb="368" eb="370">
      <t>ケンセツ</t>
    </rPh>
    <rPh sb="370" eb="372">
      <t>カイリョウ</t>
    </rPh>
    <rPh sb="372" eb="373">
      <t>ヒ</t>
    </rPh>
    <rPh sb="374" eb="376">
      <t>ゾウカ</t>
    </rPh>
    <rPh sb="377" eb="379">
      <t>ヨソウ</t>
    </rPh>
    <rPh sb="387" eb="389">
      <t>テキセツ</t>
    </rPh>
    <rPh sb="390" eb="392">
      <t>シセツ</t>
    </rPh>
    <rPh sb="392" eb="394">
      <t>セイビ</t>
    </rPh>
    <rPh sb="394" eb="396">
      <t>ケイカク</t>
    </rPh>
    <rPh sb="397" eb="398">
      <t>フ</t>
    </rPh>
    <rPh sb="401" eb="403">
      <t>カリイレ</t>
    </rPh>
    <rPh sb="403" eb="404">
      <t>ガク</t>
    </rPh>
    <rPh sb="405" eb="407">
      <t>ケントウ</t>
    </rPh>
    <rPh sb="408" eb="409">
      <t>オコナ</t>
    </rPh>
    <rPh sb="418" eb="420">
      <t>リョウキン</t>
    </rPh>
    <rPh sb="420" eb="422">
      <t>カイシュウ</t>
    </rPh>
    <rPh sb="422" eb="423">
      <t>リツ</t>
    </rPh>
    <rPh sb="434" eb="436">
      <t>スウチ</t>
    </rPh>
    <rPh sb="437" eb="438">
      <t>ツヅ</t>
    </rPh>
    <rPh sb="443" eb="445">
      <t>ザイゲン</t>
    </rPh>
    <rPh sb="446" eb="448">
      <t>イッパン</t>
    </rPh>
    <rPh sb="448" eb="450">
      <t>カイケイ</t>
    </rPh>
    <rPh sb="450" eb="453">
      <t>ホジョキン</t>
    </rPh>
    <rPh sb="454" eb="456">
      <t>キジュン</t>
    </rPh>
    <rPh sb="456" eb="457">
      <t>ナイ</t>
    </rPh>
    <rPh sb="459" eb="460">
      <t>タヨ</t>
    </rPh>
    <rPh sb="464" eb="466">
      <t>ジョウキョウ</t>
    </rPh>
    <rPh sb="469" eb="471">
      <t>コンゴ</t>
    </rPh>
    <rPh sb="472" eb="474">
      <t>リョウキン</t>
    </rPh>
    <rPh sb="474" eb="476">
      <t>カイテイ</t>
    </rPh>
    <rPh sb="479" eb="481">
      <t>カイゼン</t>
    </rPh>
    <rPh sb="482" eb="484">
      <t>ミコ</t>
    </rPh>
    <rPh sb="490" eb="492">
      <t>リョウキン</t>
    </rPh>
    <rPh sb="492" eb="494">
      <t>カイテイ</t>
    </rPh>
    <rPh sb="494" eb="495">
      <t>ゴ</t>
    </rPh>
    <rPh sb="501" eb="503">
      <t>シタマワ</t>
    </rPh>
    <rPh sb="505" eb="507">
      <t>ヨソウ</t>
    </rPh>
    <rPh sb="513" eb="514">
      <t>サラ</t>
    </rPh>
    <rPh sb="516" eb="518">
      <t>ケイエイ</t>
    </rPh>
    <rPh sb="518" eb="520">
      <t>カイゼン</t>
    </rPh>
    <rPh sb="521" eb="523">
      <t>ヒツヨウ</t>
    </rPh>
    <rPh sb="528" eb="530">
      <t>キュウスイ</t>
    </rPh>
    <rPh sb="530" eb="532">
      <t>ゲンカ</t>
    </rPh>
    <rPh sb="534" eb="536">
      <t>ルイジ</t>
    </rPh>
    <rPh sb="536" eb="538">
      <t>ダンタイ</t>
    </rPh>
    <rPh sb="539" eb="540">
      <t>オオ</t>
    </rPh>
    <rPh sb="542" eb="544">
      <t>ウワマワ</t>
    </rPh>
    <rPh sb="545" eb="547">
      <t>スウチ</t>
    </rPh>
    <rPh sb="555" eb="557">
      <t>カンロ</t>
    </rPh>
    <rPh sb="557" eb="559">
      <t>エンチョウ</t>
    </rPh>
    <rPh sb="560" eb="562">
      <t>シセツ</t>
    </rPh>
    <rPh sb="562" eb="563">
      <t>スウ</t>
    </rPh>
    <rPh sb="564" eb="565">
      <t>オオ</t>
    </rPh>
    <rPh sb="567" eb="569">
      <t>ケイジョウ</t>
    </rPh>
    <rPh sb="569" eb="571">
      <t>ヒヨウ</t>
    </rPh>
    <rPh sb="572" eb="574">
      <t>キュウスイ</t>
    </rPh>
    <rPh sb="574" eb="576">
      <t>ゲンカ</t>
    </rPh>
    <rPh sb="577" eb="578">
      <t>オ</t>
    </rPh>
    <rPh sb="579" eb="580">
      <t>ア</t>
    </rPh>
    <rPh sb="588" eb="590">
      <t>シセツ</t>
    </rPh>
    <rPh sb="590" eb="592">
      <t>シヨウ</t>
    </rPh>
    <rPh sb="592" eb="593">
      <t>リツ</t>
    </rPh>
    <rPh sb="595" eb="597">
      <t>キンネン</t>
    </rPh>
    <rPh sb="601" eb="603">
      <t>テイド</t>
    </rPh>
    <rPh sb="604" eb="606">
      <t>スウチ</t>
    </rPh>
    <rPh sb="607" eb="609">
      <t>スイイ</t>
    </rPh>
    <rPh sb="614" eb="616">
      <t>コンゴ</t>
    </rPh>
    <rPh sb="616" eb="618">
      <t>シセツ</t>
    </rPh>
    <rPh sb="619" eb="622">
      <t>トウハイゴウ</t>
    </rPh>
    <rPh sb="623" eb="625">
      <t>シセツ</t>
    </rPh>
    <rPh sb="625" eb="627">
      <t>コウシン</t>
    </rPh>
    <rPh sb="627" eb="628">
      <t>ジ</t>
    </rPh>
    <rPh sb="638" eb="640">
      <t>ケントウ</t>
    </rPh>
    <rPh sb="641" eb="642">
      <t>オコナ</t>
    </rPh>
    <rPh sb="643" eb="645">
      <t>カイゼン</t>
    </rPh>
    <rPh sb="646" eb="647">
      <t>ツト</t>
    </rPh>
    <rPh sb="658" eb="660">
      <t>ルイジ</t>
    </rPh>
    <rPh sb="660" eb="662">
      <t>ダンタイ</t>
    </rPh>
    <rPh sb="663" eb="665">
      <t>ヒカク</t>
    </rPh>
    <rPh sb="667" eb="668">
      <t>ヒク</t>
    </rPh>
    <rPh sb="669" eb="671">
      <t>スウチ</t>
    </rPh>
    <rPh sb="682" eb="684">
      <t>コンゴ</t>
    </rPh>
    <rPh sb="684" eb="686">
      <t>テキセツ</t>
    </rPh>
    <rPh sb="687" eb="689">
      <t>コウシン</t>
    </rPh>
    <rPh sb="689" eb="691">
      <t>コウジ</t>
    </rPh>
    <rPh sb="692" eb="693">
      <t>オコナ</t>
    </rPh>
    <rPh sb="694" eb="696">
      <t>カイゼン</t>
    </rPh>
    <rPh sb="697" eb="698">
      <t>ツト</t>
    </rPh>
    <phoneticPr fontId="4"/>
  </si>
  <si>
    <t>　平成29年の水道事業と簡易水道事業の統合以降、減価償却費と企業債残高が増大し、収益的収支においては、一般会計補助金（基準内）により純利益を確保している状況です。
　資本的収支においては、管路延長や施設数が多いことから多額の更新費用が見込まれるものの、その財源を企業債に依存しており、累積した企業債残高の元利償還が経営を圧迫しています。
　適切な料金設定を検討しつつ、施設の統廃合、ダウンサイジングを踏まえた建設改良事業など、一層の経営健全化に努める必要があります。</t>
    <rPh sb="1" eb="3">
      <t>ヘイセイ</t>
    </rPh>
    <rPh sb="5" eb="6">
      <t>ネン</t>
    </rPh>
    <rPh sb="7" eb="9">
      <t>スイドウ</t>
    </rPh>
    <rPh sb="9" eb="11">
      <t>ジギョウ</t>
    </rPh>
    <rPh sb="12" eb="14">
      <t>カンイ</t>
    </rPh>
    <rPh sb="14" eb="16">
      <t>スイドウ</t>
    </rPh>
    <rPh sb="16" eb="18">
      <t>ジギョウ</t>
    </rPh>
    <rPh sb="19" eb="21">
      <t>トウゴウ</t>
    </rPh>
    <rPh sb="21" eb="23">
      <t>イコウ</t>
    </rPh>
    <rPh sb="24" eb="26">
      <t>ゲンカ</t>
    </rPh>
    <rPh sb="26" eb="28">
      <t>ショウキャク</t>
    </rPh>
    <rPh sb="28" eb="29">
      <t>ヒ</t>
    </rPh>
    <rPh sb="30" eb="32">
      <t>キギョウ</t>
    </rPh>
    <rPh sb="32" eb="33">
      <t>サイ</t>
    </rPh>
    <rPh sb="33" eb="35">
      <t>ザンダカ</t>
    </rPh>
    <rPh sb="36" eb="38">
      <t>ゾウダイ</t>
    </rPh>
    <rPh sb="40" eb="43">
      <t>シュウエキテキ</t>
    </rPh>
    <rPh sb="43" eb="45">
      <t>シュウシ</t>
    </rPh>
    <rPh sb="51" eb="53">
      <t>イッパン</t>
    </rPh>
    <rPh sb="53" eb="55">
      <t>カイケイ</t>
    </rPh>
    <rPh sb="55" eb="58">
      <t>ホジョキン</t>
    </rPh>
    <rPh sb="59" eb="61">
      <t>キジュン</t>
    </rPh>
    <rPh sb="61" eb="62">
      <t>ナイ</t>
    </rPh>
    <rPh sb="66" eb="69">
      <t>ジュンリエキ</t>
    </rPh>
    <rPh sb="70" eb="72">
      <t>カクホ</t>
    </rPh>
    <rPh sb="76" eb="78">
      <t>ジョウキョウ</t>
    </rPh>
    <rPh sb="83" eb="86">
      <t>シホンテキ</t>
    </rPh>
    <rPh sb="86" eb="88">
      <t>シュウシ</t>
    </rPh>
    <rPh sb="94" eb="96">
      <t>カンロ</t>
    </rPh>
    <rPh sb="96" eb="98">
      <t>エンチョウ</t>
    </rPh>
    <rPh sb="99" eb="101">
      <t>シセツ</t>
    </rPh>
    <rPh sb="101" eb="102">
      <t>スウ</t>
    </rPh>
    <rPh sb="103" eb="104">
      <t>オオ</t>
    </rPh>
    <rPh sb="109" eb="111">
      <t>タガク</t>
    </rPh>
    <rPh sb="112" eb="114">
      <t>コウシン</t>
    </rPh>
    <rPh sb="114" eb="116">
      <t>ヒヨウ</t>
    </rPh>
    <rPh sb="117" eb="119">
      <t>ミコ</t>
    </rPh>
    <rPh sb="128" eb="130">
      <t>ザイゲン</t>
    </rPh>
    <rPh sb="131" eb="133">
      <t>キギョウ</t>
    </rPh>
    <rPh sb="133" eb="134">
      <t>サイ</t>
    </rPh>
    <rPh sb="135" eb="137">
      <t>イゾン</t>
    </rPh>
    <rPh sb="142" eb="144">
      <t>ルイセキ</t>
    </rPh>
    <rPh sb="146" eb="148">
      <t>キギョウ</t>
    </rPh>
    <rPh sb="148" eb="149">
      <t>サイ</t>
    </rPh>
    <rPh sb="149" eb="151">
      <t>ザンダカ</t>
    </rPh>
    <rPh sb="152" eb="154">
      <t>ガンリ</t>
    </rPh>
    <rPh sb="154" eb="156">
      <t>ショウカン</t>
    </rPh>
    <rPh sb="157" eb="159">
      <t>ケイエイ</t>
    </rPh>
    <rPh sb="160" eb="162">
      <t>アッパク</t>
    </rPh>
    <rPh sb="170" eb="172">
      <t>テキセツ</t>
    </rPh>
    <rPh sb="173" eb="175">
      <t>リョウキン</t>
    </rPh>
    <rPh sb="175" eb="177">
      <t>セッテイ</t>
    </rPh>
    <rPh sb="178" eb="180">
      <t>ケントウ</t>
    </rPh>
    <rPh sb="184" eb="186">
      <t>シセツ</t>
    </rPh>
    <rPh sb="187" eb="190">
      <t>トウハイゴウ</t>
    </rPh>
    <rPh sb="200" eb="201">
      <t>フ</t>
    </rPh>
    <rPh sb="204" eb="206">
      <t>ケンセツ</t>
    </rPh>
    <rPh sb="206" eb="208">
      <t>カイリョウ</t>
    </rPh>
    <rPh sb="208" eb="210">
      <t>ジギョウ</t>
    </rPh>
    <rPh sb="213" eb="215">
      <t>イッソウ</t>
    </rPh>
    <rPh sb="216" eb="218">
      <t>ケイエイ</t>
    </rPh>
    <rPh sb="218" eb="221">
      <t>ケンゼンカ</t>
    </rPh>
    <rPh sb="222" eb="223">
      <t>ツト</t>
    </rPh>
    <rPh sb="225" eb="227">
      <t>ヒツヨウ</t>
    </rPh>
    <phoneticPr fontId="4"/>
  </si>
  <si>
    <t xml:space="preserve">①有形固定資産減価償却率
　現在は類似団体より低い数値を維持していますが、高度経済成長期に拡張整備を行った施設が、順次法定耐用年数を超過することや、旧簡易水道事業で近年整備した施設の減価償却費が累積していくことなどから、今後、数値が上昇していく見込みですので、適切なメンテナンスを行い機能保持に努めます。
②管路経年化率
　類似団体より高い数値となっており、今後も数値が上昇していく見込みですので、適切かつ効率的な更新工事が必要です。
③管路更新率
　類似団体を上回る数値となっていますが、当市の管路延長から大幅な向上は困難な状況にあります。施設整備計画に基づいて老朽度、重要度を考慮し、耐震化工事と併せ、計画的に管路の更新を進めていきます。
</t>
    <rPh sb="14" eb="16">
      <t>ゲンザイ</t>
    </rPh>
    <rPh sb="17" eb="19">
      <t>ルイジ</t>
    </rPh>
    <rPh sb="19" eb="21">
      <t>ダンタイ</t>
    </rPh>
    <rPh sb="23" eb="24">
      <t>ヒク</t>
    </rPh>
    <rPh sb="25" eb="27">
      <t>スウチ</t>
    </rPh>
    <rPh sb="28" eb="30">
      <t>イジ</t>
    </rPh>
    <rPh sb="130" eb="132">
      <t>テキセツ</t>
    </rPh>
    <rPh sb="140" eb="141">
      <t>オコナ</t>
    </rPh>
    <rPh sb="142" eb="144">
      <t>キノウ</t>
    </rPh>
    <rPh sb="144" eb="146">
      <t>ホジ</t>
    </rPh>
    <rPh sb="147" eb="148">
      <t>ツト</t>
    </rPh>
    <rPh sb="154" eb="156">
      <t>カンロ</t>
    </rPh>
    <rPh sb="156" eb="158">
      <t>ケイネン</t>
    </rPh>
    <rPh sb="158" eb="159">
      <t>カ</t>
    </rPh>
    <rPh sb="159" eb="160">
      <t>リツ</t>
    </rPh>
    <rPh sb="168" eb="169">
      <t>タカ</t>
    </rPh>
    <rPh sb="199" eb="201">
      <t>テキセツ</t>
    </rPh>
    <rPh sb="203" eb="205">
      <t>コウリツ</t>
    </rPh>
    <rPh sb="205" eb="206">
      <t>テキ</t>
    </rPh>
    <rPh sb="207" eb="209">
      <t>コウシン</t>
    </rPh>
    <rPh sb="209" eb="211">
      <t>コウジ</t>
    </rPh>
    <rPh sb="212" eb="214">
      <t>ヒツヨウ</t>
    </rPh>
    <rPh sb="226" eb="228">
      <t>ルイジ</t>
    </rPh>
    <rPh sb="228" eb="230">
      <t>ダンタイ</t>
    </rPh>
    <rPh sb="231" eb="233">
      <t>ウワマワ</t>
    </rPh>
    <rPh sb="234" eb="236">
      <t>スウチ</t>
    </rPh>
    <rPh sb="245" eb="247">
      <t>トウシ</t>
    </rPh>
    <rPh sb="248" eb="250">
      <t>カンロ</t>
    </rPh>
    <rPh sb="250" eb="252">
      <t>エンチョウ</t>
    </rPh>
    <rPh sb="278" eb="279">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</si>
</sst>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1.33</c:v>
                </c:pt>
                <c:pt idx="1">
                  <c:v>0.57999999999999996</c:v>
                </c:pt>
                <c:pt idx="2">
                  <c:v>0.5</c:v>
                </c:pt>
                <c:pt idx="3">
                  <c:v>0.81</c:v>
                </c:pt>
                <c:pt idx="4">
                  <c:v>0.7</c:v>
                </c:pt>
              </c:numCache>
            </c:numRef>
          </c:val>
          <c:extLst xmlns:c16r2="http://schemas.microsoft.com/office/drawing/2015/06/chart">
            <c:ext xmlns:c16="http://schemas.microsoft.com/office/drawing/2014/chart" uri="{C3380CC4-5D6E-409C-BE32-E72D297353CC}">
              <c16:uniqueId val="{00000000-85B7-4601-BE5F-5E87266495F9}"/>
            </c:ext>
          </c:extLst>
        </c:ser>
        <c:dLbls>
          <c:showLegendKey val="0"/>
          <c:showVal val="0"/>
          <c:showCatName val="0"/>
          <c:showSerName val="0"/>
          <c:showPercent val="0"/>
          <c:showBubbleSize val="0"/>
        </c:dLbls>
        <c:gapWidth val="150"/>
        <c:axId val="816786824"/>
        <c:axId val="81678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0.74</c:v>
                </c:pt>
                <c:pt idx="2">
                  <c:v>0.72</c:v>
                </c:pt>
                <c:pt idx="3">
                  <c:v>0.66</c:v>
                </c:pt>
                <c:pt idx="4">
                  <c:v>0.6</c:v>
                </c:pt>
              </c:numCache>
            </c:numRef>
          </c:val>
          <c:smooth val="0"/>
          <c:extLst xmlns:c16r2="http://schemas.microsoft.com/office/drawing/2015/06/chart">
            <c:ext xmlns:c16="http://schemas.microsoft.com/office/drawing/2014/chart" uri="{C3380CC4-5D6E-409C-BE32-E72D297353CC}">
              <c16:uniqueId val="{00000001-85B7-4601-BE5F-5E87266495F9}"/>
            </c:ext>
          </c:extLst>
        </c:ser>
        <c:dLbls>
          <c:showLegendKey val="0"/>
          <c:showVal val="0"/>
          <c:showCatName val="0"/>
          <c:showSerName val="0"/>
          <c:showPercent val="0"/>
          <c:showBubbleSize val="0"/>
        </c:dLbls>
        <c:marker val="1"/>
        <c:smooth val="0"/>
        <c:axId val="816786824"/>
        <c:axId val="816788000"/>
      </c:lineChart>
      <c:dateAx>
        <c:axId val="816786824"/>
        <c:scaling>
          <c:orientation val="minMax"/>
        </c:scaling>
        <c:delete val="1"/>
        <c:axPos val="b"/>
        <c:numFmt formatCode="&quot;H&quot;yy" sourceLinked="1"/>
        <c:majorTickMark val="none"/>
        <c:minorTickMark val="none"/>
        <c:tickLblPos val="none"/>
        <c:crossAx val="816788000"/>
        <c:crosses val="autoZero"/>
        <c:auto val="1"/>
        <c:lblOffset val="100"/>
        <c:baseTimeUnit val="years"/>
      </c:dateAx>
      <c:valAx>
        <c:axId val="81678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78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54.89</c:v>
                </c:pt>
                <c:pt idx="1">
                  <c:v>51.83</c:v>
                </c:pt>
                <c:pt idx="2">
                  <c:v>51.47</c:v>
                </c:pt>
                <c:pt idx="3">
                  <c:v>50.55</c:v>
                </c:pt>
                <c:pt idx="4">
                  <c:v>51.71</c:v>
                </c:pt>
              </c:numCache>
            </c:numRef>
          </c:val>
          <c:extLst xmlns:c16r2="http://schemas.microsoft.com/office/drawing/2015/06/chart">
            <c:ext xmlns:c16="http://schemas.microsoft.com/office/drawing/2014/chart" uri="{C3380CC4-5D6E-409C-BE32-E72D297353CC}">
              <c16:uniqueId val="{00000000-5600-41DA-851E-64A3D4EABA00}"/>
            </c:ext>
          </c:extLst>
        </c:ser>
        <c:dLbls>
          <c:showLegendKey val="0"/>
          <c:showVal val="0"/>
          <c:showCatName val="0"/>
          <c:showSerName val="0"/>
          <c:showPercent val="0"/>
          <c:showBubbleSize val="0"/>
        </c:dLbls>
        <c:gapWidth val="150"/>
        <c:axId val="1022049496"/>
        <c:axId val="1022041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62.38</c:v>
                </c:pt>
                <c:pt idx="2">
                  <c:v>62.83</c:v>
                </c:pt>
                <c:pt idx="3">
                  <c:v>62.05</c:v>
                </c:pt>
                <c:pt idx="4">
                  <c:v>59.91</c:v>
                </c:pt>
              </c:numCache>
            </c:numRef>
          </c:val>
          <c:smooth val="0"/>
          <c:extLst xmlns:c16r2="http://schemas.microsoft.com/office/drawing/2015/06/chart">
            <c:ext xmlns:c16="http://schemas.microsoft.com/office/drawing/2014/chart" uri="{C3380CC4-5D6E-409C-BE32-E72D297353CC}">
              <c16:uniqueId val="{00000001-5600-41DA-851E-64A3D4EABA00}"/>
            </c:ext>
          </c:extLst>
        </c:ser>
        <c:dLbls>
          <c:showLegendKey val="0"/>
          <c:showVal val="0"/>
          <c:showCatName val="0"/>
          <c:showSerName val="0"/>
          <c:showPercent val="0"/>
          <c:showBubbleSize val="0"/>
        </c:dLbls>
        <c:marker val="1"/>
        <c:smooth val="0"/>
        <c:axId val="1022049496"/>
        <c:axId val="1022041656"/>
      </c:lineChart>
      <c:dateAx>
        <c:axId val="1022049496"/>
        <c:scaling>
          <c:orientation val="minMax"/>
        </c:scaling>
        <c:delete val="1"/>
        <c:axPos val="b"/>
        <c:numFmt formatCode="&quot;H&quot;yy" sourceLinked="1"/>
        <c:majorTickMark val="none"/>
        <c:minorTickMark val="none"/>
        <c:tickLblPos val="none"/>
        <c:crossAx val="1022041656"/>
        <c:crosses val="autoZero"/>
        <c:auto val="1"/>
        <c:lblOffset val="100"/>
        <c:baseTimeUnit val="years"/>
      </c:dateAx>
      <c:valAx>
        <c:axId val="102204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04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81.89</c:v>
                </c:pt>
                <c:pt idx="1">
                  <c:v>80.430000000000007</c:v>
                </c:pt>
                <c:pt idx="2">
                  <c:v>80.849999999999994</c:v>
                </c:pt>
                <c:pt idx="3">
                  <c:v>81.180000000000007</c:v>
                </c:pt>
                <c:pt idx="4">
                  <c:v>80.31</c:v>
                </c:pt>
              </c:numCache>
            </c:numRef>
          </c:val>
          <c:extLst xmlns:c16r2="http://schemas.microsoft.com/office/drawing/2015/06/chart">
            <c:ext xmlns:c16="http://schemas.microsoft.com/office/drawing/2014/chart" uri="{C3380CC4-5D6E-409C-BE32-E72D297353CC}">
              <c16:uniqueId val="{00000000-321D-4829-8084-4C52A695BCE9}"/>
            </c:ext>
          </c:extLst>
        </c:ser>
        <c:dLbls>
          <c:showLegendKey val="0"/>
          <c:showVal val="0"/>
          <c:showCatName val="0"/>
          <c:showSerName val="0"/>
          <c:showPercent val="0"/>
          <c:showBubbleSize val="0"/>
        </c:dLbls>
        <c:gapWidth val="150"/>
        <c:axId val="1022042832"/>
        <c:axId val="1022048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89.17</c:v>
                </c:pt>
                <c:pt idx="2">
                  <c:v>88.86</c:v>
                </c:pt>
                <c:pt idx="3">
                  <c:v>89.11</c:v>
                </c:pt>
                <c:pt idx="4">
                  <c:v>87.26</c:v>
                </c:pt>
              </c:numCache>
            </c:numRef>
          </c:val>
          <c:smooth val="0"/>
          <c:extLst xmlns:c16r2="http://schemas.microsoft.com/office/drawing/2015/06/chart">
            <c:ext xmlns:c16="http://schemas.microsoft.com/office/drawing/2014/chart" uri="{C3380CC4-5D6E-409C-BE32-E72D297353CC}">
              <c16:uniqueId val="{00000001-321D-4829-8084-4C52A695BCE9}"/>
            </c:ext>
          </c:extLst>
        </c:ser>
        <c:dLbls>
          <c:showLegendKey val="0"/>
          <c:showVal val="0"/>
          <c:showCatName val="0"/>
          <c:showSerName val="0"/>
          <c:showPercent val="0"/>
          <c:showBubbleSize val="0"/>
        </c:dLbls>
        <c:marker val="1"/>
        <c:smooth val="0"/>
        <c:axId val="1022042832"/>
        <c:axId val="1022048712"/>
      </c:lineChart>
      <c:dateAx>
        <c:axId val="1022042832"/>
        <c:scaling>
          <c:orientation val="minMax"/>
        </c:scaling>
        <c:delete val="1"/>
        <c:axPos val="b"/>
        <c:numFmt formatCode="&quot;H&quot;yy" sourceLinked="1"/>
        <c:majorTickMark val="none"/>
        <c:minorTickMark val="none"/>
        <c:tickLblPos val="none"/>
        <c:crossAx val="1022048712"/>
        <c:crosses val="autoZero"/>
        <c:auto val="1"/>
        <c:lblOffset val="100"/>
        <c:baseTimeUnit val="years"/>
      </c:dateAx>
      <c:valAx>
        <c:axId val="102204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04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113.78</c:v>
                </c:pt>
                <c:pt idx="1">
                  <c:v>107.99</c:v>
                </c:pt>
                <c:pt idx="2">
                  <c:v>111.09</c:v>
                </c:pt>
                <c:pt idx="3">
                  <c:v>112.76</c:v>
                </c:pt>
                <c:pt idx="4">
                  <c:v>115.49</c:v>
                </c:pt>
              </c:numCache>
            </c:numRef>
          </c:val>
          <c:extLst xmlns:c16r2="http://schemas.microsoft.com/office/drawing/2015/06/chart">
            <c:ext xmlns:c16="http://schemas.microsoft.com/office/drawing/2014/chart" uri="{C3380CC4-5D6E-409C-BE32-E72D297353CC}">
              <c16:uniqueId val="{00000000-78AC-4858-AA1B-BA3802A63B0E}"/>
            </c:ext>
          </c:extLst>
        </c:ser>
        <c:dLbls>
          <c:showLegendKey val="0"/>
          <c:showVal val="0"/>
          <c:showCatName val="0"/>
          <c:showSerName val="0"/>
          <c:showPercent val="0"/>
          <c:showBubbleSize val="0"/>
        </c:dLbls>
        <c:gapWidth val="150"/>
        <c:axId val="551059400"/>
        <c:axId val="55106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113.68</c:v>
                </c:pt>
                <c:pt idx="2">
                  <c:v>113.82</c:v>
                </c:pt>
                <c:pt idx="3">
                  <c:v>112.82</c:v>
                </c:pt>
                <c:pt idx="4">
                  <c:v>110.91</c:v>
                </c:pt>
              </c:numCache>
            </c:numRef>
          </c:val>
          <c:smooth val="0"/>
          <c:extLst xmlns:c16r2="http://schemas.microsoft.com/office/drawing/2015/06/chart">
            <c:ext xmlns:c16="http://schemas.microsoft.com/office/drawing/2014/chart" uri="{C3380CC4-5D6E-409C-BE32-E72D297353CC}">
              <c16:uniqueId val="{00000001-78AC-4858-AA1B-BA3802A63B0E}"/>
            </c:ext>
          </c:extLst>
        </c:ser>
        <c:dLbls>
          <c:showLegendKey val="0"/>
          <c:showVal val="0"/>
          <c:showCatName val="0"/>
          <c:showSerName val="0"/>
          <c:showPercent val="0"/>
          <c:showBubbleSize val="0"/>
        </c:dLbls>
        <c:marker val="1"/>
        <c:smooth val="0"/>
        <c:axId val="551059400"/>
        <c:axId val="551066064"/>
      </c:lineChart>
      <c:dateAx>
        <c:axId val="551059400"/>
        <c:scaling>
          <c:orientation val="minMax"/>
        </c:scaling>
        <c:delete val="1"/>
        <c:axPos val="b"/>
        <c:numFmt formatCode="&quot;H&quot;yy" sourceLinked="1"/>
        <c:majorTickMark val="none"/>
        <c:minorTickMark val="none"/>
        <c:tickLblPos val="none"/>
        <c:crossAx val="551066064"/>
        <c:crosses val="autoZero"/>
        <c:auto val="1"/>
        <c:lblOffset val="100"/>
        <c:baseTimeUnit val="years"/>
      </c:dateAx>
      <c:valAx>
        <c:axId val="551066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105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44.86</c:v>
                </c:pt>
                <c:pt idx="1">
                  <c:v>31.9</c:v>
                </c:pt>
                <c:pt idx="2">
                  <c:v>33.85</c:v>
                </c:pt>
                <c:pt idx="3">
                  <c:v>35.840000000000003</c:v>
                </c:pt>
                <c:pt idx="4">
                  <c:v>37.270000000000003</c:v>
                </c:pt>
              </c:numCache>
            </c:numRef>
          </c:val>
          <c:extLst xmlns:c16r2="http://schemas.microsoft.com/office/drawing/2015/06/chart">
            <c:ext xmlns:c16="http://schemas.microsoft.com/office/drawing/2014/chart" uri="{C3380CC4-5D6E-409C-BE32-E72D297353CC}">
              <c16:uniqueId val="{00000000-C254-4FBE-BDC7-D3882A6BE5D5}"/>
            </c:ext>
          </c:extLst>
        </c:ser>
        <c:dLbls>
          <c:showLegendKey val="0"/>
          <c:showVal val="0"/>
          <c:showCatName val="0"/>
          <c:showSerName val="0"/>
          <c:showPercent val="0"/>
          <c:showBubbleSize val="0"/>
        </c:dLbls>
        <c:gapWidth val="150"/>
        <c:axId val="551056264"/>
        <c:axId val="551065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46.99</c:v>
                </c:pt>
                <c:pt idx="2">
                  <c:v>47.89</c:v>
                </c:pt>
                <c:pt idx="3">
                  <c:v>48.69</c:v>
                </c:pt>
                <c:pt idx="4">
                  <c:v>49.2</c:v>
                </c:pt>
              </c:numCache>
            </c:numRef>
          </c:val>
          <c:smooth val="0"/>
          <c:extLst xmlns:c16r2="http://schemas.microsoft.com/office/drawing/2015/06/chart">
            <c:ext xmlns:c16="http://schemas.microsoft.com/office/drawing/2014/chart" uri="{C3380CC4-5D6E-409C-BE32-E72D297353CC}">
              <c16:uniqueId val="{00000001-C254-4FBE-BDC7-D3882A6BE5D5}"/>
            </c:ext>
          </c:extLst>
        </c:ser>
        <c:dLbls>
          <c:showLegendKey val="0"/>
          <c:showVal val="0"/>
          <c:showCatName val="0"/>
          <c:showSerName val="0"/>
          <c:showPercent val="0"/>
          <c:showBubbleSize val="0"/>
        </c:dLbls>
        <c:marker val="1"/>
        <c:smooth val="0"/>
        <c:axId val="551056264"/>
        <c:axId val="551065672"/>
      </c:lineChart>
      <c:dateAx>
        <c:axId val="551056264"/>
        <c:scaling>
          <c:orientation val="minMax"/>
        </c:scaling>
        <c:delete val="1"/>
        <c:axPos val="b"/>
        <c:numFmt formatCode="&quot;H&quot;yy" sourceLinked="1"/>
        <c:majorTickMark val="none"/>
        <c:minorTickMark val="none"/>
        <c:tickLblPos val="none"/>
        <c:crossAx val="551065672"/>
        <c:crosses val="autoZero"/>
        <c:auto val="1"/>
        <c:lblOffset val="100"/>
        <c:baseTimeUnit val="years"/>
      </c:dateAx>
      <c:valAx>
        <c:axId val="55106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05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17.059999999999999</c:v>
                </c:pt>
                <c:pt idx="1">
                  <c:v>11.64</c:v>
                </c:pt>
                <c:pt idx="2">
                  <c:v>16.100000000000001</c:v>
                </c:pt>
                <c:pt idx="3">
                  <c:v>19.21</c:v>
                </c:pt>
                <c:pt idx="4">
                  <c:v>20.45</c:v>
                </c:pt>
              </c:numCache>
            </c:numRef>
          </c:val>
          <c:extLst xmlns:c16r2="http://schemas.microsoft.com/office/drawing/2015/06/chart">
            <c:ext xmlns:c16="http://schemas.microsoft.com/office/drawing/2014/chart" uri="{C3380CC4-5D6E-409C-BE32-E72D297353CC}">
              <c16:uniqueId val="{00000000-9302-4305-9F11-C597D106F417}"/>
            </c:ext>
          </c:extLst>
        </c:ser>
        <c:dLbls>
          <c:showLegendKey val="0"/>
          <c:showVal val="0"/>
          <c:showCatName val="0"/>
          <c:showSerName val="0"/>
          <c:showPercent val="0"/>
          <c:showBubbleSize val="0"/>
        </c:dLbls>
        <c:gapWidth val="150"/>
        <c:axId val="551060184"/>
        <c:axId val="55106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15.83</c:v>
                </c:pt>
                <c:pt idx="2">
                  <c:v>16.899999999999999</c:v>
                </c:pt>
                <c:pt idx="3">
                  <c:v>18.260000000000002</c:v>
                </c:pt>
                <c:pt idx="4">
                  <c:v>18.329999999999998</c:v>
                </c:pt>
              </c:numCache>
            </c:numRef>
          </c:val>
          <c:smooth val="0"/>
          <c:extLst xmlns:c16r2="http://schemas.microsoft.com/office/drawing/2015/06/chart">
            <c:ext xmlns:c16="http://schemas.microsoft.com/office/drawing/2014/chart" uri="{C3380CC4-5D6E-409C-BE32-E72D297353CC}">
              <c16:uniqueId val="{00000001-9302-4305-9F11-C597D106F417}"/>
            </c:ext>
          </c:extLst>
        </c:ser>
        <c:dLbls>
          <c:showLegendKey val="0"/>
          <c:showVal val="0"/>
          <c:showCatName val="0"/>
          <c:showSerName val="0"/>
          <c:showPercent val="0"/>
          <c:showBubbleSize val="0"/>
        </c:dLbls>
        <c:marker val="1"/>
        <c:smooth val="0"/>
        <c:axId val="551060184"/>
        <c:axId val="551066848"/>
      </c:lineChart>
      <c:dateAx>
        <c:axId val="551060184"/>
        <c:scaling>
          <c:orientation val="minMax"/>
        </c:scaling>
        <c:delete val="1"/>
        <c:axPos val="b"/>
        <c:numFmt formatCode="&quot;H&quot;yy" sourceLinked="1"/>
        <c:majorTickMark val="none"/>
        <c:minorTickMark val="none"/>
        <c:tickLblPos val="none"/>
        <c:crossAx val="551066848"/>
        <c:crosses val="autoZero"/>
        <c:auto val="1"/>
        <c:lblOffset val="100"/>
        <c:baseTimeUnit val="years"/>
      </c:dateAx>
      <c:valAx>
        <c:axId val="55106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06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C38-4A12-9CA8-3C40C95E6344}"/>
            </c:ext>
          </c:extLst>
        </c:ser>
        <c:dLbls>
          <c:showLegendKey val="0"/>
          <c:showVal val="0"/>
          <c:showCatName val="0"/>
          <c:showSerName val="0"/>
          <c:showPercent val="0"/>
          <c:showBubbleSize val="0"/>
        </c:dLbls>
        <c:gapWidth val="150"/>
        <c:axId val="551057832"/>
        <c:axId val="55106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0.03</c:v>
                </c:pt>
                <c:pt idx="2" formatCode="#,##0.00;&quot;△&quot;#,##0.00">
                  <c:v>0</c:v>
                </c:pt>
                <c:pt idx="3" formatCode="#,##0.00;&quot;△&quot;#,##0.00">
                  <c:v>0</c:v>
                </c:pt>
                <c:pt idx="4">
                  <c:v>0.92</c:v>
                </c:pt>
              </c:numCache>
            </c:numRef>
          </c:val>
          <c:smooth val="0"/>
          <c:extLst xmlns:c16r2="http://schemas.microsoft.com/office/drawing/2015/06/chart">
            <c:ext xmlns:c16="http://schemas.microsoft.com/office/drawing/2014/chart" uri="{C3380CC4-5D6E-409C-BE32-E72D297353CC}">
              <c16:uniqueId val="{00000001-AC38-4A12-9CA8-3C40C95E6344}"/>
            </c:ext>
          </c:extLst>
        </c:ser>
        <c:dLbls>
          <c:showLegendKey val="0"/>
          <c:showVal val="0"/>
          <c:showCatName val="0"/>
          <c:showSerName val="0"/>
          <c:showPercent val="0"/>
          <c:showBubbleSize val="0"/>
        </c:dLbls>
        <c:marker val="1"/>
        <c:smooth val="0"/>
        <c:axId val="551057832"/>
        <c:axId val="551062144"/>
      </c:lineChart>
      <c:dateAx>
        <c:axId val="551057832"/>
        <c:scaling>
          <c:orientation val="minMax"/>
        </c:scaling>
        <c:delete val="1"/>
        <c:axPos val="b"/>
        <c:numFmt formatCode="&quot;H&quot;yy" sourceLinked="1"/>
        <c:majorTickMark val="none"/>
        <c:minorTickMark val="none"/>
        <c:tickLblPos val="none"/>
        <c:crossAx val="551062144"/>
        <c:crosses val="autoZero"/>
        <c:auto val="1"/>
        <c:lblOffset val="100"/>
        <c:baseTimeUnit val="years"/>
      </c:dateAx>
      <c:valAx>
        <c:axId val="551062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105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198.15</c:v>
                </c:pt>
                <c:pt idx="1">
                  <c:v>125.24</c:v>
                </c:pt>
                <c:pt idx="2">
                  <c:v>108.79</c:v>
                </c:pt>
                <c:pt idx="3">
                  <c:v>101.15</c:v>
                </c:pt>
                <c:pt idx="4">
                  <c:v>98.55</c:v>
                </c:pt>
              </c:numCache>
            </c:numRef>
          </c:val>
          <c:extLst xmlns:c16r2="http://schemas.microsoft.com/office/drawing/2015/06/chart">
            <c:ext xmlns:c16="http://schemas.microsoft.com/office/drawing/2014/chart" uri="{C3380CC4-5D6E-409C-BE32-E72D297353CC}">
              <c16:uniqueId val="{00000000-CD0C-4302-915F-F79A438D475D}"/>
            </c:ext>
          </c:extLst>
        </c:ser>
        <c:dLbls>
          <c:showLegendKey val="0"/>
          <c:showVal val="0"/>
          <c:showCatName val="0"/>
          <c:showSerName val="0"/>
          <c:showPercent val="0"/>
          <c:showBubbleSize val="0"/>
        </c:dLbls>
        <c:gapWidth val="150"/>
        <c:axId val="551057440"/>
        <c:axId val="55105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337.49</c:v>
                </c:pt>
                <c:pt idx="2">
                  <c:v>335.6</c:v>
                </c:pt>
                <c:pt idx="3">
                  <c:v>358.91</c:v>
                </c:pt>
                <c:pt idx="4">
                  <c:v>350.79</c:v>
                </c:pt>
              </c:numCache>
            </c:numRef>
          </c:val>
          <c:smooth val="0"/>
          <c:extLst xmlns:c16r2="http://schemas.microsoft.com/office/drawing/2015/06/chart">
            <c:ext xmlns:c16="http://schemas.microsoft.com/office/drawing/2014/chart" uri="{C3380CC4-5D6E-409C-BE32-E72D297353CC}">
              <c16:uniqueId val="{00000001-CD0C-4302-915F-F79A438D475D}"/>
            </c:ext>
          </c:extLst>
        </c:ser>
        <c:dLbls>
          <c:showLegendKey val="0"/>
          <c:showVal val="0"/>
          <c:showCatName val="0"/>
          <c:showSerName val="0"/>
          <c:showPercent val="0"/>
          <c:showBubbleSize val="0"/>
        </c:dLbls>
        <c:marker val="1"/>
        <c:smooth val="0"/>
        <c:axId val="551057440"/>
        <c:axId val="551058224"/>
      </c:lineChart>
      <c:dateAx>
        <c:axId val="551057440"/>
        <c:scaling>
          <c:orientation val="minMax"/>
        </c:scaling>
        <c:delete val="1"/>
        <c:axPos val="b"/>
        <c:numFmt formatCode="&quot;H&quot;yy" sourceLinked="1"/>
        <c:majorTickMark val="none"/>
        <c:minorTickMark val="none"/>
        <c:tickLblPos val="none"/>
        <c:crossAx val="551058224"/>
        <c:crosses val="autoZero"/>
        <c:auto val="1"/>
        <c:lblOffset val="100"/>
        <c:baseTimeUnit val="years"/>
      </c:dateAx>
      <c:valAx>
        <c:axId val="551058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105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651.42999999999995</c:v>
                </c:pt>
                <c:pt idx="1">
                  <c:v>1146.06</c:v>
                </c:pt>
                <c:pt idx="2">
                  <c:v>1119.74</c:v>
                </c:pt>
                <c:pt idx="3">
                  <c:v>1096.25</c:v>
                </c:pt>
                <c:pt idx="4">
                  <c:v>1076.0999999999999</c:v>
                </c:pt>
              </c:numCache>
            </c:numRef>
          </c:val>
          <c:extLst xmlns:c16r2="http://schemas.microsoft.com/office/drawing/2015/06/chart">
            <c:ext xmlns:c16="http://schemas.microsoft.com/office/drawing/2014/chart" uri="{C3380CC4-5D6E-409C-BE32-E72D297353CC}">
              <c16:uniqueId val="{00000000-7298-426E-A795-4B62878F3880}"/>
            </c:ext>
          </c:extLst>
        </c:ser>
        <c:dLbls>
          <c:showLegendKey val="0"/>
          <c:showVal val="0"/>
          <c:showCatName val="0"/>
          <c:showSerName val="0"/>
          <c:showPercent val="0"/>
          <c:showBubbleSize val="0"/>
        </c:dLbls>
        <c:gapWidth val="150"/>
        <c:axId val="551062536"/>
        <c:axId val="55106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265.92</c:v>
                </c:pt>
                <c:pt idx="2">
                  <c:v>258.26</c:v>
                </c:pt>
                <c:pt idx="3">
                  <c:v>247.27</c:v>
                </c:pt>
                <c:pt idx="4">
                  <c:v>322.92</c:v>
                </c:pt>
              </c:numCache>
            </c:numRef>
          </c:val>
          <c:smooth val="0"/>
          <c:extLst xmlns:c16r2="http://schemas.microsoft.com/office/drawing/2015/06/chart">
            <c:ext xmlns:c16="http://schemas.microsoft.com/office/drawing/2014/chart" uri="{C3380CC4-5D6E-409C-BE32-E72D297353CC}">
              <c16:uniqueId val="{00000001-7298-426E-A795-4B62878F3880}"/>
            </c:ext>
          </c:extLst>
        </c:ser>
        <c:dLbls>
          <c:showLegendKey val="0"/>
          <c:showVal val="0"/>
          <c:showCatName val="0"/>
          <c:showSerName val="0"/>
          <c:showPercent val="0"/>
          <c:showBubbleSize val="0"/>
        </c:dLbls>
        <c:marker val="1"/>
        <c:smooth val="0"/>
        <c:axId val="551062536"/>
        <c:axId val="551069984"/>
      </c:lineChart>
      <c:dateAx>
        <c:axId val="551062536"/>
        <c:scaling>
          <c:orientation val="minMax"/>
        </c:scaling>
        <c:delete val="1"/>
        <c:axPos val="b"/>
        <c:numFmt formatCode="&quot;H&quot;yy" sourceLinked="1"/>
        <c:majorTickMark val="none"/>
        <c:minorTickMark val="none"/>
        <c:tickLblPos val="none"/>
        <c:crossAx val="551069984"/>
        <c:crosses val="autoZero"/>
        <c:auto val="1"/>
        <c:lblOffset val="100"/>
        <c:baseTimeUnit val="years"/>
      </c:dateAx>
      <c:valAx>
        <c:axId val="551069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106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103.86</c:v>
                </c:pt>
                <c:pt idx="1">
                  <c:v>79.44</c:v>
                </c:pt>
                <c:pt idx="2">
                  <c:v>79.650000000000006</c:v>
                </c:pt>
                <c:pt idx="3">
                  <c:v>79.03</c:v>
                </c:pt>
                <c:pt idx="4">
                  <c:v>79.38</c:v>
                </c:pt>
              </c:numCache>
            </c:numRef>
          </c:val>
          <c:extLst xmlns:c16r2="http://schemas.microsoft.com/office/drawing/2015/06/chart">
            <c:ext xmlns:c16="http://schemas.microsoft.com/office/drawing/2014/chart" uri="{C3380CC4-5D6E-409C-BE32-E72D297353CC}">
              <c16:uniqueId val="{00000000-D672-4C72-A442-86382F10A1EA}"/>
            </c:ext>
          </c:extLst>
        </c:ser>
        <c:dLbls>
          <c:showLegendKey val="0"/>
          <c:showVal val="0"/>
          <c:showCatName val="0"/>
          <c:showSerName val="0"/>
          <c:showPercent val="0"/>
          <c:showBubbleSize val="0"/>
        </c:dLbls>
        <c:gapWidth val="150"/>
        <c:axId val="551069592"/>
        <c:axId val="55106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105.86</c:v>
                </c:pt>
                <c:pt idx="2">
                  <c:v>106.07</c:v>
                </c:pt>
                <c:pt idx="3">
                  <c:v>105.34</c:v>
                </c:pt>
                <c:pt idx="4">
                  <c:v>100.85</c:v>
                </c:pt>
              </c:numCache>
            </c:numRef>
          </c:val>
          <c:smooth val="0"/>
          <c:extLst xmlns:c16r2="http://schemas.microsoft.com/office/drawing/2015/06/chart">
            <c:ext xmlns:c16="http://schemas.microsoft.com/office/drawing/2014/chart" uri="{C3380CC4-5D6E-409C-BE32-E72D297353CC}">
              <c16:uniqueId val="{00000001-D672-4C72-A442-86382F10A1EA}"/>
            </c:ext>
          </c:extLst>
        </c:ser>
        <c:dLbls>
          <c:showLegendKey val="0"/>
          <c:showVal val="0"/>
          <c:showCatName val="0"/>
          <c:showSerName val="0"/>
          <c:showPercent val="0"/>
          <c:showBubbleSize val="0"/>
        </c:dLbls>
        <c:marker val="1"/>
        <c:smooth val="0"/>
        <c:axId val="551069592"/>
        <c:axId val="551068024"/>
      </c:lineChart>
      <c:dateAx>
        <c:axId val="551069592"/>
        <c:scaling>
          <c:orientation val="minMax"/>
        </c:scaling>
        <c:delete val="1"/>
        <c:axPos val="b"/>
        <c:numFmt formatCode="&quot;H&quot;yy" sourceLinked="1"/>
        <c:majorTickMark val="none"/>
        <c:minorTickMark val="none"/>
        <c:tickLblPos val="none"/>
        <c:crossAx val="551068024"/>
        <c:crosses val="autoZero"/>
        <c:auto val="1"/>
        <c:lblOffset val="100"/>
        <c:baseTimeUnit val="years"/>
      </c:dateAx>
      <c:valAx>
        <c:axId val="55106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06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227.7</c:v>
                </c:pt>
                <c:pt idx="1">
                  <c:v>296.49</c:v>
                </c:pt>
                <c:pt idx="2">
                  <c:v>296.27999999999997</c:v>
                </c:pt>
                <c:pt idx="3">
                  <c:v>298.85000000000002</c:v>
                </c:pt>
                <c:pt idx="4">
                  <c:v>296.79000000000002</c:v>
                </c:pt>
              </c:numCache>
            </c:numRef>
          </c:val>
          <c:extLst xmlns:c16r2="http://schemas.microsoft.com/office/drawing/2015/06/chart">
            <c:ext xmlns:c16="http://schemas.microsoft.com/office/drawing/2014/chart" uri="{C3380CC4-5D6E-409C-BE32-E72D297353CC}">
              <c16:uniqueId val="{00000000-6687-4D21-8C72-235B6C61C0C8}"/>
            </c:ext>
          </c:extLst>
        </c:ser>
        <c:dLbls>
          <c:showLegendKey val="0"/>
          <c:showVal val="0"/>
          <c:showCatName val="0"/>
          <c:showSerName val="0"/>
          <c:showPercent val="0"/>
          <c:showBubbleSize val="0"/>
        </c:dLbls>
        <c:gapWidth val="150"/>
        <c:axId val="551067632"/>
        <c:axId val="55106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158.58000000000001</c:v>
                </c:pt>
                <c:pt idx="2">
                  <c:v>159.22</c:v>
                </c:pt>
                <c:pt idx="3">
                  <c:v>159.6</c:v>
                </c:pt>
                <c:pt idx="4">
                  <c:v>167.1</c:v>
                </c:pt>
              </c:numCache>
            </c:numRef>
          </c:val>
          <c:smooth val="0"/>
          <c:extLst xmlns:c16r2="http://schemas.microsoft.com/office/drawing/2015/06/chart">
            <c:ext xmlns:c16="http://schemas.microsoft.com/office/drawing/2014/chart" uri="{C3380CC4-5D6E-409C-BE32-E72D297353CC}">
              <c16:uniqueId val="{00000001-6687-4D21-8C72-235B6C61C0C8}"/>
            </c:ext>
          </c:extLst>
        </c:ser>
        <c:dLbls>
          <c:showLegendKey val="0"/>
          <c:showVal val="0"/>
          <c:showCatName val="0"/>
          <c:showSerName val="0"/>
          <c:showPercent val="0"/>
          <c:showBubbleSize val="0"/>
        </c:dLbls>
        <c:marker val="1"/>
        <c:smooth val="0"/>
        <c:axId val="551067632"/>
        <c:axId val="551068416"/>
      </c:lineChart>
      <c:dateAx>
        <c:axId val="551067632"/>
        <c:scaling>
          <c:orientation val="minMax"/>
        </c:scaling>
        <c:delete val="1"/>
        <c:axPos val="b"/>
        <c:numFmt formatCode="&quot;H&quot;yy" sourceLinked="1"/>
        <c:majorTickMark val="none"/>
        <c:minorTickMark val="none"/>
        <c:tickLblPos val="none"/>
        <c:crossAx val="551068416"/>
        <c:crosses val="autoZero"/>
        <c:auto val="1"/>
        <c:lblOffset val="100"/>
        <c:baseTimeUnit val="years"/>
      </c:dateAx>
      <c:valAx>
        <c:axId val="55106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06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3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岩手県　一関市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113604</v>
      </c>
      <c r="AM8" s="61"/>
      <c r="AN8" s="61"/>
      <c r="AO8" s="61"/>
      <c r="AP8" s="61"/>
      <c r="AQ8" s="61"/>
      <c r="AR8" s="61"/>
      <c r="AS8" s="61"/>
      <c r="AT8" s="52">
        <f>データ!$S$6</f>
        <v>1256.42</v>
      </c>
      <c r="AU8" s="53"/>
      <c r="AV8" s="53"/>
      <c r="AW8" s="53"/>
      <c r="AX8" s="53"/>
      <c r="AY8" s="53"/>
      <c r="AZ8" s="53"/>
      <c r="BA8" s="53"/>
      <c r="BB8" s="54">
        <f>データ!$T$6</f>
        <v>90.42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44.74</v>
      </c>
      <c r="J10" s="53"/>
      <c r="K10" s="53"/>
      <c r="L10" s="53"/>
      <c r="M10" s="53"/>
      <c r="N10" s="53"/>
      <c r="O10" s="64"/>
      <c r="P10" s="54">
        <f>データ!$P$6</f>
        <v>87.72</v>
      </c>
      <c r="Q10" s="54"/>
      <c r="R10" s="54"/>
      <c r="S10" s="54"/>
      <c r="T10" s="54"/>
      <c r="U10" s="54"/>
      <c r="V10" s="54"/>
      <c r="W10" s="61">
        <f>データ!$Q$6</f>
        <v>4400</v>
      </c>
      <c r="X10" s="61"/>
      <c r="Y10" s="61"/>
      <c r="Z10" s="61"/>
      <c r="AA10" s="61"/>
      <c r="AB10" s="61"/>
      <c r="AC10" s="61"/>
      <c r="AD10" s="2"/>
      <c r="AE10" s="2"/>
      <c r="AF10" s="2"/>
      <c r="AG10" s="2"/>
      <c r="AH10" s="4"/>
      <c r="AI10" s="4"/>
      <c r="AJ10" s="4"/>
      <c r="AK10" s="4"/>
      <c r="AL10" s="61">
        <f>データ!$U$6</f>
        <v>98812</v>
      </c>
      <c r="AM10" s="61"/>
      <c r="AN10" s="61"/>
      <c r="AO10" s="61"/>
      <c r="AP10" s="61"/>
      <c r="AQ10" s="61"/>
      <c r="AR10" s="61"/>
      <c r="AS10" s="61"/>
      <c r="AT10" s="52">
        <f>データ!$V$6</f>
        <v>710.21</v>
      </c>
      <c r="AU10" s="53"/>
      <c r="AV10" s="53"/>
      <c r="AW10" s="53"/>
      <c r="AX10" s="53"/>
      <c r="AY10" s="53"/>
      <c r="AZ10" s="53"/>
      <c r="BA10" s="53"/>
      <c r="BB10" s="54">
        <f>データ!$W$6</f>
        <v>139.13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80" t="s">
        <v>23</v>
      </c>
      <c r="BM11" s="80"/>
      <c r="BN11" s="80"/>
      <c r="BO11" s="80"/>
      <c r="BP11" s="80"/>
      <c r="BQ11" s="80"/>
      <c r="BR11" s="80"/>
      <c r="BS11" s="80"/>
      <c r="BT11" s="80"/>
      <c r="BU11" s="80"/>
      <c r="BV11" s="80"/>
      <c r="BW11" s="80"/>
      <c r="BX11" s="80"/>
      <c r="BY11" s="80"/>
      <c r="BZ11" s="8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80"/>
      <c r="BM12" s="80"/>
      <c r="BN12" s="80"/>
      <c r="BO12" s="80"/>
      <c r="BP12" s="80"/>
      <c r="BQ12" s="80"/>
      <c r="BR12" s="80"/>
      <c r="BS12" s="80"/>
      <c r="BT12" s="80"/>
      <c r="BU12" s="80"/>
      <c r="BV12" s="80"/>
      <c r="BW12" s="80"/>
      <c r="BX12" s="80"/>
      <c r="BY12" s="80"/>
      <c r="BZ12" s="8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1"/>
      <c r="BM13" s="81"/>
      <c r="BN13" s="81"/>
      <c r="BO13" s="81"/>
      <c r="BP13" s="81"/>
      <c r="BQ13" s="81"/>
      <c r="BR13" s="81"/>
      <c r="BS13" s="81"/>
      <c r="BT13" s="81"/>
      <c r="BU13" s="81"/>
      <c r="BV13" s="81"/>
      <c r="BW13" s="81"/>
      <c r="BX13" s="81"/>
      <c r="BY13" s="81"/>
      <c r="BZ13" s="81"/>
    </row>
    <row r="14" spans="1:78" ht="13.5" customHeight="1" x14ac:dyDescent="0.15">
      <c r="A14" s="2"/>
      <c r="B14" s="82" t="s">
        <v>24</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4"/>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5"/>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7"/>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6"/>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6"/>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6"/>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6"/>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6"/>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6"/>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6"/>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6"/>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6"/>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6"/>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6"/>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6"/>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6"/>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6"/>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6"/>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6"/>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6"/>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6"/>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6"/>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6"/>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6"/>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6"/>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6"/>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6"/>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6"/>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6"/>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6"/>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6"/>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6"/>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6"/>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6"/>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6"/>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6"/>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6"/>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6"/>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6"/>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6"/>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4"/>
      <c r="BN59" s="74"/>
      <c r="BO59" s="74"/>
      <c r="BP59" s="74"/>
      <c r="BQ59" s="74"/>
      <c r="BR59" s="74"/>
      <c r="BS59" s="74"/>
      <c r="BT59" s="74"/>
      <c r="BU59" s="74"/>
      <c r="BV59" s="74"/>
      <c r="BW59" s="74"/>
      <c r="BX59" s="74"/>
      <c r="BY59" s="74"/>
      <c r="BZ59" s="75"/>
    </row>
    <row r="60" spans="1:78" ht="13.5" customHeight="1" x14ac:dyDescent="0.15">
      <c r="A60" s="2"/>
      <c r="B60" s="85" t="s">
        <v>27</v>
      </c>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7"/>
      <c r="BK60" s="2"/>
      <c r="BL60" s="76"/>
      <c r="BM60" s="74"/>
      <c r="BN60" s="74"/>
      <c r="BO60" s="74"/>
      <c r="BP60" s="74"/>
      <c r="BQ60" s="74"/>
      <c r="BR60" s="74"/>
      <c r="BS60" s="74"/>
      <c r="BT60" s="74"/>
      <c r="BU60" s="74"/>
      <c r="BV60" s="74"/>
      <c r="BW60" s="74"/>
      <c r="BX60" s="74"/>
      <c r="BY60" s="74"/>
      <c r="BZ60" s="75"/>
    </row>
    <row r="61" spans="1:78" ht="13.5" customHeight="1" x14ac:dyDescent="0.15">
      <c r="A61" s="2"/>
      <c r="B61" s="85"/>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7"/>
      <c r="BK61" s="2"/>
      <c r="BL61" s="76"/>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6"/>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6"/>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6"/>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6"/>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6"/>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6"/>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6"/>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6"/>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6"/>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6"/>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6"/>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6"/>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6"/>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6"/>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6"/>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6"/>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6"/>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7"/>
      <c r="BM82" s="78"/>
      <c r="BN82" s="78"/>
      <c r="BO82" s="78"/>
      <c r="BP82" s="78"/>
      <c r="BQ82" s="78"/>
      <c r="BR82" s="78"/>
      <c r="BS82" s="78"/>
      <c r="BT82" s="78"/>
      <c r="BU82" s="78"/>
      <c r="BV82" s="78"/>
      <c r="BW82" s="78"/>
      <c r="BX82" s="78"/>
      <c r="BY82" s="78"/>
      <c r="BZ82" s="79"/>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BYlZLIxSPdd4Ge/OZbVKvr0UqcOFCEH7yR/3vItEkb/HMTmI7HChJxsNNlMNqUtAFkOOu38NPk5nXJA8CuH5aQ==" saltValue="JkyZXEvHUqNRpJflrI3lR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53</v>
      </c>
      <c r="B4" s="31"/>
      <c r="C4" s="31"/>
      <c r="D4" s="31"/>
      <c r="E4" s="31"/>
      <c r="F4" s="31"/>
      <c r="G4" s="31"/>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32093</v>
      </c>
      <c r="D6" s="34">
        <f t="shared" si="3"/>
        <v>46</v>
      </c>
      <c r="E6" s="34">
        <f t="shared" si="3"/>
        <v>1</v>
      </c>
      <c r="F6" s="34">
        <f t="shared" si="3"/>
        <v>0</v>
      </c>
      <c r="G6" s="34">
        <f t="shared" si="3"/>
        <v>1</v>
      </c>
      <c r="H6" s="34" t="str">
        <f t="shared" si="3"/>
        <v>岩手県　一関市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44.74</v>
      </c>
      <c r="P6" s="35">
        <f t="shared" si="3"/>
        <v>87.72</v>
      </c>
      <c r="Q6" s="35">
        <f t="shared" si="3"/>
        <v>4400</v>
      </c>
      <c r="R6" s="35">
        <f t="shared" si="3"/>
        <v>113604</v>
      </c>
      <c r="S6" s="35">
        <f t="shared" si="3"/>
        <v>1256.42</v>
      </c>
      <c r="T6" s="35">
        <f t="shared" si="3"/>
        <v>90.42</v>
      </c>
      <c r="U6" s="35">
        <f t="shared" si="3"/>
        <v>98812</v>
      </c>
      <c r="V6" s="35">
        <f t="shared" si="3"/>
        <v>710.21</v>
      </c>
      <c r="W6" s="35">
        <f t="shared" si="3"/>
        <v>139.13</v>
      </c>
      <c r="X6" s="36">
        <f>IF(X7="",NA(),X7)</f>
        <v>113.78</v>
      </c>
      <c r="Y6" s="36">
        <f t="shared" ref="Y6:AG6" si="4">IF(Y7="",NA(),Y7)</f>
        <v>107.99</v>
      </c>
      <c r="Z6" s="36">
        <f t="shared" si="4"/>
        <v>111.09</v>
      </c>
      <c r="AA6" s="36">
        <f t="shared" si="4"/>
        <v>112.76</v>
      </c>
      <c r="AB6" s="36">
        <f t="shared" si="4"/>
        <v>115.49</v>
      </c>
      <c r="AC6" s="36">
        <f t="shared" si="4"/>
        <v>113.16</v>
      </c>
      <c r="AD6" s="36">
        <f t="shared" si="4"/>
        <v>113.68</v>
      </c>
      <c r="AE6" s="36">
        <f t="shared" si="4"/>
        <v>113.82</v>
      </c>
      <c r="AF6" s="36">
        <f t="shared" si="4"/>
        <v>112.82</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0.03</v>
      </c>
      <c r="AP6" s="35">
        <f t="shared" si="5"/>
        <v>0</v>
      </c>
      <c r="AQ6" s="35">
        <f t="shared" si="5"/>
        <v>0</v>
      </c>
      <c r="AR6" s="36">
        <f t="shared" si="5"/>
        <v>0.92</v>
      </c>
      <c r="AS6" s="35" t="str">
        <f>IF(AS7="","",IF(AS7="-","【-】","【"&amp;SUBSTITUTE(TEXT(AS7,"#,##0.00"),"-","△")&amp;"】"))</f>
        <v>【1.15】</v>
      </c>
      <c r="AT6" s="36">
        <f>IF(AT7="",NA(),AT7)</f>
        <v>198.15</v>
      </c>
      <c r="AU6" s="36">
        <f t="shared" ref="AU6:BC6" si="6">IF(AU7="",NA(),AU7)</f>
        <v>125.24</v>
      </c>
      <c r="AV6" s="36">
        <f t="shared" si="6"/>
        <v>108.79</v>
      </c>
      <c r="AW6" s="36">
        <f t="shared" si="6"/>
        <v>101.15</v>
      </c>
      <c r="AX6" s="36">
        <f t="shared" si="6"/>
        <v>98.55</v>
      </c>
      <c r="AY6" s="36">
        <f t="shared" si="6"/>
        <v>357.82</v>
      </c>
      <c r="AZ6" s="36">
        <f t="shared" si="6"/>
        <v>337.49</v>
      </c>
      <c r="BA6" s="36">
        <f t="shared" si="6"/>
        <v>335.6</v>
      </c>
      <c r="BB6" s="36">
        <f t="shared" si="6"/>
        <v>358.91</v>
      </c>
      <c r="BC6" s="36">
        <f t="shared" si="6"/>
        <v>350.79</v>
      </c>
      <c r="BD6" s="35" t="str">
        <f>IF(BD7="","",IF(BD7="-","【-】","【"&amp;SUBSTITUTE(TEXT(BD7,"#,##0.00"),"-","△")&amp;"】"))</f>
        <v>【260.31】</v>
      </c>
      <c r="BE6" s="36">
        <f>IF(BE7="",NA(),BE7)</f>
        <v>651.42999999999995</v>
      </c>
      <c r="BF6" s="36">
        <f t="shared" ref="BF6:BN6" si="7">IF(BF7="",NA(),BF7)</f>
        <v>1146.06</v>
      </c>
      <c r="BG6" s="36">
        <f t="shared" si="7"/>
        <v>1119.74</v>
      </c>
      <c r="BH6" s="36">
        <f t="shared" si="7"/>
        <v>1096.25</v>
      </c>
      <c r="BI6" s="36">
        <f t="shared" si="7"/>
        <v>1076.0999999999999</v>
      </c>
      <c r="BJ6" s="36">
        <f t="shared" si="7"/>
        <v>307.45999999999998</v>
      </c>
      <c r="BK6" s="36">
        <f t="shared" si="7"/>
        <v>265.92</v>
      </c>
      <c r="BL6" s="36">
        <f t="shared" si="7"/>
        <v>258.26</v>
      </c>
      <c r="BM6" s="36">
        <f t="shared" si="7"/>
        <v>247.27</v>
      </c>
      <c r="BN6" s="36">
        <f t="shared" si="7"/>
        <v>322.92</v>
      </c>
      <c r="BO6" s="35" t="str">
        <f>IF(BO7="","",IF(BO7="-","【-】","【"&amp;SUBSTITUTE(TEXT(BO7,"#,##0.00"),"-","△")&amp;"】"))</f>
        <v>【275.67】</v>
      </c>
      <c r="BP6" s="36">
        <f>IF(BP7="",NA(),BP7)</f>
        <v>103.86</v>
      </c>
      <c r="BQ6" s="36">
        <f t="shared" ref="BQ6:BY6" si="8">IF(BQ7="",NA(),BQ7)</f>
        <v>79.44</v>
      </c>
      <c r="BR6" s="36">
        <f t="shared" si="8"/>
        <v>79.650000000000006</v>
      </c>
      <c r="BS6" s="36">
        <f t="shared" si="8"/>
        <v>79.03</v>
      </c>
      <c r="BT6" s="36">
        <f t="shared" si="8"/>
        <v>79.38</v>
      </c>
      <c r="BU6" s="36">
        <f t="shared" si="8"/>
        <v>106.01</v>
      </c>
      <c r="BV6" s="36">
        <f t="shared" si="8"/>
        <v>105.86</v>
      </c>
      <c r="BW6" s="36">
        <f t="shared" si="8"/>
        <v>106.07</v>
      </c>
      <c r="BX6" s="36">
        <f t="shared" si="8"/>
        <v>105.34</v>
      </c>
      <c r="BY6" s="36">
        <f t="shared" si="8"/>
        <v>100.85</v>
      </c>
      <c r="BZ6" s="35" t="str">
        <f>IF(BZ7="","",IF(BZ7="-","【-】","【"&amp;SUBSTITUTE(TEXT(BZ7,"#,##0.00"),"-","△")&amp;"】"))</f>
        <v>【100.05】</v>
      </c>
      <c r="CA6" s="36">
        <f>IF(CA7="",NA(),CA7)</f>
        <v>227.7</v>
      </c>
      <c r="CB6" s="36">
        <f t="shared" ref="CB6:CJ6" si="9">IF(CB7="",NA(),CB7)</f>
        <v>296.49</v>
      </c>
      <c r="CC6" s="36">
        <f t="shared" si="9"/>
        <v>296.27999999999997</v>
      </c>
      <c r="CD6" s="36">
        <f t="shared" si="9"/>
        <v>298.85000000000002</v>
      </c>
      <c r="CE6" s="36">
        <f t="shared" si="9"/>
        <v>296.79000000000002</v>
      </c>
      <c r="CF6" s="36">
        <f t="shared" si="9"/>
        <v>162.24</v>
      </c>
      <c r="CG6" s="36">
        <f t="shared" si="9"/>
        <v>158.58000000000001</v>
      </c>
      <c r="CH6" s="36">
        <f t="shared" si="9"/>
        <v>159.22</v>
      </c>
      <c r="CI6" s="36">
        <f t="shared" si="9"/>
        <v>159.6</v>
      </c>
      <c r="CJ6" s="36">
        <f t="shared" si="9"/>
        <v>167.1</v>
      </c>
      <c r="CK6" s="35" t="str">
        <f>IF(CK7="","",IF(CK7="-","【-】","【"&amp;SUBSTITUTE(TEXT(CK7,"#,##0.00"),"-","△")&amp;"】"))</f>
        <v>【166.40】</v>
      </c>
      <c r="CL6" s="36">
        <f>IF(CL7="",NA(),CL7)</f>
        <v>54.89</v>
      </c>
      <c r="CM6" s="36">
        <f t="shared" ref="CM6:CU6" si="10">IF(CM7="",NA(),CM7)</f>
        <v>51.83</v>
      </c>
      <c r="CN6" s="36">
        <f t="shared" si="10"/>
        <v>51.47</v>
      </c>
      <c r="CO6" s="36">
        <f t="shared" si="10"/>
        <v>50.55</v>
      </c>
      <c r="CP6" s="36">
        <f t="shared" si="10"/>
        <v>51.71</v>
      </c>
      <c r="CQ6" s="36">
        <f t="shared" si="10"/>
        <v>59.11</v>
      </c>
      <c r="CR6" s="36">
        <f t="shared" si="10"/>
        <v>62.38</v>
      </c>
      <c r="CS6" s="36">
        <f t="shared" si="10"/>
        <v>62.83</v>
      </c>
      <c r="CT6" s="36">
        <f t="shared" si="10"/>
        <v>62.05</v>
      </c>
      <c r="CU6" s="36">
        <f t="shared" si="10"/>
        <v>59.91</v>
      </c>
      <c r="CV6" s="35" t="str">
        <f>IF(CV7="","",IF(CV7="-","【-】","【"&amp;SUBSTITUTE(TEXT(CV7,"#,##0.00"),"-","△")&amp;"】"))</f>
        <v>【60.69】</v>
      </c>
      <c r="CW6" s="36">
        <f>IF(CW7="",NA(),CW7)</f>
        <v>81.89</v>
      </c>
      <c r="CX6" s="36">
        <f t="shared" ref="CX6:DF6" si="11">IF(CX7="",NA(),CX7)</f>
        <v>80.430000000000007</v>
      </c>
      <c r="CY6" s="36">
        <f t="shared" si="11"/>
        <v>80.849999999999994</v>
      </c>
      <c r="CZ6" s="36">
        <f t="shared" si="11"/>
        <v>81.180000000000007</v>
      </c>
      <c r="DA6" s="36">
        <f t="shared" si="11"/>
        <v>80.31</v>
      </c>
      <c r="DB6" s="36">
        <f t="shared" si="11"/>
        <v>87.91</v>
      </c>
      <c r="DC6" s="36">
        <f t="shared" si="11"/>
        <v>89.17</v>
      </c>
      <c r="DD6" s="36">
        <f t="shared" si="11"/>
        <v>88.86</v>
      </c>
      <c r="DE6" s="36">
        <f t="shared" si="11"/>
        <v>89.11</v>
      </c>
      <c r="DF6" s="36">
        <f t="shared" si="11"/>
        <v>87.26</v>
      </c>
      <c r="DG6" s="35" t="str">
        <f>IF(DG7="","",IF(DG7="-","【-】","【"&amp;SUBSTITUTE(TEXT(DG7,"#,##0.00"),"-","△")&amp;"】"))</f>
        <v>【89.82】</v>
      </c>
      <c r="DH6" s="36">
        <f>IF(DH7="",NA(),DH7)</f>
        <v>44.86</v>
      </c>
      <c r="DI6" s="36">
        <f t="shared" ref="DI6:DQ6" si="12">IF(DI7="",NA(),DI7)</f>
        <v>31.9</v>
      </c>
      <c r="DJ6" s="36">
        <f t="shared" si="12"/>
        <v>33.85</v>
      </c>
      <c r="DK6" s="36">
        <f t="shared" si="12"/>
        <v>35.840000000000003</v>
      </c>
      <c r="DL6" s="36">
        <f t="shared" si="12"/>
        <v>37.270000000000003</v>
      </c>
      <c r="DM6" s="36">
        <f t="shared" si="12"/>
        <v>46.88</v>
      </c>
      <c r="DN6" s="36">
        <f t="shared" si="12"/>
        <v>46.99</v>
      </c>
      <c r="DO6" s="36">
        <f t="shared" si="12"/>
        <v>47.89</v>
      </c>
      <c r="DP6" s="36">
        <f t="shared" si="12"/>
        <v>48.69</v>
      </c>
      <c r="DQ6" s="36">
        <f t="shared" si="12"/>
        <v>49.2</v>
      </c>
      <c r="DR6" s="35" t="str">
        <f>IF(DR7="","",IF(DR7="-","【-】","【"&amp;SUBSTITUTE(TEXT(DR7,"#,##0.00"),"-","△")&amp;"】"))</f>
        <v>【50.19】</v>
      </c>
      <c r="DS6" s="36">
        <f>IF(DS7="",NA(),DS7)</f>
        <v>17.059999999999999</v>
      </c>
      <c r="DT6" s="36">
        <f t="shared" ref="DT6:EB6" si="13">IF(DT7="",NA(),DT7)</f>
        <v>11.64</v>
      </c>
      <c r="DU6" s="36">
        <f t="shared" si="13"/>
        <v>16.100000000000001</v>
      </c>
      <c r="DV6" s="36">
        <f t="shared" si="13"/>
        <v>19.21</v>
      </c>
      <c r="DW6" s="36">
        <f t="shared" si="13"/>
        <v>20.45</v>
      </c>
      <c r="DX6" s="36">
        <f t="shared" si="13"/>
        <v>13.39</v>
      </c>
      <c r="DY6" s="36">
        <f t="shared" si="13"/>
        <v>15.83</v>
      </c>
      <c r="DZ6" s="36">
        <f t="shared" si="13"/>
        <v>16.899999999999999</v>
      </c>
      <c r="EA6" s="36">
        <f t="shared" si="13"/>
        <v>18.260000000000002</v>
      </c>
      <c r="EB6" s="36">
        <f t="shared" si="13"/>
        <v>18.329999999999998</v>
      </c>
      <c r="EC6" s="35" t="str">
        <f>IF(EC7="","",IF(EC7="-","【-】","【"&amp;SUBSTITUTE(TEXT(EC7,"#,##0.00"),"-","△")&amp;"】"))</f>
        <v>【20.63】</v>
      </c>
      <c r="ED6" s="36">
        <f>IF(ED7="",NA(),ED7)</f>
        <v>1.33</v>
      </c>
      <c r="EE6" s="36">
        <f t="shared" ref="EE6:EM6" si="14">IF(EE7="",NA(),EE7)</f>
        <v>0.57999999999999996</v>
      </c>
      <c r="EF6" s="36">
        <f t="shared" si="14"/>
        <v>0.5</v>
      </c>
      <c r="EG6" s="36">
        <f t="shared" si="14"/>
        <v>0.81</v>
      </c>
      <c r="EH6" s="36">
        <f t="shared" si="14"/>
        <v>0.7</v>
      </c>
      <c r="EI6" s="36">
        <f t="shared" si="14"/>
        <v>0.71</v>
      </c>
      <c r="EJ6" s="36">
        <f t="shared" si="14"/>
        <v>0.74</v>
      </c>
      <c r="EK6" s="36">
        <f t="shared" si="14"/>
        <v>0.72</v>
      </c>
      <c r="EL6" s="36">
        <f t="shared" si="14"/>
        <v>0.66</v>
      </c>
      <c r="EM6" s="36">
        <f t="shared" si="14"/>
        <v>0.6</v>
      </c>
      <c r="EN6" s="35" t="str">
        <f>IF(EN7="","",IF(EN7="-","【-】","【"&amp;SUBSTITUTE(TEXT(EN7,"#,##0.00"),"-","△")&amp;"】"))</f>
        <v>【0.69】</v>
      </c>
    </row>
    <row r="7" spans="1:144" s="37" customFormat="1" x14ac:dyDescent="0.15">
      <c r="A7" s="29"/>
      <c r="B7" s="38">
        <v>2020</v>
      </c>
      <c r="C7" s="38">
        <v>32093</v>
      </c>
      <c r="D7" s="38">
        <v>46</v>
      </c>
      <c r="E7" s="38">
        <v>1</v>
      </c>
      <c r="F7" s="38">
        <v>0</v>
      </c>
      <c r="G7" s="38">
        <v>1</v>
      </c>
      <c r="H7" s="38" t="s">
        <v>93</v>
      </c>
      <c r="I7" s="38" t="s">
        <v>94</v>
      </c>
      <c r="J7" s="38" t="s">
        <v>95</v>
      </c>
      <c r="K7" s="38" t="s">
        <v>96</v>
      </c>
      <c r="L7" s="38" t="s">
        <v>97</v>
      </c>
      <c r="M7" s="38" t="s">
        <v>98</v>
      </c>
      <c r="N7" s="39" t="s">
        <v>99</v>
      </c>
      <c r="O7" s="39">
        <v>44.74</v>
      </c>
      <c r="P7" s="39">
        <v>87.72</v>
      </c>
      <c r="Q7" s="39">
        <v>4400</v>
      </c>
      <c r="R7" s="39">
        <v>113604</v>
      </c>
      <c r="S7" s="39">
        <v>1256.42</v>
      </c>
      <c r="T7" s="39">
        <v>90.42</v>
      </c>
      <c r="U7" s="39">
        <v>98812</v>
      </c>
      <c r="V7" s="39">
        <v>710.21</v>
      </c>
      <c r="W7" s="39">
        <v>139.13</v>
      </c>
      <c r="X7" s="39">
        <v>113.78</v>
      </c>
      <c r="Y7" s="39">
        <v>107.99</v>
      </c>
      <c r="Z7" s="39">
        <v>111.09</v>
      </c>
      <c r="AA7" s="39">
        <v>112.76</v>
      </c>
      <c r="AB7" s="39">
        <v>115.49</v>
      </c>
      <c r="AC7" s="39">
        <v>113.16</v>
      </c>
      <c r="AD7" s="39">
        <v>113.68</v>
      </c>
      <c r="AE7" s="39">
        <v>113.82</v>
      </c>
      <c r="AF7" s="39">
        <v>112.82</v>
      </c>
      <c r="AG7" s="39">
        <v>110.91</v>
      </c>
      <c r="AH7" s="39">
        <v>110.27</v>
      </c>
      <c r="AI7" s="39">
        <v>0</v>
      </c>
      <c r="AJ7" s="39">
        <v>0</v>
      </c>
      <c r="AK7" s="39">
        <v>0</v>
      </c>
      <c r="AL7" s="39">
        <v>0</v>
      </c>
      <c r="AM7" s="39">
        <v>0</v>
      </c>
      <c r="AN7" s="39">
        <v>0.68</v>
      </c>
      <c r="AO7" s="39">
        <v>0.03</v>
      </c>
      <c r="AP7" s="39">
        <v>0</v>
      </c>
      <c r="AQ7" s="39">
        <v>0</v>
      </c>
      <c r="AR7" s="39">
        <v>0.92</v>
      </c>
      <c r="AS7" s="39">
        <v>1.1499999999999999</v>
      </c>
      <c r="AT7" s="39">
        <v>198.15</v>
      </c>
      <c r="AU7" s="39">
        <v>125.24</v>
      </c>
      <c r="AV7" s="39">
        <v>108.79</v>
      </c>
      <c r="AW7" s="39">
        <v>101.15</v>
      </c>
      <c r="AX7" s="39">
        <v>98.55</v>
      </c>
      <c r="AY7" s="39">
        <v>357.82</v>
      </c>
      <c r="AZ7" s="39">
        <v>337.49</v>
      </c>
      <c r="BA7" s="39">
        <v>335.6</v>
      </c>
      <c r="BB7" s="39">
        <v>358.91</v>
      </c>
      <c r="BC7" s="39">
        <v>350.79</v>
      </c>
      <c r="BD7" s="39">
        <v>260.31</v>
      </c>
      <c r="BE7" s="39">
        <v>651.42999999999995</v>
      </c>
      <c r="BF7" s="39">
        <v>1146.06</v>
      </c>
      <c r="BG7" s="39">
        <v>1119.74</v>
      </c>
      <c r="BH7" s="39">
        <v>1096.25</v>
      </c>
      <c r="BI7" s="39">
        <v>1076.0999999999999</v>
      </c>
      <c r="BJ7" s="39">
        <v>307.45999999999998</v>
      </c>
      <c r="BK7" s="39">
        <v>265.92</v>
      </c>
      <c r="BL7" s="39">
        <v>258.26</v>
      </c>
      <c r="BM7" s="39">
        <v>247.27</v>
      </c>
      <c r="BN7" s="39">
        <v>322.92</v>
      </c>
      <c r="BO7" s="39">
        <v>275.67</v>
      </c>
      <c r="BP7" s="39">
        <v>103.86</v>
      </c>
      <c r="BQ7" s="39">
        <v>79.44</v>
      </c>
      <c r="BR7" s="39">
        <v>79.650000000000006</v>
      </c>
      <c r="BS7" s="39">
        <v>79.03</v>
      </c>
      <c r="BT7" s="39">
        <v>79.38</v>
      </c>
      <c r="BU7" s="39">
        <v>106.01</v>
      </c>
      <c r="BV7" s="39">
        <v>105.86</v>
      </c>
      <c r="BW7" s="39">
        <v>106.07</v>
      </c>
      <c r="BX7" s="39">
        <v>105.34</v>
      </c>
      <c r="BY7" s="39">
        <v>100.85</v>
      </c>
      <c r="BZ7" s="39">
        <v>100.05</v>
      </c>
      <c r="CA7" s="39">
        <v>227.7</v>
      </c>
      <c r="CB7" s="39">
        <v>296.49</v>
      </c>
      <c r="CC7" s="39">
        <v>296.27999999999997</v>
      </c>
      <c r="CD7" s="39">
        <v>298.85000000000002</v>
      </c>
      <c r="CE7" s="39">
        <v>296.79000000000002</v>
      </c>
      <c r="CF7" s="39">
        <v>162.24</v>
      </c>
      <c r="CG7" s="39">
        <v>158.58000000000001</v>
      </c>
      <c r="CH7" s="39">
        <v>159.22</v>
      </c>
      <c r="CI7" s="39">
        <v>159.6</v>
      </c>
      <c r="CJ7" s="39">
        <v>167.1</v>
      </c>
      <c r="CK7" s="39">
        <v>166.4</v>
      </c>
      <c r="CL7" s="39">
        <v>54.89</v>
      </c>
      <c r="CM7" s="39">
        <v>51.83</v>
      </c>
      <c r="CN7" s="39">
        <v>51.47</v>
      </c>
      <c r="CO7" s="39">
        <v>50.55</v>
      </c>
      <c r="CP7" s="39">
        <v>51.71</v>
      </c>
      <c r="CQ7" s="39">
        <v>59.11</v>
      </c>
      <c r="CR7" s="39">
        <v>62.38</v>
      </c>
      <c r="CS7" s="39">
        <v>62.83</v>
      </c>
      <c r="CT7" s="39">
        <v>62.05</v>
      </c>
      <c r="CU7" s="39">
        <v>59.91</v>
      </c>
      <c r="CV7" s="39">
        <v>60.69</v>
      </c>
      <c r="CW7" s="39">
        <v>81.89</v>
      </c>
      <c r="CX7" s="39">
        <v>80.430000000000007</v>
      </c>
      <c r="CY7" s="39">
        <v>80.849999999999994</v>
      </c>
      <c r="CZ7" s="39">
        <v>81.180000000000007</v>
      </c>
      <c r="DA7" s="39">
        <v>80.31</v>
      </c>
      <c r="DB7" s="39">
        <v>87.91</v>
      </c>
      <c r="DC7" s="39">
        <v>89.17</v>
      </c>
      <c r="DD7" s="39">
        <v>88.86</v>
      </c>
      <c r="DE7" s="39">
        <v>89.11</v>
      </c>
      <c r="DF7" s="39">
        <v>87.26</v>
      </c>
      <c r="DG7" s="39">
        <v>89.82</v>
      </c>
      <c r="DH7" s="39">
        <v>44.86</v>
      </c>
      <c r="DI7" s="39">
        <v>31.9</v>
      </c>
      <c r="DJ7" s="39">
        <v>33.85</v>
      </c>
      <c r="DK7" s="39">
        <v>35.840000000000003</v>
      </c>
      <c r="DL7" s="39">
        <v>37.270000000000003</v>
      </c>
      <c r="DM7" s="39">
        <v>46.88</v>
      </c>
      <c r="DN7" s="39">
        <v>46.99</v>
      </c>
      <c r="DO7" s="39">
        <v>47.89</v>
      </c>
      <c r="DP7" s="39">
        <v>48.69</v>
      </c>
      <c r="DQ7" s="39">
        <v>49.2</v>
      </c>
      <c r="DR7" s="39">
        <v>50.19</v>
      </c>
      <c r="DS7" s="39">
        <v>17.059999999999999</v>
      </c>
      <c r="DT7" s="39">
        <v>11.64</v>
      </c>
      <c r="DU7" s="39">
        <v>16.100000000000001</v>
      </c>
      <c r="DV7" s="39">
        <v>19.21</v>
      </c>
      <c r="DW7" s="39">
        <v>20.45</v>
      </c>
      <c r="DX7" s="39">
        <v>13.39</v>
      </c>
      <c r="DY7" s="39">
        <v>15.83</v>
      </c>
      <c r="DZ7" s="39">
        <v>16.899999999999999</v>
      </c>
      <c r="EA7" s="39">
        <v>18.260000000000002</v>
      </c>
      <c r="EB7" s="39">
        <v>18.329999999999998</v>
      </c>
      <c r="EC7" s="39">
        <v>20.63</v>
      </c>
      <c r="ED7" s="39">
        <v>1.33</v>
      </c>
      <c r="EE7" s="39">
        <v>0.57999999999999996</v>
      </c>
      <c r="EF7" s="39">
        <v>0.5</v>
      </c>
      <c r="EG7" s="39">
        <v>0.81</v>
      </c>
      <c r="EH7" s="39">
        <v>0.7</v>
      </c>
      <c r="EI7" s="39">
        <v>0.71</v>
      </c>
      <c r="EJ7" s="39">
        <v>0.74</v>
      </c>
      <c r="EK7" s="39">
        <v>0.72</v>
      </c>
      <c r="EL7" s="39">
        <v>0.66</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 英顕</cp:lastModifiedBy>
  <cp:lastPrinted>2022-01-24T01:31:55Z</cp:lastPrinted>
  <dcterms:created xsi:type="dcterms:W3CDTF">2021-12-03T06:42:58Z</dcterms:created>
  <dcterms:modified xsi:type="dcterms:W3CDTF">2022-02-25T07:15:20Z</dcterms:modified>
  <cp:category/>
</cp:coreProperties>
</file>