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07_遠野市\回答\回答\"/>
    </mc:Choice>
  </mc:AlternateContent>
  <workbookProtection workbookAlgorithmName="SHA-512" workbookHashValue="XE2x+2+o5XdHneZbHSA8wJhC9jpPYB8psrWXemNWvUkES8LuR/EzahW5JgQSx14BoQ1urCOY0vF3BilM1bfmmw==" workbookSaltValue="TdXTArQp7jk7VaB0MD2vvg==" workbookSpinCount="100000" lockStructure="1"/>
  <bookViews>
    <workbookView xWindow="0" yWindow="0" windowWidth="11220" windowHeight="835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E85" i="4"/>
  <c r="BB10" i="4"/>
  <c r="AT10" i="4"/>
  <c r="AL10" i="4"/>
  <c r="W10" i="4"/>
  <c r="I10" i="4"/>
  <c r="B10" i="4"/>
  <c r="BB8" i="4"/>
  <c r="AT8" i="4"/>
  <c r="AL8" i="4"/>
  <c r="W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<sst xmlns="http://schemas.openxmlformats.org/spreadsheetml/2006/main" count="228" uniqueCount="113">
  <si>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</si>
  <si>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</si>
  <si>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</si>
  <si>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</si>
  <si>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</si>
  <si>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</si>
  <si>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</si>
  <si>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</si>
  <si>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</si>
  <si>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</si>
  <si>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</si>
  <si>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</si>
  <si>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</si>
  <si>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</si>
  <si>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</si>
  <si>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</si>
  <si>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</si>
  <si>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</si>
  <si>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</si>
  <si>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</si>
  <si>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</si>
  <si>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</si>
  <si>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</si>
  <si>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</si>
  <si>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</si>
  <si>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</si>
  <si>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</si>
  <si>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</si>
  <si>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</si>
  <si>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</si>
  <si>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</si>
  <si>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</si>
  <si>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</si>
  <si>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</si>
  <si>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</si>
  <si>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</si>
  <si>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</si>
  <si>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</si>
  <si>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</si>
  <si>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</si>
  <si>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</si>
  <si>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</si>
  <si>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</si>
  <si>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</si>
  <si>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</si>
  <si>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</si>
  <si>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</si>
  <si>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</si>
  <si>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</si>
  <si>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</si>
  <si>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</si>
  <si>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</si>
  <si>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</si>
  <si>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</si>
  <si>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</si>
  <si>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</si>
  <si>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</si>
  <si>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</si>
  <si>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</si>
  <si>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</si>
  <si>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</si>
  <si>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</si>
  <si>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</si>
  <si>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</si>
  <si>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</si>
  <si>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</si>
  <si>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</si>
  <si>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</si>
  <si>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</si>
  <si>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</si>
  <si>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</si>
  <si>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</si>
  <si>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</si>
  <si>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</si>
  <si>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</si>
  <si>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</si>
  <si>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</si>
  <si>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</si>
  <si>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</si>
  <si>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</si>
  <si>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</si>
  <si>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</si>
  <si>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</si>
  <si>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</si>
  <si>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</si>
  <si>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</si>
  <si>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</si>
  <si>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</si>
  <si>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</si>
  <si>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</si>
  <si>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</si>
  <si>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</si>
  <si>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遠野市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</si>
  <si>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</si>
  <si>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</si>
  <si>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</si>
  <si>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</si>
  <si>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</si>
  <si>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</si>
  <si>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</si>
  <si>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</si>
  <si>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</si>
  <si>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</si>
  <si>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</si>
  <si>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</si>
  <si>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</si>
  <si>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</si>
  <si>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</si>
  <si>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</si>
  <si>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</si>
  <si>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①有形固定資産減価償却率は、水道施設耐震化等推進事業により、類似団体平均値と比較して施設及び管路の更新が進みつつあることが読み取ることができる。
②管路経年化率は、当市における第１次拡張事業の経年化が始まり、類似団体平均値を大きく上回った。
③管路更新率は、水道施設耐震化等推進事業により類似団体平均値並みの管路更新を実施することができた。</t>
    <rPh sb="1" eb="3">
      <t>ユウケイ</t>
    </rPh>
    <rPh sb="3" eb="5">
      <t>コテイ</t>
    </rPh>
    <rPh sb="5" eb="7">
      <t>シサン</t>
    </rPh>
    <rPh sb="7" eb="9">
      <t>ゲンカ</t>
    </rPh>
    <rPh sb="9" eb="11">
      <t>ショウキャク</t>
    </rPh>
    <rPh sb="11" eb="12">
      <t>リツ</t>
    </rPh>
    <rPh sb="14" eb="16">
      <t>スイドウ</t>
    </rPh>
    <rPh sb="16" eb="18">
      <t>シセツ</t>
    </rPh>
    <rPh sb="18" eb="21">
      <t>タイシンカ</t>
    </rPh>
    <rPh sb="21" eb="22">
      <t>トウ</t>
    </rPh>
    <rPh sb="22" eb="24">
      <t>スイシン</t>
    </rPh>
    <rPh sb="24" eb="26">
      <t>ジギョウ</t>
    </rPh>
    <rPh sb="30" eb="32">
      <t>ルイジ</t>
    </rPh>
    <rPh sb="32" eb="34">
      <t>ダンタイ</t>
    </rPh>
    <rPh sb="34" eb="36">
      <t>ヘイキン</t>
    </rPh>
    <rPh sb="36" eb="37">
      <t>チ</t>
    </rPh>
    <rPh sb="38" eb="40">
      <t>ヒカク</t>
    </rPh>
    <rPh sb="42" eb="44">
      <t>シセツ</t>
    </rPh>
    <rPh sb="44" eb="45">
      <t>オヨ</t>
    </rPh>
    <rPh sb="46" eb="48">
      <t>カンロ</t>
    </rPh>
    <rPh sb="49" eb="51">
      <t>コウシン</t>
    </rPh>
    <rPh sb="52" eb="53">
      <t>スス</t>
    </rPh>
    <rPh sb="61" eb="62">
      <t>ヨ</t>
    </rPh>
    <rPh sb="63" eb="64">
      <t>ト</t>
    </rPh>
    <rPh sb="74" eb="76">
      <t>カンロ</t>
    </rPh>
    <rPh sb="76" eb="79">
      <t>ケイネンカ</t>
    </rPh>
    <rPh sb="79" eb="80">
      <t>リツ</t>
    </rPh>
    <rPh sb="82" eb="84">
      <t>トウシ</t>
    </rPh>
    <rPh sb="88" eb="89">
      <t>ダイ</t>
    </rPh>
    <rPh sb="90" eb="91">
      <t>ジ</t>
    </rPh>
    <rPh sb="91" eb="93">
      <t>カクチョウ</t>
    </rPh>
    <rPh sb="93" eb="95">
      <t>ジギョウ</t>
    </rPh>
    <rPh sb="96" eb="99">
      <t>ケイネンカ</t>
    </rPh>
    <rPh sb="100" eb="101">
      <t>ハジ</t>
    </rPh>
    <rPh sb="104" eb="106">
      <t>ルイジ</t>
    </rPh>
    <rPh sb="106" eb="108">
      <t>ダンタイ</t>
    </rPh>
    <rPh sb="108" eb="111">
      <t>ヘイキンチ</t>
    </rPh>
    <rPh sb="112" eb="113">
      <t>オオ</t>
    </rPh>
    <rPh sb="115" eb="117">
      <t>ウワマワ</t>
    </rPh>
    <rPh sb="122" eb="124">
      <t>カンロ</t>
    </rPh>
    <rPh sb="124" eb="126">
      <t>コウシン</t>
    </rPh>
    <rPh sb="126" eb="127">
      <t>リツ</t>
    </rPh>
    <rPh sb="129" eb="131">
      <t>スイドウ</t>
    </rPh>
    <rPh sb="131" eb="133">
      <t>シセツ</t>
    </rPh>
    <rPh sb="133" eb="136">
      <t>タイシンカ</t>
    </rPh>
    <rPh sb="136" eb="137">
      <t>トウ</t>
    </rPh>
    <rPh sb="137" eb="139">
      <t>スイシン</t>
    </rPh>
    <rPh sb="139" eb="141">
      <t>ジギョウ</t>
    </rPh>
    <rPh sb="144" eb="146">
      <t>ルイジ</t>
    </rPh>
    <rPh sb="146" eb="148">
      <t>ダンタイ</t>
    </rPh>
    <rPh sb="148" eb="151">
      <t>ヘイキンチ</t>
    </rPh>
    <rPh sb="151" eb="152">
      <t>ナ</t>
    </rPh>
    <rPh sb="154" eb="156">
      <t>カンロ</t>
    </rPh>
    <rPh sb="156" eb="158">
      <t>コウシン</t>
    </rPh>
    <rPh sb="159" eb="161">
      <t>ジッシ</t>
    </rPh>
    <phoneticPr fontId="4"/>
  </si>
  <si>
    <t>　経営の健全性・効率性の各項目を分析すると、給水収益が減少するなか、経常収支比率及び給水原価の比率等、例年の水準を保っている。しかし、類似団体との比較を見ると施設利用率及び有収率に格差があり改善すべき点であることを示している。
　老朽化の状況について、管路経年化率に表れているように、一気に類似団体に追いついた状況となり、今後も更に悪化することが予想される。
　今後も令和２年度に策定した「第２次水道ビジョン」に基づき、経営基盤の強化と計画的な施設及び管路の更新に努めたい。</t>
    <rPh sb="1" eb="3">
      <t>ケイエイ</t>
    </rPh>
    <rPh sb="4" eb="7">
      <t>ケンゼンセイ</t>
    </rPh>
    <rPh sb="8" eb="11">
      <t>コウリツセイ</t>
    </rPh>
    <rPh sb="12" eb="15">
      <t>カクコウモク</t>
    </rPh>
    <rPh sb="16" eb="18">
      <t>ブンセキ</t>
    </rPh>
    <rPh sb="22" eb="24">
      <t>キュウスイ</t>
    </rPh>
    <rPh sb="24" eb="26">
      <t>シュウエキ</t>
    </rPh>
    <rPh sb="27" eb="29">
      <t>ゲンショウ</t>
    </rPh>
    <rPh sb="34" eb="36">
      <t>ケイジョウ</t>
    </rPh>
    <rPh sb="36" eb="38">
      <t>シュウシ</t>
    </rPh>
    <rPh sb="38" eb="40">
      <t>ヒリツ</t>
    </rPh>
    <rPh sb="40" eb="41">
      <t>オヨ</t>
    </rPh>
    <rPh sb="42" eb="44">
      <t>キュウスイ</t>
    </rPh>
    <rPh sb="44" eb="46">
      <t>ゲンカ</t>
    </rPh>
    <rPh sb="47" eb="49">
      <t>ヒリツ</t>
    </rPh>
    <rPh sb="49" eb="50">
      <t>トウ</t>
    </rPh>
    <rPh sb="51" eb="53">
      <t>レイネン</t>
    </rPh>
    <rPh sb="54" eb="56">
      <t>スイジュン</t>
    </rPh>
    <rPh sb="57" eb="58">
      <t>タモ</t>
    </rPh>
    <rPh sb="67" eb="69">
      <t>ルイジ</t>
    </rPh>
    <rPh sb="69" eb="71">
      <t>ダンタイ</t>
    </rPh>
    <rPh sb="73" eb="75">
      <t>ヒカク</t>
    </rPh>
    <rPh sb="76" eb="77">
      <t>ミ</t>
    </rPh>
    <rPh sb="79" eb="81">
      <t>シセツ</t>
    </rPh>
    <rPh sb="81" eb="83">
      <t>リヨウ</t>
    </rPh>
    <rPh sb="83" eb="84">
      <t>リツ</t>
    </rPh>
    <rPh sb="84" eb="85">
      <t>オヨ</t>
    </rPh>
    <rPh sb="86" eb="89">
      <t>ユウシュウリツ</t>
    </rPh>
    <rPh sb="90" eb="92">
      <t>カクサ</t>
    </rPh>
    <rPh sb="95" eb="97">
      <t>カイゼン</t>
    </rPh>
    <rPh sb="100" eb="101">
      <t>テン</t>
    </rPh>
    <rPh sb="107" eb="108">
      <t>シメ</t>
    </rPh>
    <rPh sb="115" eb="118">
      <t>ロウキュウカ</t>
    </rPh>
    <rPh sb="119" eb="121">
      <t>ジョウキョウ</t>
    </rPh>
    <rPh sb="126" eb="128">
      <t>カンロ</t>
    </rPh>
    <rPh sb="128" eb="131">
      <t>ケイネンカ</t>
    </rPh>
    <rPh sb="131" eb="132">
      <t>リツ</t>
    </rPh>
    <rPh sb="133" eb="134">
      <t>アラワ</t>
    </rPh>
    <rPh sb="142" eb="144">
      <t>イッキ</t>
    </rPh>
    <rPh sb="145" eb="147">
      <t>ルイジ</t>
    </rPh>
    <rPh sb="147" eb="149">
      <t>ダンタイ</t>
    </rPh>
    <rPh sb="150" eb="151">
      <t>オ</t>
    </rPh>
    <rPh sb="155" eb="157">
      <t>ジョウキョウ</t>
    </rPh>
    <rPh sb="161" eb="163">
      <t>コンゴ</t>
    </rPh>
    <rPh sb="164" eb="165">
      <t>サラ</t>
    </rPh>
    <rPh sb="166" eb="168">
      <t>アッカ</t>
    </rPh>
    <rPh sb="173" eb="175">
      <t>ヨソウ</t>
    </rPh>
    <rPh sb="181" eb="183">
      <t>コンゴ</t>
    </rPh>
    <rPh sb="184" eb="186">
      <t>レイワ</t>
    </rPh>
    <rPh sb="187" eb="189">
      <t>ネンド</t>
    </rPh>
    <rPh sb="190" eb="192">
      <t>サクテイ</t>
    </rPh>
    <rPh sb="195" eb="196">
      <t>ダイ</t>
    </rPh>
    <rPh sb="197" eb="198">
      <t>ジ</t>
    </rPh>
    <rPh sb="198" eb="200">
      <t>スイドウ</t>
    </rPh>
    <rPh sb="206" eb="207">
      <t>モト</t>
    </rPh>
    <rPh sb="210" eb="212">
      <t>ケイエイ</t>
    </rPh>
    <rPh sb="212" eb="214">
      <t>キバン</t>
    </rPh>
    <rPh sb="215" eb="217">
      <t>キョウカ</t>
    </rPh>
    <rPh sb="218" eb="221">
      <t>ケイカクテキ</t>
    </rPh>
    <rPh sb="222" eb="224">
      <t>シセツ</t>
    </rPh>
    <rPh sb="224" eb="225">
      <t>オヨ</t>
    </rPh>
    <rPh sb="226" eb="228">
      <t>カンロ</t>
    </rPh>
    <rPh sb="229" eb="231">
      <t>コウシン</t>
    </rPh>
    <rPh sb="232" eb="233">
      <t>ツト</t>
    </rPh>
    <phoneticPr fontId="4"/>
  </si>
  <si>
    <t>①経常収支比率は、過去５年間ともに100％以上となっており、黒字経営である。今後は平成29年度から実施している水道施設耐震化等推進事業等により資本費が増大し、この比率は減少することが予想される。
②累積欠損金比率は、過去５年間発生していない。
③流動比率は、未払金を年度内支出に努めたことにより、昨年度から約50％減少したことに伴い、この比率は増加している。
④企業債残高対給水収益比率は、企業債残高及び給水収益ともに減少しているが、例年と同等の比率となっている。
⑤料金回収率は、昨年度より改善されたものの依然100％を下回っている。
⑥給水原価は、昨年度と比較し、固定資産除却費の減等に伴い、経常経費が減少したことにより、若干ではあるが減少した。
⑦施設利用率は、一定の水準を保っているものの類似団体平均値を下回っている。
⑧有収率も、一定の水準を保っているものの類似団体平均値を下回っている。</t>
    <rPh sb="1" eb="3">
      <t>ケイジョウ</t>
    </rPh>
    <rPh sb="3" eb="5">
      <t>シュウシ</t>
    </rPh>
    <rPh sb="5" eb="7">
      <t>ヒリツ</t>
    </rPh>
    <rPh sb="9" eb="11">
      <t>カコ</t>
    </rPh>
    <rPh sb="12" eb="14">
      <t>ネンカン</t>
    </rPh>
    <rPh sb="21" eb="23">
      <t>イジョウ</t>
    </rPh>
    <rPh sb="30" eb="32">
      <t>クロジ</t>
    </rPh>
    <rPh sb="32" eb="34">
      <t>ケイエイ</t>
    </rPh>
    <rPh sb="38" eb="40">
      <t>コンゴ</t>
    </rPh>
    <rPh sb="41" eb="43">
      <t>ヘイセイ</t>
    </rPh>
    <rPh sb="45" eb="47">
      <t>ネンド</t>
    </rPh>
    <rPh sb="49" eb="51">
      <t>ジッシ</t>
    </rPh>
    <rPh sb="55" eb="57">
      <t>スイドウ</t>
    </rPh>
    <rPh sb="57" eb="59">
      <t>シセツ</t>
    </rPh>
    <rPh sb="59" eb="62">
      <t>タイシンカ</t>
    </rPh>
    <rPh sb="62" eb="63">
      <t>トウ</t>
    </rPh>
    <rPh sb="63" eb="65">
      <t>スイシン</t>
    </rPh>
    <rPh sb="65" eb="67">
      <t>ジギョウ</t>
    </rPh>
    <rPh sb="67" eb="68">
      <t>トウ</t>
    </rPh>
    <rPh sb="71" eb="73">
      <t>シホン</t>
    </rPh>
    <rPh sb="73" eb="74">
      <t>ヒ</t>
    </rPh>
    <rPh sb="75" eb="77">
      <t>ゾウダイ</t>
    </rPh>
    <rPh sb="81" eb="83">
      <t>ヒリツ</t>
    </rPh>
    <rPh sb="84" eb="86">
      <t>ゲンショウ</t>
    </rPh>
    <rPh sb="91" eb="93">
      <t>ヨソウ</t>
    </rPh>
    <rPh sb="99" eb="101">
      <t>ルイセキ</t>
    </rPh>
    <rPh sb="101" eb="103">
      <t>ケッソン</t>
    </rPh>
    <rPh sb="103" eb="104">
      <t>キン</t>
    </rPh>
    <rPh sb="104" eb="106">
      <t>ヒリツ</t>
    </rPh>
    <rPh sb="108" eb="110">
      <t>カコ</t>
    </rPh>
    <rPh sb="111" eb="113">
      <t>ネンカン</t>
    </rPh>
    <rPh sb="113" eb="115">
      <t>ハッセイ</t>
    </rPh>
    <rPh sb="123" eb="125">
      <t>リュウドウ</t>
    </rPh>
    <rPh sb="125" eb="127">
      <t>ヒリツ</t>
    </rPh>
    <rPh sb="129" eb="132">
      <t>ミハライキン</t>
    </rPh>
    <rPh sb="133" eb="136">
      <t>ネンドナイ</t>
    </rPh>
    <rPh sb="136" eb="138">
      <t>シシュツ</t>
    </rPh>
    <rPh sb="139" eb="140">
      <t>ツト</t>
    </rPh>
    <rPh sb="148" eb="151">
      <t>サクネンド</t>
    </rPh>
    <rPh sb="153" eb="154">
      <t>ヤク</t>
    </rPh>
    <rPh sb="157" eb="159">
      <t>ゲンショウ</t>
    </rPh>
    <rPh sb="164" eb="165">
      <t>トモナ</t>
    </rPh>
    <rPh sb="169" eb="171">
      <t>ヒリツ</t>
    </rPh>
    <rPh sb="172" eb="174">
      <t>ゾウカ</t>
    </rPh>
    <rPh sb="181" eb="183">
      <t>キギョウ</t>
    </rPh>
    <rPh sb="183" eb="184">
      <t>サイ</t>
    </rPh>
    <rPh sb="184" eb="186">
      <t>ザンダカ</t>
    </rPh>
    <rPh sb="186" eb="187">
      <t>タイ</t>
    </rPh>
    <rPh sb="187" eb="189">
      <t>キュウスイ</t>
    </rPh>
    <rPh sb="189" eb="191">
      <t>シュウエキ</t>
    </rPh>
    <rPh sb="191" eb="193">
      <t>ヒリツ</t>
    </rPh>
    <rPh sb="195" eb="197">
      <t>キギョウ</t>
    </rPh>
    <rPh sb="197" eb="198">
      <t>サイ</t>
    </rPh>
    <rPh sb="198" eb="200">
      <t>ザンダカ</t>
    </rPh>
    <rPh sb="200" eb="201">
      <t>オヨ</t>
    </rPh>
    <rPh sb="202" eb="204">
      <t>キュウスイ</t>
    </rPh>
    <rPh sb="204" eb="206">
      <t>シュウエキ</t>
    </rPh>
    <rPh sb="209" eb="211">
      <t>ゲンショウ</t>
    </rPh>
    <rPh sb="217" eb="219">
      <t>レイネン</t>
    </rPh>
    <rPh sb="220" eb="222">
      <t>ドウトウ</t>
    </rPh>
    <rPh sb="223" eb="225">
      <t>ヒリツ</t>
    </rPh>
    <rPh sb="234" eb="236">
      <t>リョウキン</t>
    </rPh>
    <rPh sb="236" eb="238">
      <t>カイシュウ</t>
    </rPh>
    <rPh sb="238" eb="239">
      <t>リツ</t>
    </rPh>
    <rPh sb="241" eb="244">
      <t>サクネンド</t>
    </rPh>
    <rPh sb="246" eb="248">
      <t>カイゼン</t>
    </rPh>
    <rPh sb="254" eb="256">
      <t>イゼン</t>
    </rPh>
    <rPh sb="261" eb="263">
      <t>シタマワ</t>
    </rPh>
    <rPh sb="270" eb="272">
      <t>キュウスイ</t>
    </rPh>
    <rPh sb="272" eb="274">
      <t>ゲンカ</t>
    </rPh>
    <rPh sb="276" eb="279">
      <t>サクネンド</t>
    </rPh>
    <rPh sb="280" eb="282">
      <t>ヒカク</t>
    </rPh>
    <rPh sb="284" eb="286">
      <t>コテイ</t>
    </rPh>
    <rPh sb="286" eb="288">
      <t>シサン</t>
    </rPh>
    <rPh sb="288" eb="290">
      <t>ジョキャク</t>
    </rPh>
    <rPh sb="290" eb="291">
      <t>ヒ</t>
    </rPh>
    <rPh sb="292" eb="293">
      <t>ゲン</t>
    </rPh>
    <rPh sb="293" eb="294">
      <t>トウ</t>
    </rPh>
    <rPh sb="295" eb="296">
      <t>トモナ</t>
    </rPh>
    <rPh sb="298" eb="300">
      <t>ケイジョウ</t>
    </rPh>
    <rPh sb="300" eb="302">
      <t>ケイヒ</t>
    </rPh>
    <rPh sb="303" eb="305">
      <t>ゲンショウ</t>
    </rPh>
    <rPh sb="313" eb="315">
      <t>ジャッカン</t>
    </rPh>
    <rPh sb="320" eb="322">
      <t>ゲンショウ</t>
    </rPh>
    <rPh sb="327" eb="329">
      <t>シセツ</t>
    </rPh>
    <rPh sb="329" eb="331">
      <t>リヨウ</t>
    </rPh>
    <rPh sb="331" eb="332">
      <t>リツ</t>
    </rPh>
    <rPh sb="334" eb="336">
      <t>イッテイ</t>
    </rPh>
    <rPh sb="337" eb="339">
      <t>スイジュン</t>
    </rPh>
    <rPh sb="340" eb="341">
      <t>タモ</t>
    </rPh>
    <rPh sb="348" eb="350">
      <t>ルイジ</t>
    </rPh>
    <rPh sb="350" eb="352">
      <t>ダンタイ</t>
    </rPh>
    <rPh sb="352" eb="355">
      <t>ヘイキンチ</t>
    </rPh>
    <rPh sb="356" eb="358">
      <t>シタマワ</t>
    </rPh>
    <rPh sb="365" eb="368">
      <t>ユウシュウリツ</t>
    </rPh>
    <rPh sb="370" eb="372">
      <t>イッテイ</t>
    </rPh>
    <rPh sb="373" eb="375">
      <t>スイジュン</t>
    </rPh>
    <rPh sb="376" eb="377">
      <t>タモ</t>
    </rPh>
    <rPh sb="384" eb="386">
      <t>ルイジ</t>
    </rPh>
    <rPh sb="386" eb="388">
      <t>ダンタイ</t>
    </rPh>
    <rPh sb="388" eb="390">
      <t>ヘイキン</t>
    </rPh>
    <rPh sb="390" eb="391">
      <t>チ</t>
    </rPh>
    <rPh sb="392" eb="39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</si>
</sst>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1.06</c:v>
                </c:pt>
                <c:pt idx="1">
                  <c:v>0</c:v>
                </c:pt>
                <c:pt idx="2" formatCode="#,##0.00;&quot;△&quot;#,##0.00;&quot;-&quot;">
                  <c:v>0.01</c:v>
                </c:pt>
                <c:pt idx="3" formatCode="#,##0.00;&quot;△&quot;#,##0.00;&quot;-&quot;">
                  <c:v>0.45</c:v>
                </c:pt>
                <c:pt idx="4" formatCode="#,##0.00;&quot;△&quot;#,##0.00;&quot;-&quot;">
                  <c:v>0.6</c:v>
                </c:pt>
              </c:numCache>
            </c:numRef>
          </c:val>
          <c:extLst>
            <c:ext xmlns:c16="http://schemas.microsoft.com/office/drawing/2014/chart" uri="{C3380CC4-5D6E-409C-BE32-E72D297353CC}">
              <c16:uniqueId val="{00000000-9135-437A-A002-79ED8E6D16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9135-437A-A002-79ED8E6D16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41.31</c:v>
                </c:pt>
                <c:pt idx="1">
                  <c:v>41.28</c:v>
                </c:pt>
                <c:pt idx="2">
                  <c:v>40.89</c:v>
                </c:pt>
                <c:pt idx="3">
                  <c:v>39.93</c:v>
                </c:pt>
                <c:pt idx="4">
                  <c:v>40.04</c:v>
                </c:pt>
              </c:numCache>
            </c:numRef>
          </c:val>
          <c:extLst>
            <c:ext xmlns:c16="http://schemas.microsoft.com/office/drawing/2014/chart" uri="{C3380CC4-5D6E-409C-BE32-E72D297353CC}">
              <c16:uniqueId val="{00000000-159E-4750-973B-5B0E533BCB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159E-4750-973B-5B0E533BCB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77.260000000000005</c:v>
                </c:pt>
                <c:pt idx="1">
                  <c:v>77.13</c:v>
                </c:pt>
                <c:pt idx="2">
                  <c:v>77.28</c:v>
                </c:pt>
                <c:pt idx="3">
                  <c:v>77.34</c:v>
                </c:pt>
                <c:pt idx="4">
                  <c:v>77.27</c:v>
                </c:pt>
              </c:numCache>
            </c:numRef>
          </c:val>
          <c:extLst>
            <c:ext xmlns:c16="http://schemas.microsoft.com/office/drawing/2014/chart" uri="{C3380CC4-5D6E-409C-BE32-E72D297353CC}">
              <c16:uniqueId val="{00000000-0510-4F42-A1CB-B96E0ADA37F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0510-4F42-A1CB-B96E0ADA37F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118.06</c:v>
                </c:pt>
                <c:pt idx="1">
                  <c:v>120.8</c:v>
                </c:pt>
                <c:pt idx="2">
                  <c:v>115.51</c:v>
                </c:pt>
                <c:pt idx="3">
                  <c:v>113.64</c:v>
                </c:pt>
                <c:pt idx="4">
                  <c:v>113.8</c:v>
                </c:pt>
              </c:numCache>
            </c:numRef>
          </c:val>
          <c:extLst>
            <c:ext xmlns:c16="http://schemas.microsoft.com/office/drawing/2014/chart" uri="{C3380CC4-5D6E-409C-BE32-E72D297353CC}">
              <c16:uniqueId val="{00000000-7153-453A-B95E-482F2BF61C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153-453A-B95E-482F2BF61C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49.47</c:v>
                </c:pt>
                <c:pt idx="1">
                  <c:v>50.65</c:v>
                </c:pt>
                <c:pt idx="2">
                  <c:v>50.59</c:v>
                </c:pt>
                <c:pt idx="3">
                  <c:v>49.7</c:v>
                </c:pt>
                <c:pt idx="4">
                  <c:v>49.57</c:v>
                </c:pt>
              </c:numCache>
            </c:numRef>
          </c:val>
          <c:extLst>
            <c:ext xmlns:c16="http://schemas.microsoft.com/office/drawing/2014/chart" uri="{C3380CC4-5D6E-409C-BE32-E72D297353CC}">
              <c16:uniqueId val="{00000000-AC3E-4B3B-AC97-991557FC88B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AC3E-4B3B-AC97-991557FC88B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0.9</c:v>
                </c:pt>
                <c:pt idx="1">
                  <c:v>0.92</c:v>
                </c:pt>
                <c:pt idx="2">
                  <c:v>2.5499999999999998</c:v>
                </c:pt>
                <c:pt idx="3">
                  <c:v>2.62</c:v>
                </c:pt>
                <c:pt idx="4">
                  <c:v>31.19</c:v>
                </c:pt>
              </c:numCache>
            </c:numRef>
          </c:val>
          <c:extLst>
            <c:ext xmlns:c16="http://schemas.microsoft.com/office/drawing/2014/chart" uri="{C3380CC4-5D6E-409C-BE32-E72D297353CC}">
              <c16:uniqueId val="{00000000-BCB7-4467-B06D-EB2274811A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BCB7-4467-B06D-EB2274811A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49-48AC-8509-F0B5D380D7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E849-48AC-8509-F0B5D380D7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496.5</c:v>
                </c:pt>
                <c:pt idx="1">
                  <c:v>571.73</c:v>
                </c:pt>
                <c:pt idx="2">
                  <c:v>656.3</c:v>
                </c:pt>
                <c:pt idx="3">
                  <c:v>628.44000000000005</c:v>
                </c:pt>
                <c:pt idx="4">
                  <c:v>705.1</c:v>
                </c:pt>
              </c:numCache>
            </c:numRef>
          </c:val>
          <c:extLst>
            <c:ext xmlns:c16="http://schemas.microsoft.com/office/drawing/2014/chart" uri="{C3380CC4-5D6E-409C-BE32-E72D297353CC}">
              <c16:uniqueId val="{00000000-7B49-435B-8C98-2E34DFC16E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7B49-435B-8C98-2E34DFC16E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499.41</c:v>
                </c:pt>
                <c:pt idx="1">
                  <c:v>480.89</c:v>
                </c:pt>
                <c:pt idx="2">
                  <c:v>478.61</c:v>
                </c:pt>
                <c:pt idx="3">
                  <c:v>490.33</c:v>
                </c:pt>
                <c:pt idx="4">
                  <c:v>493.56</c:v>
                </c:pt>
              </c:numCache>
            </c:numRef>
          </c:val>
          <c:extLst>
            <c:ext xmlns:c16="http://schemas.microsoft.com/office/drawing/2014/chart" uri="{C3380CC4-5D6E-409C-BE32-E72D297353CC}">
              <c16:uniqueId val="{00000000-0F84-4652-B798-B8B49B0E1B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0F84-4652-B798-B8B49B0E1B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95.61</c:v>
                </c:pt>
                <c:pt idx="1">
                  <c:v>101.2</c:v>
                </c:pt>
                <c:pt idx="2">
                  <c:v>94.87</c:v>
                </c:pt>
                <c:pt idx="3">
                  <c:v>91.22</c:v>
                </c:pt>
                <c:pt idx="4">
                  <c:v>92.72</c:v>
                </c:pt>
              </c:numCache>
            </c:numRef>
          </c:val>
          <c:extLst>
            <c:ext xmlns:c16="http://schemas.microsoft.com/office/drawing/2014/chart" uri="{C3380CC4-5D6E-409C-BE32-E72D297353CC}">
              <c16:uniqueId val="{00000000-B647-4C59-B6BB-F7929B3B1B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647-4C59-B6BB-F7929B3B1B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262.74</c:v>
                </c:pt>
                <c:pt idx="1">
                  <c:v>248.74</c:v>
                </c:pt>
                <c:pt idx="2">
                  <c:v>266.02999999999997</c:v>
                </c:pt>
                <c:pt idx="3">
                  <c:v>275.85000000000002</c:v>
                </c:pt>
                <c:pt idx="4">
                  <c:v>269.38</c:v>
                </c:pt>
              </c:numCache>
            </c:numRef>
          </c:val>
          <c:extLst>
            <c:ext xmlns:c16="http://schemas.microsoft.com/office/drawing/2014/chart" uri="{C3380CC4-5D6E-409C-BE32-E72D297353CC}">
              <c16:uniqueId val="{00000000-4A60-4DC8-BC52-6A251B6326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A60-4DC8-BC52-6A251B6326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0" zoomScaleNormal="100" workbookViewId="0">
      <selection activeCell="B14" sqref="B14:BJ1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岩手県　遠野市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26013</v>
      </c>
      <c r="AM8" s="61"/>
      <c r="AN8" s="61"/>
      <c r="AO8" s="61"/>
      <c r="AP8" s="61"/>
      <c r="AQ8" s="61"/>
      <c r="AR8" s="61"/>
      <c r="AS8" s="61"/>
      <c r="AT8" s="52">
        <f>データ!$S$6</f>
        <v>825.97</v>
      </c>
      <c r="AU8" s="53"/>
      <c r="AV8" s="53"/>
      <c r="AW8" s="53"/>
      <c r="AX8" s="53"/>
      <c r="AY8" s="53"/>
      <c r="AZ8" s="53"/>
      <c r="BA8" s="53"/>
      <c r="BB8" s="54">
        <f>データ!$T$6</f>
        <v>31.49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73.13</v>
      </c>
      <c r="J10" s="53"/>
      <c r="K10" s="53"/>
      <c r="L10" s="53"/>
      <c r="M10" s="53"/>
      <c r="N10" s="53"/>
      <c r="O10" s="64"/>
      <c r="P10" s="54">
        <f>データ!$P$6</f>
        <v>91.13</v>
      </c>
      <c r="Q10" s="54"/>
      <c r="R10" s="54"/>
      <c r="S10" s="54"/>
      <c r="T10" s="54"/>
      <c r="U10" s="54"/>
      <c r="V10" s="54"/>
      <c r="W10" s="61">
        <f>データ!$Q$6</f>
        <v>4600</v>
      </c>
      <c r="X10" s="61"/>
      <c r="Y10" s="61"/>
      <c r="Z10" s="61"/>
      <c r="AA10" s="61"/>
      <c r="AB10" s="61"/>
      <c r="AC10" s="61"/>
      <c r="AD10" s="2"/>
      <c r="AE10" s="2"/>
      <c r="AF10" s="2"/>
      <c r="AG10" s="2"/>
      <c r="AH10" s="4"/>
      <c r="AI10" s="4"/>
      <c r="AJ10" s="4"/>
      <c r="AK10" s="4"/>
      <c r="AL10" s="61">
        <f>データ!$U$6</f>
        <v>23598</v>
      </c>
      <c r="AM10" s="61"/>
      <c r="AN10" s="61"/>
      <c r="AO10" s="61"/>
      <c r="AP10" s="61"/>
      <c r="AQ10" s="61"/>
      <c r="AR10" s="61"/>
      <c r="AS10" s="61"/>
      <c r="AT10" s="52">
        <f>データ!$V$6</f>
        <v>115.43</v>
      </c>
      <c r="AU10" s="53"/>
      <c r="AV10" s="53"/>
      <c r="AW10" s="53"/>
      <c r="AX10" s="53"/>
      <c r="AY10" s="53"/>
      <c r="AZ10" s="53"/>
      <c r="BA10" s="53"/>
      <c r="BB10" s="54">
        <f>データ!$W$6</f>
        <v>204.44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I161JKUQIdELyWzPWNHZeRWXKi8FvupU58SZjckAMcQPUFi/GXwJX6tTTVfSh/GtftcDnv8oGFMRp0lhyXyQA==" saltValue="UMojjWcUwMVFrcfQZ5iF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32085</v>
      </c>
      <c r="D6" s="34">
        <f t="shared" si="3"/>
        <v>46</v>
      </c>
      <c r="E6" s="34">
        <f t="shared" si="3"/>
        <v>1</v>
      </c>
      <c r="F6" s="34">
        <f t="shared" si="3"/>
        <v>0</v>
      </c>
      <c r="G6" s="34">
        <f t="shared" si="3"/>
        <v>1</v>
      </c>
      <c r="H6" s="34" t="str">
        <f t="shared" si="3"/>
        <v>岩手県　遠野市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73.13</v>
      </c>
      <c r="P6" s="35">
        <f t="shared" si="3"/>
        <v>91.13</v>
      </c>
      <c r="Q6" s="35">
        <f t="shared" si="3"/>
        <v>4600</v>
      </c>
      <c r="R6" s="35">
        <f t="shared" si="3"/>
        <v>26013</v>
      </c>
      <c r="S6" s="35">
        <f t="shared" si="3"/>
        <v>825.97</v>
      </c>
      <c r="T6" s="35">
        <f t="shared" si="3"/>
        <v>31.49</v>
      </c>
      <c r="U6" s="35">
        <f t="shared" si="3"/>
        <v>23598</v>
      </c>
      <c r="V6" s="35">
        <f t="shared" si="3"/>
        <v>115.43</v>
      </c>
      <c r="W6" s="35">
        <f t="shared" si="3"/>
        <v>204.44</v>
      </c>
      <c r="X6" s="36">
        <f>IF(X7="",NA(),X7)</f>
        <v>118.06</v>
      </c>
      <c r="Y6" s="36">
        <f t="shared" ref="Y6:AG6" si="4">IF(Y7="",NA(),Y7)</f>
        <v>120.8</v>
      </c>
      <c r="Z6" s="36">
        <f t="shared" si="4"/>
        <v>115.51</v>
      </c>
      <c r="AA6" s="36">
        <f t="shared" si="4"/>
        <v>113.64</v>
      </c>
      <c r="AB6" s="36">
        <f t="shared" si="4"/>
        <v>113.8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496.5</v>
      </c>
      <c r="AU6" s="36">
        <f t="shared" ref="AU6:BC6" si="6">IF(AU7="",NA(),AU7)</f>
        <v>571.73</v>
      </c>
      <c r="AV6" s="36">
        <f t="shared" si="6"/>
        <v>656.3</v>
      </c>
      <c r="AW6" s="36">
        <f t="shared" si="6"/>
        <v>628.44000000000005</v>
      </c>
      <c r="AX6" s="36">
        <f t="shared" si="6"/>
        <v>705.1</v>
      </c>
      <c r="AY6" s="36">
        <f t="shared" si="6"/>
        <v>384.34</v>
      </c>
      <c r="AZ6" s="36">
        <f t="shared" si="6"/>
        <v>359.47</v>
      </c>
      <c r="BA6" s="36">
        <f t="shared" si="6"/>
        <v>369.69</v>
      </c>
      <c r="BB6" s="36">
        <f t="shared" si="6"/>
        <v>379.08</v>
      </c>
      <c r="BC6" s="36">
        <f t="shared" si="6"/>
        <v>367.55</v>
      </c>
      <c r="BD6" s="35" t="str">
        <f>IF(BD7="","",IF(BD7="-","【-】","【"&amp;SUBSTITUTE(TEXT(BD7,"#,##0.00"),"-","△")&amp;"】"))</f>
        <v>【260.31】</v>
      </c>
      <c r="BE6" s="36">
        <f>IF(BE7="",NA(),BE7)</f>
        <v>499.41</v>
      </c>
      <c r="BF6" s="36">
        <f t="shared" ref="BF6:BN6" si="7">IF(BF7="",NA(),BF7)</f>
        <v>480.89</v>
      </c>
      <c r="BG6" s="36">
        <f t="shared" si="7"/>
        <v>478.61</v>
      </c>
      <c r="BH6" s="36">
        <f t="shared" si="7"/>
        <v>490.33</v>
      </c>
      <c r="BI6" s="36">
        <f t="shared" si="7"/>
        <v>493.56</v>
      </c>
      <c r="BJ6" s="36">
        <f t="shared" si="7"/>
        <v>380.58</v>
      </c>
      <c r="BK6" s="36">
        <f t="shared" si="7"/>
        <v>401.79</v>
      </c>
      <c r="BL6" s="36">
        <f t="shared" si="7"/>
        <v>402.99</v>
      </c>
      <c r="BM6" s="36">
        <f t="shared" si="7"/>
        <v>398.98</v>
      </c>
      <c r="BN6" s="36">
        <f t="shared" si="7"/>
        <v>418.68</v>
      </c>
      <c r="BO6" s="35" t="str">
        <f>IF(BO7="","",IF(BO7="-","【-】","【"&amp;SUBSTITUTE(TEXT(BO7,"#,##0.00"),"-","△")&amp;"】"))</f>
        <v>【275.67】</v>
      </c>
      <c r="BP6" s="36">
        <f>IF(BP7="",NA(),BP7)</f>
        <v>95.61</v>
      </c>
      <c r="BQ6" s="36">
        <f t="shared" ref="BQ6:BY6" si="8">IF(BQ7="",NA(),BQ7)</f>
        <v>101.2</v>
      </c>
      <c r="BR6" s="36">
        <f t="shared" si="8"/>
        <v>94.87</v>
      </c>
      <c r="BS6" s="36">
        <f t="shared" si="8"/>
        <v>91.22</v>
      </c>
      <c r="BT6" s="36">
        <f t="shared" si="8"/>
        <v>92.72</v>
      </c>
      <c r="BU6" s="36">
        <f t="shared" si="8"/>
        <v>102.38</v>
      </c>
      <c r="BV6" s="36">
        <f t="shared" si="8"/>
        <v>100.12</v>
      </c>
      <c r="BW6" s="36">
        <f t="shared" si="8"/>
        <v>98.66</v>
      </c>
      <c r="BX6" s="36">
        <f t="shared" si="8"/>
        <v>98.64</v>
      </c>
      <c r="BY6" s="36">
        <f t="shared" si="8"/>
        <v>94.78</v>
      </c>
      <c r="BZ6" s="35" t="str">
        <f>IF(BZ7="","",IF(BZ7="-","【-】","【"&amp;SUBSTITUTE(TEXT(BZ7,"#,##0.00"),"-","△")&amp;"】"))</f>
        <v>【100.05】</v>
      </c>
      <c r="CA6" s="36">
        <f>IF(CA7="",NA(),CA7)</f>
        <v>262.74</v>
      </c>
      <c r="CB6" s="36">
        <f t="shared" ref="CB6:CJ6" si="9">IF(CB7="",NA(),CB7)</f>
        <v>248.74</v>
      </c>
      <c r="CC6" s="36">
        <f t="shared" si="9"/>
        <v>266.02999999999997</v>
      </c>
      <c r="CD6" s="36">
        <f t="shared" si="9"/>
        <v>275.85000000000002</v>
      </c>
      <c r="CE6" s="36">
        <f t="shared" si="9"/>
        <v>269.38</v>
      </c>
      <c r="CF6" s="36">
        <f t="shared" si="9"/>
        <v>168.67</v>
      </c>
      <c r="CG6" s="36">
        <f t="shared" si="9"/>
        <v>174.97</v>
      </c>
      <c r="CH6" s="36">
        <f t="shared" si="9"/>
        <v>178.59</v>
      </c>
      <c r="CI6" s="36">
        <f t="shared" si="9"/>
        <v>178.92</v>
      </c>
      <c r="CJ6" s="36">
        <f t="shared" si="9"/>
        <v>181.3</v>
      </c>
      <c r="CK6" s="35" t="str">
        <f>IF(CK7="","",IF(CK7="-","【-】","【"&amp;SUBSTITUTE(TEXT(CK7,"#,##0.00"),"-","△")&amp;"】"))</f>
        <v>【166.40】</v>
      </c>
      <c r="CL6" s="36">
        <f>IF(CL7="",NA(),CL7)</f>
        <v>41.31</v>
      </c>
      <c r="CM6" s="36">
        <f t="shared" ref="CM6:CU6" si="10">IF(CM7="",NA(),CM7)</f>
        <v>41.28</v>
      </c>
      <c r="CN6" s="36">
        <f t="shared" si="10"/>
        <v>40.89</v>
      </c>
      <c r="CO6" s="36">
        <f t="shared" si="10"/>
        <v>39.93</v>
      </c>
      <c r="CP6" s="36">
        <f t="shared" si="10"/>
        <v>40.04</v>
      </c>
      <c r="CQ6" s="36">
        <f t="shared" si="10"/>
        <v>54.92</v>
      </c>
      <c r="CR6" s="36">
        <f t="shared" si="10"/>
        <v>55.63</v>
      </c>
      <c r="CS6" s="36">
        <f t="shared" si="10"/>
        <v>55.03</v>
      </c>
      <c r="CT6" s="36">
        <f t="shared" si="10"/>
        <v>55.14</v>
      </c>
      <c r="CU6" s="36">
        <f t="shared" si="10"/>
        <v>55.89</v>
      </c>
      <c r="CV6" s="35" t="str">
        <f>IF(CV7="","",IF(CV7="-","【-】","【"&amp;SUBSTITUTE(TEXT(CV7,"#,##0.00"),"-","△")&amp;"】"))</f>
        <v>【60.69】</v>
      </c>
      <c r="CW6" s="36">
        <f>IF(CW7="",NA(),CW7)</f>
        <v>77.260000000000005</v>
      </c>
      <c r="CX6" s="36">
        <f t="shared" ref="CX6:DF6" si="11">IF(CX7="",NA(),CX7)</f>
        <v>77.13</v>
      </c>
      <c r="CY6" s="36">
        <f t="shared" si="11"/>
        <v>77.28</v>
      </c>
      <c r="CZ6" s="36">
        <f t="shared" si="11"/>
        <v>77.34</v>
      </c>
      <c r="DA6" s="36">
        <f t="shared" si="11"/>
        <v>77.27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49.47</v>
      </c>
      <c r="DI6" s="36">
        <f t="shared" ref="DI6:DQ6" si="12">IF(DI7="",NA(),DI7)</f>
        <v>50.65</v>
      </c>
      <c r="DJ6" s="36">
        <f t="shared" si="12"/>
        <v>50.59</v>
      </c>
      <c r="DK6" s="36">
        <f t="shared" si="12"/>
        <v>49.7</v>
      </c>
      <c r="DL6" s="36">
        <f t="shared" si="12"/>
        <v>49.57</v>
      </c>
      <c r="DM6" s="36">
        <f t="shared" si="12"/>
        <v>48.49</v>
      </c>
      <c r="DN6" s="36">
        <f t="shared" si="12"/>
        <v>48.05</v>
      </c>
      <c r="DO6" s="36">
        <f t="shared" si="12"/>
        <v>48.87</v>
      </c>
      <c r="DP6" s="36">
        <f t="shared" si="12"/>
        <v>49.92</v>
      </c>
      <c r="DQ6" s="36">
        <f t="shared" si="12"/>
        <v>50.63</v>
      </c>
      <c r="DR6" s="35" t="str">
        <f>IF(DR7="","",IF(DR7="-","【-】","【"&amp;SUBSTITUTE(TEXT(DR7,"#,##0.00"),"-","△")&amp;"】"))</f>
        <v>【50.19】</v>
      </c>
      <c r="DS6" s="36">
        <f>IF(DS7="",NA(),DS7)</f>
        <v>0.9</v>
      </c>
      <c r="DT6" s="36">
        <f t="shared" ref="DT6:EB6" si="13">IF(DT7="",NA(),DT7)</f>
        <v>0.92</v>
      </c>
      <c r="DU6" s="36">
        <f t="shared" si="13"/>
        <v>2.5499999999999998</v>
      </c>
      <c r="DV6" s="36">
        <f t="shared" si="13"/>
        <v>2.62</v>
      </c>
      <c r="DW6" s="36">
        <f t="shared" si="13"/>
        <v>31.19</v>
      </c>
      <c r="DX6" s="36">
        <f t="shared" si="13"/>
        <v>12.79</v>
      </c>
      <c r="DY6" s="36">
        <f t="shared" si="13"/>
        <v>13.39</v>
      </c>
      <c r="DZ6" s="36">
        <f t="shared" si="13"/>
        <v>14.85</v>
      </c>
      <c r="EA6" s="36">
        <f t="shared" si="13"/>
        <v>16.88</v>
      </c>
      <c r="EB6" s="36">
        <f t="shared" si="13"/>
        <v>18.28</v>
      </c>
      <c r="EC6" s="35" t="str">
        <f>IF(EC7="","",IF(EC7="-","【-】","【"&amp;SUBSTITUTE(TEXT(EC7,"#,##0.00"),"-","△")&amp;"】"))</f>
        <v>【20.63】</v>
      </c>
      <c r="ED6" s="36">
        <f>IF(ED7="",NA(),ED7)</f>
        <v>1.06</v>
      </c>
      <c r="EE6" s="35">
        <f t="shared" ref="EE6:EM6" si="14">IF(EE7="",NA(),EE7)</f>
        <v>0</v>
      </c>
      <c r="EF6" s="36">
        <f t="shared" si="14"/>
        <v>0.01</v>
      </c>
      <c r="EG6" s="36">
        <f t="shared" si="14"/>
        <v>0.45</v>
      </c>
      <c r="EH6" s="36">
        <f t="shared" si="14"/>
        <v>0.6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32085</v>
      </c>
      <c r="D7" s="38">
        <v>46</v>
      </c>
      <c r="E7" s="38">
        <v>1</v>
      </c>
      <c r="F7" s="38">
        <v>0</v>
      </c>
      <c r="G7" s="38">
        <v>1</v>
      </c>
      <c r="H7" s="38" t="s">
        <v>92</v>
      </c>
      <c r="I7" s="38" t="s">
        <v>93</v>
      </c>
      <c r="J7" s="38" t="s">
        <v>94</v>
      </c>
      <c r="K7" s="38" t="s">
        <v>95</v>
      </c>
      <c r="L7" s="38" t="s">
        <v>96</v>
      </c>
      <c r="M7" s="38" t="s">
        <v>97</v>
      </c>
      <c r="N7" s="39" t="s">
        <v>98</v>
      </c>
      <c r="O7" s="39">
        <v>73.13</v>
      </c>
      <c r="P7" s="39">
        <v>91.13</v>
      </c>
      <c r="Q7" s="39">
        <v>4600</v>
      </c>
      <c r="R7" s="39">
        <v>26013</v>
      </c>
      <c r="S7" s="39">
        <v>825.97</v>
      </c>
      <c r="T7" s="39">
        <v>31.49</v>
      </c>
      <c r="U7" s="39">
        <v>23598</v>
      </c>
      <c r="V7" s="39">
        <v>115.43</v>
      </c>
      <c r="W7" s="39">
        <v>204.44</v>
      </c>
      <c r="X7" s="39">
        <v>118.06</v>
      </c>
      <c r="Y7" s="39">
        <v>120.8</v>
      </c>
      <c r="Z7" s="39">
        <v>115.51</v>
      </c>
      <c r="AA7" s="39">
        <v>113.64</v>
      </c>
      <c r="AB7" s="39">
        <v>113.8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496.5</v>
      </c>
      <c r="AU7" s="39">
        <v>571.73</v>
      </c>
      <c r="AV7" s="39">
        <v>656.3</v>
      </c>
      <c r="AW7" s="39">
        <v>628.44000000000005</v>
      </c>
      <c r="AX7" s="39">
        <v>705.1</v>
      </c>
      <c r="AY7" s="39">
        <v>384.34</v>
      </c>
      <c r="AZ7" s="39">
        <v>359.47</v>
      </c>
      <c r="BA7" s="39">
        <v>369.69</v>
      </c>
      <c r="BB7" s="39">
        <v>379.08</v>
      </c>
      <c r="BC7" s="39">
        <v>367.55</v>
      </c>
      <c r="BD7" s="39">
        <v>260.31</v>
      </c>
      <c r="BE7" s="39">
        <v>499.41</v>
      </c>
      <c r="BF7" s="39">
        <v>480.89</v>
      </c>
      <c r="BG7" s="39">
        <v>478.61</v>
      </c>
      <c r="BH7" s="39">
        <v>490.33</v>
      </c>
      <c r="BI7" s="39">
        <v>493.56</v>
      </c>
      <c r="BJ7" s="39">
        <v>380.58</v>
      </c>
      <c r="BK7" s="39">
        <v>401.79</v>
      </c>
      <c r="BL7" s="39">
        <v>402.99</v>
      </c>
      <c r="BM7" s="39">
        <v>398.98</v>
      </c>
      <c r="BN7" s="39">
        <v>418.68</v>
      </c>
      <c r="BO7" s="39">
        <v>275.67</v>
      </c>
      <c r="BP7" s="39">
        <v>95.61</v>
      </c>
      <c r="BQ7" s="39">
        <v>101.2</v>
      </c>
      <c r="BR7" s="39">
        <v>94.87</v>
      </c>
      <c r="BS7" s="39">
        <v>91.22</v>
      </c>
      <c r="BT7" s="39">
        <v>92.72</v>
      </c>
      <c r="BU7" s="39">
        <v>102.38</v>
      </c>
      <c r="BV7" s="39">
        <v>100.12</v>
      </c>
      <c r="BW7" s="39">
        <v>98.66</v>
      </c>
      <c r="BX7" s="39">
        <v>98.64</v>
      </c>
      <c r="BY7" s="39">
        <v>94.78</v>
      </c>
      <c r="BZ7" s="39">
        <v>100.05</v>
      </c>
      <c r="CA7" s="39">
        <v>262.74</v>
      </c>
      <c r="CB7" s="39">
        <v>248.74</v>
      </c>
      <c r="CC7" s="39">
        <v>266.02999999999997</v>
      </c>
      <c r="CD7" s="39">
        <v>275.85000000000002</v>
      </c>
      <c r="CE7" s="39">
        <v>269.38</v>
      </c>
      <c r="CF7" s="39">
        <v>168.67</v>
      </c>
      <c r="CG7" s="39">
        <v>174.97</v>
      </c>
      <c r="CH7" s="39">
        <v>178.59</v>
      </c>
      <c r="CI7" s="39">
        <v>178.92</v>
      </c>
      <c r="CJ7" s="39">
        <v>181.3</v>
      </c>
      <c r="CK7" s="39">
        <v>166.4</v>
      </c>
      <c r="CL7" s="39">
        <v>41.31</v>
      </c>
      <c r="CM7" s="39">
        <v>41.28</v>
      </c>
      <c r="CN7" s="39">
        <v>40.89</v>
      </c>
      <c r="CO7" s="39">
        <v>39.93</v>
      </c>
      <c r="CP7" s="39">
        <v>40.04</v>
      </c>
      <c r="CQ7" s="39">
        <v>54.92</v>
      </c>
      <c r="CR7" s="39">
        <v>55.63</v>
      </c>
      <c r="CS7" s="39">
        <v>55.03</v>
      </c>
      <c r="CT7" s="39">
        <v>55.14</v>
      </c>
      <c r="CU7" s="39">
        <v>55.89</v>
      </c>
      <c r="CV7" s="39">
        <v>60.69</v>
      </c>
      <c r="CW7" s="39">
        <v>77.260000000000005</v>
      </c>
      <c r="CX7" s="39">
        <v>77.13</v>
      </c>
      <c r="CY7" s="39">
        <v>77.28</v>
      </c>
      <c r="CZ7" s="39">
        <v>77.34</v>
      </c>
      <c r="DA7" s="39">
        <v>77.27</v>
      </c>
      <c r="DB7" s="39">
        <v>82.66</v>
      </c>
      <c r="DC7" s="39">
        <v>82.04</v>
      </c>
      <c r="DD7" s="39">
        <v>81.900000000000006</v>
      </c>
      <c r="DE7" s="39">
        <v>81.39</v>
      </c>
      <c r="DF7" s="39">
        <v>81.27</v>
      </c>
      <c r="DG7" s="39">
        <v>89.82</v>
      </c>
      <c r="DH7" s="39">
        <v>49.47</v>
      </c>
      <c r="DI7" s="39">
        <v>50.65</v>
      </c>
      <c r="DJ7" s="39">
        <v>50.59</v>
      </c>
      <c r="DK7" s="39">
        <v>49.7</v>
      </c>
      <c r="DL7" s="39">
        <v>49.57</v>
      </c>
      <c r="DM7" s="39">
        <v>48.49</v>
      </c>
      <c r="DN7" s="39">
        <v>48.05</v>
      </c>
      <c r="DO7" s="39">
        <v>48.87</v>
      </c>
      <c r="DP7" s="39">
        <v>49.92</v>
      </c>
      <c r="DQ7" s="39">
        <v>50.63</v>
      </c>
      <c r="DR7" s="39">
        <v>50.19</v>
      </c>
      <c r="DS7" s="39">
        <v>0.9</v>
      </c>
      <c r="DT7" s="39">
        <v>0.92</v>
      </c>
      <c r="DU7" s="39">
        <v>2.5499999999999998</v>
      </c>
      <c r="DV7" s="39">
        <v>2.62</v>
      </c>
      <c r="DW7" s="39">
        <v>31.19</v>
      </c>
      <c r="DX7" s="39">
        <v>12.79</v>
      </c>
      <c r="DY7" s="39">
        <v>13.39</v>
      </c>
      <c r="DZ7" s="39">
        <v>14.85</v>
      </c>
      <c r="EA7" s="39">
        <v>16.88</v>
      </c>
      <c r="EB7" s="39">
        <v>18.28</v>
      </c>
      <c r="EC7" s="39">
        <v>20.63</v>
      </c>
      <c r="ED7" s="39">
        <v>1.06</v>
      </c>
      <c r="EE7" s="39">
        <v>0</v>
      </c>
      <c r="EF7" s="39">
        <v>0.01</v>
      </c>
      <c r="EG7" s="39">
        <v>0.45</v>
      </c>
      <c r="EH7" s="39">
        <v>0.6</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dcterms:created xsi:type="dcterms:W3CDTF">2021-12-03T06:42:57Z</dcterms:created>
  <dcterms:modified xsi:type="dcterms:W3CDTF">2022-02-28T00:34:04Z</dcterms:modified>
  <cp:category/>
</cp:coreProperties>
</file>