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3\20220107_公営企業に係る経営比較分析表（令和２年度決算）の分析等について（１月25〆）\報告\"/>
    </mc:Choice>
  </mc:AlternateContent>
  <workbookProtection workbookAlgorithmName="SHA-512" workbookHashValue="A07MpnAXm4cVQWRoyOvZhiFIeTVk2MC6ka3aLCxObCy2pMoRFfqOa5wsCLPCRYA5iK8qhom8epXhZJQqJWftkw==" workbookSaltValue="FtkZw4sCXnDPU8fbkxK+LQ=="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B10" i="4"/>
  <c r="AT8" i="4"/>
  <c r="W8" i="4"/>
  <c r="P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<sst xmlns="http://schemas.openxmlformats.org/spreadsheetml/2006/main" count="297" uniqueCount="116">
  <si>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</si>
  <si>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</si>
  <si>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</si>
  <si>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</si>
  <si>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</si>
  <si>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</si>
  <si>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</si>
  <si>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</si>
  <si>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</si>
  <si>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</si>
  <si>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</si>
  <si>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</si>
  <si>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</si>
  <si>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</si>
  <si>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</si>
  <si>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</si>
  <si>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</si>
  <si>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</si>
  <si>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</si>
  <si>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</si>
  <si>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</si>
  <si>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</si>
  <si>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</si>
  <si>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</si>
  <si>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</si>
  <si>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</si>
  <si>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</si>
  <si>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</si>
  <si>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</si>
  <si>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</si>
  <si>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</si>
  <si>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</si>
  <si>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</si>
  <si>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</si>
  <si>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</si>
  <si>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</si>
  <si>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</si>
  <si>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</si>
  <si>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</si>
  <si>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</si>
  <si>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</si>
  <si>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</si>
  <si>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</si>
  <si>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</si>
  <si>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</si>
  <si>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</si>
  <si>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</si>
  <si>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</si>
  <si>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</si>
  <si>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</si>
  <si>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</si>
  <si>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</si>
  <si>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</si>
  <si>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</si>
  <si>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</si>
  <si>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</si>
  <si>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</si>
  <si>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</si>
  <si>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</si>
  <si>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</si>
  <si>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</si>
  <si>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</si>
  <si>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</si>
  <si>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</si>
  <si>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</si>
  <si>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</si>
  <si>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</si>
  <si>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</si>
  <si>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</si>
  <si>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</si>
  <si>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</si>
  <si>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</si>
  <si>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</si>
  <si>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</si>
  <si>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</si>
  <si>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</si>
  <si>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</si>
  <si>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</si>
  <si>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</si>
  <si>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</si>
  <si>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</si>
  <si>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</si>
  <si>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</si>
  <si>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</si>
  <si>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</si>
  <si>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</si>
  <si>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</si>
  <si>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</si>
  <si>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</si>
  <si>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</si>
  <si>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</si>
  <si>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</si>
  <si>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</si>
  <si>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</si>
  <si>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</si>
  <si>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</si>
  <si>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</si>
  <si>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</si>
  <si>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</si>
  <si>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</si>
  <si>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</si>
  <si>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</si>
  <si>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</si>
  <si>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</si>
  <si>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</si>
  <si>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</si>
  <si>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</si>
  <si>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</si>
  <si>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</si>
  <si>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</si>
  <si>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</si>
  <si>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</si>
  <si>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</si>
  <si>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について、昨年度に引き続き100％を超えているものの、依然として財源不足を一般会計からの基準外繰出金により補填している状況である。このことから、累積欠損は発生していないものの、経営の改善が必要である。
・流動比率について、目安である100％を超えていることから、短期的な債務に対する支払い能力は有している。しかし、企業債残高対事業規模比率については企業債残高が多額であること等により、類似団体平均を大きく上回っている。近年の大雨による甚大な浸水被害を受け、雨水ポンプ場等の整備に重点的に取組むこととしており、今後も高い比率で推移する見込みである。
・経費回収率は、使用料収入で維持管理費を賄うことができず、100％を下回っている。また、汚水処理原価について類似団体平均を上回っている。このことから、類似団体と比較して低位にある水洗化率について、有収水量の増加及び適正な使用料収入の確保のため、排水設備工事に対する補助制度等により、向上に努めているところである。
・施設利用率は、類似団体平均と同程度であり、概ね適正な利用状況であると言える。今後は水洗化率の向上等に伴い処理水量は増加していく見込みであることから、上昇していく見込みである。</t>
    <rPh sb="1" eb="3">
      <t>ケイジョウ</t>
    </rPh>
    <rPh sb="3" eb="5">
      <t>シュウシ</t>
    </rPh>
    <rPh sb="5" eb="7">
      <t>ヒリツ</t>
    </rPh>
    <rPh sb="79" eb="81">
      <t>ルイセキ</t>
    </rPh>
    <rPh sb="81" eb="83">
      <t>ケッソン</t>
    </rPh>
    <rPh sb="84" eb="86">
      <t>ハッセイ</t>
    </rPh>
    <rPh sb="109" eb="111">
      <t>リュウドウ</t>
    </rPh>
    <rPh sb="111" eb="113">
      <t>ヒリツ</t>
    </rPh>
    <rPh sb="118" eb="120">
      <t>メヤス</t>
    </rPh>
    <rPh sb="128" eb="129">
      <t>コ</t>
    </rPh>
    <rPh sb="138" eb="141">
      <t>タンキテキ</t>
    </rPh>
    <rPh sb="142" eb="144">
      <t>サイム</t>
    </rPh>
    <rPh sb="145" eb="146">
      <t>タイ</t>
    </rPh>
    <rPh sb="148" eb="150">
      <t>シハラ</t>
    </rPh>
    <rPh sb="151" eb="153">
      <t>ノウリョク</t>
    </rPh>
    <rPh sb="154" eb="155">
      <t>ユウ</t>
    </rPh>
    <rPh sb="282" eb="284">
      <t>ケイヒ</t>
    </rPh>
    <rPh sb="284" eb="286">
      <t>カイシュウ</t>
    </rPh>
    <rPh sb="286" eb="287">
      <t>リツ</t>
    </rPh>
    <rPh sb="315" eb="317">
      <t>シタマワ</t>
    </rPh>
    <rPh sb="325" eb="327">
      <t>オスイ</t>
    </rPh>
    <rPh sb="327" eb="329">
      <t>ショリ</t>
    </rPh>
    <rPh sb="329" eb="331">
      <t>ゲンカ</t>
    </rPh>
    <rPh sb="335" eb="337">
      <t>ルイジ</t>
    </rPh>
    <rPh sb="337" eb="339">
      <t>ダンタイ</t>
    </rPh>
    <rPh sb="339" eb="341">
      <t>ヘイキン</t>
    </rPh>
    <rPh sb="342" eb="344">
      <t>ウワマワ</t>
    </rPh>
    <rPh sb="356" eb="358">
      <t>ルイジ</t>
    </rPh>
    <rPh sb="358" eb="360">
      <t>ダンタイ</t>
    </rPh>
    <rPh sb="361" eb="363">
      <t>ヒカク</t>
    </rPh>
    <rPh sb="365" eb="367">
      <t>テイイ</t>
    </rPh>
    <rPh sb="370" eb="373">
      <t>スイセンカ</t>
    </rPh>
    <rPh sb="373" eb="374">
      <t>リツ</t>
    </rPh>
    <rPh sb="379" eb="381">
      <t>ユウシュウ</t>
    </rPh>
    <rPh sb="381" eb="383">
      <t>スイリョウ</t>
    </rPh>
    <rPh sb="384" eb="386">
      <t>ゾウカ</t>
    </rPh>
    <rPh sb="386" eb="387">
      <t>オヨ</t>
    </rPh>
    <rPh sb="388" eb="390">
      <t>テキセイ</t>
    </rPh>
    <rPh sb="391" eb="394">
      <t>シヨウリョウ</t>
    </rPh>
    <rPh sb="394" eb="396">
      <t>シュウニュウ</t>
    </rPh>
    <rPh sb="397" eb="399">
      <t>カクホ</t>
    </rPh>
    <rPh sb="403" eb="405">
      <t>ハイスイ</t>
    </rPh>
    <rPh sb="405" eb="407">
      <t>セツビ</t>
    </rPh>
    <rPh sb="407" eb="409">
      <t>コウジ</t>
    </rPh>
    <rPh sb="410" eb="411">
      <t>タイ</t>
    </rPh>
    <rPh sb="413" eb="415">
      <t>ホジョ</t>
    </rPh>
    <rPh sb="415" eb="417">
      <t>セイド</t>
    </rPh>
    <rPh sb="417" eb="418">
      <t>トウ</t>
    </rPh>
    <rPh sb="422" eb="424">
      <t>コウジョウ</t>
    </rPh>
    <rPh sb="425" eb="426">
      <t>ツト</t>
    </rPh>
    <rPh sb="439" eb="441">
      <t>シセツ</t>
    </rPh>
    <rPh sb="441" eb="443">
      <t>リヨウ</t>
    </rPh>
    <rPh sb="443" eb="444">
      <t>リツ</t>
    </rPh>
    <rPh sb="446" eb="448">
      <t>ルイジ</t>
    </rPh>
    <rPh sb="448" eb="450">
      <t>ダンタイ</t>
    </rPh>
    <rPh sb="450" eb="452">
      <t>ヘイキン</t>
    </rPh>
    <rPh sb="460" eb="461">
      <t>オオム</t>
    </rPh>
    <rPh sb="462" eb="464">
      <t>テキセイ</t>
    </rPh>
    <rPh sb="465" eb="467">
      <t>リヨウ</t>
    </rPh>
    <rPh sb="467" eb="469">
      <t>ジョウキョウ</t>
    </rPh>
    <rPh sb="473" eb="474">
      <t>イ</t>
    </rPh>
    <rPh sb="477" eb="479">
      <t>コンゴ</t>
    </rPh>
    <rPh sb="480" eb="483">
      <t>スイセンカ</t>
    </rPh>
    <rPh sb="483" eb="484">
      <t>リツ</t>
    </rPh>
    <rPh sb="485" eb="487">
      <t>コウジョウ</t>
    </rPh>
    <rPh sb="487" eb="488">
      <t>トウ</t>
    </rPh>
    <rPh sb="489" eb="490">
      <t>トモナ</t>
    </rPh>
    <rPh sb="491" eb="493">
      <t>ショリ</t>
    </rPh>
    <rPh sb="493" eb="495">
      <t>スイリョウ</t>
    </rPh>
    <rPh sb="496" eb="498">
      <t>ゾウカ</t>
    </rPh>
    <rPh sb="502" eb="504">
      <t>ミコ</t>
    </rPh>
    <rPh sb="513" eb="515">
      <t>ジョウショウ</t>
    </rPh>
    <rPh sb="519" eb="521">
      <t>ミコ</t>
    </rPh>
    <phoneticPr fontId="4"/>
  </si>
  <si>
    <t>・供用開始から30年近くが経過しており、類似団体として比較して有形固定資産減価償却率は下回っているものの、処理場の機械電気設備等には耐用年数を経過した資産が多く存在する。今後は、ストックマネジメント計画を策定し、補助制度を活用した計画的な更新を行うこととしている。</t>
    <rPh sb="20" eb="22">
      <t>ルイジ</t>
    </rPh>
    <rPh sb="22" eb="24">
      <t>ダンタイ</t>
    </rPh>
    <rPh sb="27" eb="29">
      <t>ヒカク</t>
    </rPh>
    <rPh sb="31" eb="33">
      <t>ユウケイ</t>
    </rPh>
    <rPh sb="33" eb="35">
      <t>コテイ</t>
    </rPh>
    <rPh sb="35" eb="37">
      <t>シサン</t>
    </rPh>
    <rPh sb="37" eb="39">
      <t>ゲンカ</t>
    </rPh>
    <rPh sb="39" eb="41">
      <t>ショウキャク</t>
    </rPh>
    <rPh sb="41" eb="42">
      <t>リツ</t>
    </rPh>
    <rPh sb="43" eb="45">
      <t>シタマワ</t>
    </rPh>
    <rPh sb="85" eb="87">
      <t>コンゴ</t>
    </rPh>
    <phoneticPr fontId="4"/>
  </si>
  <si>
    <t>・財源不足分を一般会計繰出金により補填しているが、今後については人口減少等により使用料収入の大幅は増加は見込みにくい状況であり、さらに厳しい経営環境となることが予想される。このことから、これまでに把握した経営成績及び財政状況等に基づき、経営戦略の見直しを進めているところである。
・財源不足を一般会計からの基準外繰出金で補填していることから、水洗化率の向上及び経費に見合う適正な使用料体系の検討に取り組む必要がある。
・大雨による浸水被害を軽減するため、雨水ポンプ場等の整備に重点的に取組むこととしており、起債残高及び一般会計繰出金は増加する見込みであることから、経済的な整備手法の検討及び経費の節減に積極的に取り組む必要がある。</t>
    <rPh sb="1" eb="3">
      <t>ザイゲン</t>
    </rPh>
    <rPh sb="3" eb="5">
      <t>フソク</t>
    </rPh>
    <rPh sb="5" eb="6">
      <t>ブン</t>
    </rPh>
    <rPh sb="7" eb="9">
      <t>イッパン</t>
    </rPh>
    <rPh sb="9" eb="11">
      <t>カイケイ</t>
    </rPh>
    <rPh sb="11" eb="13">
      <t>クリダ</t>
    </rPh>
    <rPh sb="13" eb="14">
      <t>キン</t>
    </rPh>
    <rPh sb="17" eb="19">
      <t>ホテン</t>
    </rPh>
    <rPh sb="25" eb="27">
      <t>コンゴ</t>
    </rPh>
    <rPh sb="32" eb="34">
      <t>ジンコウ</t>
    </rPh>
    <rPh sb="34" eb="36">
      <t>ゲンショウ</t>
    </rPh>
    <rPh sb="36" eb="37">
      <t>トウ</t>
    </rPh>
    <rPh sb="40" eb="43">
      <t>シヨウリョウ</t>
    </rPh>
    <rPh sb="43" eb="45">
      <t>シュウニュウ</t>
    </rPh>
    <rPh sb="46" eb="48">
      <t>オオハバ</t>
    </rPh>
    <rPh sb="49" eb="51">
      <t>ゾウカ</t>
    </rPh>
    <rPh sb="52" eb="54">
      <t>ミコ</t>
    </rPh>
    <rPh sb="58" eb="60">
      <t>ジョウキョウ</t>
    </rPh>
    <rPh sb="67" eb="68">
      <t>キビ</t>
    </rPh>
    <rPh sb="80" eb="82">
      <t>ヨソウ</t>
    </rPh>
    <rPh sb="98" eb="100">
      <t>ハアク</t>
    </rPh>
    <rPh sb="102" eb="104">
      <t>ケイエイ</t>
    </rPh>
    <rPh sb="104" eb="106">
      <t>セイセキ</t>
    </rPh>
    <rPh sb="106" eb="107">
      <t>オヨ</t>
    </rPh>
    <rPh sb="108" eb="110">
      <t>ザイセイ</t>
    </rPh>
    <rPh sb="110" eb="112">
      <t>ジョウキョウ</t>
    </rPh>
    <rPh sb="112" eb="113">
      <t>トウ</t>
    </rPh>
    <rPh sb="114" eb="115">
      <t>モト</t>
    </rPh>
    <rPh sb="123" eb="125">
      <t>ミナオ</t>
    </rPh>
    <rPh sb="127" eb="128">
      <t>スス</t>
    </rPh>
    <rPh sb="141" eb="143">
      <t>ザイゲン</t>
    </rPh>
    <rPh sb="143" eb="145">
      <t>フソク</t>
    </rPh>
    <rPh sb="146" eb="148">
      <t>イッパン</t>
    </rPh>
    <rPh sb="148" eb="150">
      <t>カイケイ</t>
    </rPh>
    <rPh sb="153" eb="155">
      <t>キジュン</t>
    </rPh>
    <rPh sb="155" eb="156">
      <t>ガイ</t>
    </rPh>
    <rPh sb="156" eb="158">
      <t>クリダ</t>
    </rPh>
    <rPh sb="158" eb="159">
      <t>キン</t>
    </rPh>
    <rPh sb="160" eb="162">
      <t>ホテン</t>
    </rPh>
    <rPh sb="171" eb="174">
      <t>スイセンカ</t>
    </rPh>
    <rPh sb="174" eb="175">
      <t>リツ</t>
    </rPh>
    <rPh sb="176" eb="178">
      <t>コウジョウ</t>
    </rPh>
    <rPh sb="178" eb="17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</si>
</sst>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6E-43B5-A586-75326164D6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c:ext xmlns:c16="http://schemas.microsoft.com/office/drawing/2014/chart" uri="{C3380CC4-5D6E-409C-BE32-E72D297353CC}">
              <c16:uniqueId val="{00000001-006E-43B5-A586-75326164D6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59.48</c:v>
                </c:pt>
                <c:pt idx="4">
                  <c:v>50.44</c:v>
                </c:pt>
              </c:numCache>
            </c:numRef>
          </c:val>
          <c:extLst>
            <c:ext xmlns:c16="http://schemas.microsoft.com/office/drawing/2014/chart" uri="{C3380CC4-5D6E-409C-BE32-E72D297353CC}">
              <c16:uniqueId val="{00000000-F010-4AD0-8250-4FC5881633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c:ext xmlns:c16="http://schemas.microsoft.com/office/drawing/2014/chart" uri="{C3380CC4-5D6E-409C-BE32-E72D297353CC}">
              <c16:uniqueId val="{00000001-F010-4AD0-8250-4FC5881633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64.62</c:v>
                </c:pt>
                <c:pt idx="4">
                  <c:v>59.38</c:v>
                </c:pt>
              </c:numCache>
            </c:numRef>
          </c:val>
          <c:extLst>
            <c:ext xmlns:c16="http://schemas.microsoft.com/office/drawing/2014/chart" uri="{C3380CC4-5D6E-409C-BE32-E72D297353CC}">
              <c16:uniqueId val="{00000000-5763-4AF4-8FFA-B458BECFE7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c:ext xmlns:c16="http://schemas.microsoft.com/office/drawing/2014/chart" uri="{C3380CC4-5D6E-409C-BE32-E72D297353CC}">
              <c16:uniqueId val="{00000001-5763-4AF4-8FFA-B458BECFE7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103.77</c:v>
                </c:pt>
                <c:pt idx="4">
                  <c:v>104.42</c:v>
                </c:pt>
              </c:numCache>
            </c:numRef>
          </c:val>
          <c:extLst>
            <c:ext xmlns:c16="http://schemas.microsoft.com/office/drawing/2014/chart" uri="{C3380CC4-5D6E-409C-BE32-E72D297353CC}">
              <c16:uniqueId val="{00000000-6CFA-4638-876F-4554E7D5CA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c:ext xmlns:c16="http://schemas.microsoft.com/office/drawing/2014/chart" uri="{C3380CC4-5D6E-409C-BE32-E72D297353CC}">
              <c16:uniqueId val="{00000001-6CFA-4638-876F-4554E7D5CA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3.37</c:v>
                </c:pt>
                <c:pt idx="4">
                  <c:v>6.75</c:v>
                </c:pt>
              </c:numCache>
            </c:numRef>
          </c:val>
          <c:extLst>
            <c:ext xmlns:c16="http://schemas.microsoft.com/office/drawing/2014/chart" uri="{C3380CC4-5D6E-409C-BE32-E72D297353CC}">
              <c16:uniqueId val="{00000000-DC83-4BC4-8BDF-C922FDF56C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c:ext xmlns:c16="http://schemas.microsoft.com/office/drawing/2014/chart" uri="{C3380CC4-5D6E-409C-BE32-E72D297353CC}">
              <c16:uniqueId val="{00000001-DC83-4BC4-8BDF-C922FDF56C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715-47D8-95B0-E05FF94E8B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715-47D8-95B0-E05FF94E8B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C9-495E-9748-259A32DEC2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c:ext xmlns:c16="http://schemas.microsoft.com/office/drawing/2014/chart" uri="{C3380CC4-5D6E-409C-BE32-E72D297353CC}">
              <c16:uniqueId val="{00000001-B6C9-495E-9748-259A32DEC2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92.83</c:v>
                </c:pt>
                <c:pt idx="4">
                  <c:v>102.42</c:v>
                </c:pt>
              </c:numCache>
            </c:numRef>
          </c:val>
          <c:extLst>
            <c:ext xmlns:c16="http://schemas.microsoft.com/office/drawing/2014/chart" uri="{C3380CC4-5D6E-409C-BE32-E72D297353CC}">
              <c16:uniqueId val="{00000000-C111-4A68-AA38-6FA1F7292F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c:ext xmlns:c16="http://schemas.microsoft.com/office/drawing/2014/chart" uri="{C3380CC4-5D6E-409C-BE32-E72D297353CC}">
              <c16:uniqueId val="{00000001-C111-4A68-AA38-6FA1F7292F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4272.76</c:v>
                </c:pt>
                <c:pt idx="4">
                  <c:v>3899.53</c:v>
                </c:pt>
              </c:numCache>
            </c:numRef>
          </c:val>
          <c:extLst>
            <c:ext xmlns:c16="http://schemas.microsoft.com/office/drawing/2014/chart" uri="{C3380CC4-5D6E-409C-BE32-E72D297353CC}">
              <c16:uniqueId val="{00000000-11F4-4640-B718-B6DFBBC6D4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c:ext xmlns:c16="http://schemas.microsoft.com/office/drawing/2014/chart" uri="{C3380CC4-5D6E-409C-BE32-E72D297353CC}">
              <c16:uniqueId val="{00000001-11F4-4640-B718-B6DFBBC6D4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73.349999999999994</c:v>
                </c:pt>
                <c:pt idx="4">
                  <c:v>68.040000000000006</c:v>
                </c:pt>
              </c:numCache>
            </c:numRef>
          </c:val>
          <c:extLst>
            <c:ext xmlns:c16="http://schemas.microsoft.com/office/drawing/2014/chart" uri="{C3380CC4-5D6E-409C-BE32-E72D297353CC}">
              <c16:uniqueId val="{00000000-98E7-452F-9271-9AE7E44B98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c:ext xmlns:c16="http://schemas.microsoft.com/office/drawing/2014/chart" uri="{C3380CC4-5D6E-409C-BE32-E72D297353CC}">
              <c16:uniqueId val="{00000001-98E7-452F-9271-9AE7E44B98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194.99</c:v>
                </c:pt>
                <c:pt idx="4">
                  <c:v>222.33</c:v>
                </c:pt>
              </c:numCache>
            </c:numRef>
          </c:val>
          <c:extLst>
            <c:ext xmlns:c16="http://schemas.microsoft.com/office/drawing/2014/chart" uri="{C3380CC4-5D6E-409C-BE32-E72D297353CC}">
              <c16:uniqueId val="{00000000-A768-45CD-B49B-AD96D0C303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c:ext xmlns:c16="http://schemas.microsoft.com/office/drawing/2014/chart" uri="{C3380CC4-5D6E-409C-BE32-E72D297353CC}">
              <c16:uniqueId val="{00000001-A768-45CD-B49B-AD96D0C303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久慈市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34094</v>
      </c>
      <c r="AM8" s="69"/>
      <c r="AN8" s="69"/>
      <c r="AO8" s="69"/>
      <c r="AP8" s="69"/>
      <c r="AQ8" s="69"/>
      <c r="AR8" s="69"/>
      <c r="AS8" s="69"/>
      <c r="AT8" s="68">
        <f>データ!T6</f>
        <v>623.5</v>
      </c>
      <c r="AU8" s="68"/>
      <c r="AV8" s="68"/>
      <c r="AW8" s="68"/>
      <c r="AX8" s="68"/>
      <c r="AY8" s="68"/>
      <c r="AZ8" s="68"/>
      <c r="BA8" s="68"/>
      <c r="BB8" s="68">
        <f>データ!U6</f>
        <v>54.68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57.32</v>
      </c>
      <c r="J10" s="68"/>
      <c r="K10" s="68"/>
      <c r="L10" s="68"/>
      <c r="M10" s="68"/>
      <c r="N10" s="68"/>
      <c r="O10" s="68"/>
      <c r="P10" s="68">
        <f>データ!P6</f>
        <v>45.1</v>
      </c>
      <c r="Q10" s="68"/>
      <c r="R10" s="68"/>
      <c r="S10" s="68"/>
      <c r="T10" s="68"/>
      <c r="U10" s="68"/>
      <c r="V10" s="68"/>
      <c r="W10" s="68">
        <f>データ!Q6</f>
        <v>93.29</v>
      </c>
      <c r="X10" s="68"/>
      <c r="Y10" s="68"/>
      <c r="Z10" s="68"/>
      <c r="AA10" s="68"/>
      <c r="AB10" s="68"/>
      <c r="AC10" s="68"/>
      <c r="AD10" s="69">
        <f>データ!R6</f>
        <v>2750</v>
      </c>
      <c r="AE10" s="69"/>
      <c r="AF10" s="69"/>
      <c r="AG10" s="69"/>
      <c r="AH10" s="69"/>
      <c r="AI10" s="69"/>
      <c r="AJ10" s="69"/>
      <c r="AK10" s="2"/>
      <c r="AL10" s="69">
        <f>データ!V6</f>
        <v>15206</v>
      </c>
      <c r="AM10" s="69"/>
      <c r="AN10" s="69"/>
      <c r="AO10" s="69"/>
      <c r="AP10" s="69"/>
      <c r="AQ10" s="69"/>
      <c r="AR10" s="69"/>
      <c r="AS10" s="69"/>
      <c r="AT10" s="68">
        <f>データ!W6</f>
        <v>5.46</v>
      </c>
      <c r="AU10" s="68"/>
      <c r="AV10" s="68"/>
      <c r="AW10" s="68"/>
      <c r="AX10" s="68"/>
      <c r="AY10" s="68"/>
      <c r="AZ10" s="68"/>
      <c r="BA10" s="68"/>
      <c r="BB10" s="68">
        <f>データ!X6</f>
        <v>2784.98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Q2ryWUgvFQsE6MZXBZ3BoDFP+DojKf26o0Z0lzrKazDD4ViHe75noCFybtPswTb+v8ywVzx3d9PdFLYacHOIA==" saltValue="X4nnA0gga/NLNJmHMJD9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32077</v>
      </c>
      <c r="D6" s="33">
        <f t="shared" si="3"/>
        <v>46</v>
      </c>
      <c r="E6" s="33">
        <f t="shared" si="3"/>
        <v>17</v>
      </c>
      <c r="F6" s="33">
        <f t="shared" si="3"/>
        <v>1</v>
      </c>
      <c r="G6" s="33">
        <f t="shared" si="3"/>
        <v>0</v>
      </c>
      <c r="H6" s="33" t="str">
        <f t="shared" si="3"/>
        <v>岩手県　久慈市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57.32</v>
      </c>
      <c r="P6" s="34">
        <f t="shared" si="3"/>
        <v>45.1</v>
      </c>
      <c r="Q6" s="34">
        <f t="shared" si="3"/>
        <v>93.29</v>
      </c>
      <c r="R6" s="34">
        <f t="shared" si="3"/>
        <v>2750</v>
      </c>
      <c r="S6" s="34">
        <f t="shared" si="3"/>
        <v>34094</v>
      </c>
      <c r="T6" s="34">
        <f t="shared" si="3"/>
        <v>623.5</v>
      </c>
      <c r="U6" s="34">
        <f t="shared" si="3"/>
        <v>54.68</v>
      </c>
      <c r="V6" s="34">
        <f t="shared" si="3"/>
        <v>15206</v>
      </c>
      <c r="W6" s="34">
        <f t="shared" si="3"/>
        <v>5.46</v>
      </c>
      <c r="X6" s="34">
        <f t="shared" si="3"/>
        <v>2784.98</v>
      </c>
      <c r="Y6" s="35" t="str">
        <f>IF(Y7="",NA(),Y7)</f>
        <v>-</v>
      </c>
      <c r="Z6" s="35" t="str">
        <f t="shared" ref="Z6:AH6" si="4">IF(Z7="",NA(),Z7)</f>
        <v>-</v>
      </c>
      <c r="AA6" s="35" t="str">
        <f t="shared" si="4"/>
        <v>-</v>
      </c>
      <c r="AB6" s="35">
        <f t="shared" si="4"/>
        <v>103.77</v>
      </c>
      <c r="AC6" s="35">
        <f t="shared" si="4"/>
        <v>104.42</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92.83</v>
      </c>
      <c r="AY6" s="35">
        <f t="shared" si="6"/>
        <v>102.42</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4272.76</v>
      </c>
      <c r="BJ6" s="35">
        <f t="shared" si="7"/>
        <v>3899.53</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73.349999999999994</v>
      </c>
      <c r="BU6" s="35">
        <f t="shared" si="8"/>
        <v>68.040000000000006</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194.99</v>
      </c>
      <c r="CF6" s="35">
        <f t="shared" si="9"/>
        <v>222.33</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f t="shared" si="10"/>
        <v>59.48</v>
      </c>
      <c r="CQ6" s="35">
        <f t="shared" si="10"/>
        <v>50.44</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64.62</v>
      </c>
      <c r="DB6" s="35">
        <f t="shared" si="11"/>
        <v>59.38</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3.37</v>
      </c>
      <c r="DM6" s="35">
        <f t="shared" si="12"/>
        <v>6.75</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x14ac:dyDescent="0.15">
      <c r="A7" s="28"/>
      <c r="B7" s="37">
        <v>2020</v>
      </c>
      <c r="C7" s="37">
        <v>32077</v>
      </c>
      <c r="D7" s="37">
        <v>46</v>
      </c>
      <c r="E7" s="37">
        <v>17</v>
      </c>
      <c r="F7" s="37">
        <v>1</v>
      </c>
      <c r="G7" s="37">
        <v>0</v>
      </c>
      <c r="H7" s="37" t="s">
        <v>96</v>
      </c>
      <c r="I7" s="37" t="s">
        <v>97</v>
      </c>
      <c r="J7" s="37" t="s">
        <v>98</v>
      </c>
      <c r="K7" s="37" t="s">
        <v>99</v>
      </c>
      <c r="L7" s="37" t="s">
        <v>100</v>
      </c>
      <c r="M7" s="37" t="s">
        <v>101</v>
      </c>
      <c r="N7" s="38" t="s">
        <v>102</v>
      </c>
      <c r="O7" s="38">
        <v>57.32</v>
      </c>
      <c r="P7" s="38">
        <v>45.1</v>
      </c>
      <c r="Q7" s="38">
        <v>93.29</v>
      </c>
      <c r="R7" s="38">
        <v>2750</v>
      </c>
      <c r="S7" s="38">
        <v>34094</v>
      </c>
      <c r="T7" s="38">
        <v>623.5</v>
      </c>
      <c r="U7" s="38">
        <v>54.68</v>
      </c>
      <c r="V7" s="38">
        <v>15206</v>
      </c>
      <c r="W7" s="38">
        <v>5.46</v>
      </c>
      <c r="X7" s="38">
        <v>2784.98</v>
      </c>
      <c r="Y7" s="38" t="s">
        <v>102</v>
      </c>
      <c r="Z7" s="38" t="s">
        <v>102</v>
      </c>
      <c r="AA7" s="38" t="s">
        <v>102</v>
      </c>
      <c r="AB7" s="38">
        <v>103.77</v>
      </c>
      <c r="AC7" s="38">
        <v>104.42</v>
      </c>
      <c r="AD7" s="38" t="s">
        <v>102</v>
      </c>
      <c r="AE7" s="38" t="s">
        <v>102</v>
      </c>
      <c r="AF7" s="38" t="s">
        <v>102</v>
      </c>
      <c r="AG7" s="38">
        <v>106.57</v>
      </c>
      <c r="AH7" s="38">
        <v>107.21</v>
      </c>
      <c r="AI7" s="38">
        <v>106.67</v>
      </c>
      <c r="AJ7" s="38" t="s">
        <v>102</v>
      </c>
      <c r="AK7" s="38" t="s">
        <v>102</v>
      </c>
      <c r="AL7" s="38" t="s">
        <v>102</v>
      </c>
      <c r="AM7" s="38">
        <v>0</v>
      </c>
      <c r="AN7" s="38">
        <v>0</v>
      </c>
      <c r="AO7" s="38" t="s">
        <v>102</v>
      </c>
      <c r="AP7" s="38" t="s">
        <v>102</v>
      </c>
      <c r="AQ7" s="38" t="s">
        <v>102</v>
      </c>
      <c r="AR7" s="38">
        <v>53.44</v>
      </c>
      <c r="AS7" s="38">
        <v>43.71</v>
      </c>
      <c r="AT7" s="38">
        <v>3.64</v>
      </c>
      <c r="AU7" s="38" t="s">
        <v>102</v>
      </c>
      <c r="AV7" s="38" t="s">
        <v>102</v>
      </c>
      <c r="AW7" s="38" t="s">
        <v>102</v>
      </c>
      <c r="AX7" s="38">
        <v>92.83</v>
      </c>
      <c r="AY7" s="38">
        <v>102.42</v>
      </c>
      <c r="AZ7" s="38" t="s">
        <v>102</v>
      </c>
      <c r="BA7" s="38" t="s">
        <v>102</v>
      </c>
      <c r="BB7" s="38" t="s">
        <v>102</v>
      </c>
      <c r="BC7" s="38">
        <v>47.03</v>
      </c>
      <c r="BD7" s="38">
        <v>40.67</v>
      </c>
      <c r="BE7" s="38">
        <v>67.52</v>
      </c>
      <c r="BF7" s="38" t="s">
        <v>102</v>
      </c>
      <c r="BG7" s="38" t="s">
        <v>102</v>
      </c>
      <c r="BH7" s="38" t="s">
        <v>102</v>
      </c>
      <c r="BI7" s="38">
        <v>4272.76</v>
      </c>
      <c r="BJ7" s="38">
        <v>3899.53</v>
      </c>
      <c r="BK7" s="38" t="s">
        <v>102</v>
      </c>
      <c r="BL7" s="38" t="s">
        <v>102</v>
      </c>
      <c r="BM7" s="38" t="s">
        <v>102</v>
      </c>
      <c r="BN7" s="38">
        <v>1001.3</v>
      </c>
      <c r="BO7" s="38">
        <v>1050.51</v>
      </c>
      <c r="BP7" s="38">
        <v>705.21</v>
      </c>
      <c r="BQ7" s="38" t="s">
        <v>102</v>
      </c>
      <c r="BR7" s="38" t="s">
        <v>102</v>
      </c>
      <c r="BS7" s="38" t="s">
        <v>102</v>
      </c>
      <c r="BT7" s="38">
        <v>73.349999999999994</v>
      </c>
      <c r="BU7" s="38">
        <v>68.040000000000006</v>
      </c>
      <c r="BV7" s="38" t="s">
        <v>102</v>
      </c>
      <c r="BW7" s="38" t="s">
        <v>102</v>
      </c>
      <c r="BX7" s="38" t="s">
        <v>102</v>
      </c>
      <c r="BY7" s="38">
        <v>81.88</v>
      </c>
      <c r="BZ7" s="38">
        <v>82.65</v>
      </c>
      <c r="CA7" s="38">
        <v>98.96</v>
      </c>
      <c r="CB7" s="38" t="s">
        <v>102</v>
      </c>
      <c r="CC7" s="38" t="s">
        <v>102</v>
      </c>
      <c r="CD7" s="38" t="s">
        <v>102</v>
      </c>
      <c r="CE7" s="38">
        <v>194.99</v>
      </c>
      <c r="CF7" s="38">
        <v>222.33</v>
      </c>
      <c r="CG7" s="38" t="s">
        <v>102</v>
      </c>
      <c r="CH7" s="38" t="s">
        <v>102</v>
      </c>
      <c r="CI7" s="38" t="s">
        <v>102</v>
      </c>
      <c r="CJ7" s="38">
        <v>187.55</v>
      </c>
      <c r="CK7" s="38">
        <v>186.3</v>
      </c>
      <c r="CL7" s="38">
        <v>134.52000000000001</v>
      </c>
      <c r="CM7" s="38" t="s">
        <v>102</v>
      </c>
      <c r="CN7" s="38" t="s">
        <v>102</v>
      </c>
      <c r="CO7" s="38" t="s">
        <v>102</v>
      </c>
      <c r="CP7" s="38">
        <v>59.48</v>
      </c>
      <c r="CQ7" s="38">
        <v>50.44</v>
      </c>
      <c r="CR7" s="38" t="s">
        <v>102</v>
      </c>
      <c r="CS7" s="38" t="s">
        <v>102</v>
      </c>
      <c r="CT7" s="38" t="s">
        <v>102</v>
      </c>
      <c r="CU7" s="38">
        <v>50.94</v>
      </c>
      <c r="CV7" s="38">
        <v>50.53</v>
      </c>
      <c r="CW7" s="38">
        <v>59.57</v>
      </c>
      <c r="CX7" s="38" t="s">
        <v>102</v>
      </c>
      <c r="CY7" s="38" t="s">
        <v>102</v>
      </c>
      <c r="CZ7" s="38" t="s">
        <v>102</v>
      </c>
      <c r="DA7" s="38">
        <v>64.62</v>
      </c>
      <c r="DB7" s="38">
        <v>59.38</v>
      </c>
      <c r="DC7" s="38" t="s">
        <v>102</v>
      </c>
      <c r="DD7" s="38" t="s">
        <v>102</v>
      </c>
      <c r="DE7" s="38" t="s">
        <v>102</v>
      </c>
      <c r="DF7" s="38">
        <v>82.55</v>
      </c>
      <c r="DG7" s="38">
        <v>82.08</v>
      </c>
      <c r="DH7" s="38">
        <v>95.57</v>
      </c>
      <c r="DI7" s="38" t="s">
        <v>102</v>
      </c>
      <c r="DJ7" s="38" t="s">
        <v>102</v>
      </c>
      <c r="DK7" s="38" t="s">
        <v>102</v>
      </c>
      <c r="DL7" s="38">
        <v>3.37</v>
      </c>
      <c r="DM7" s="38">
        <v>6.75</v>
      </c>
      <c r="DN7" s="38" t="s">
        <v>102</v>
      </c>
      <c r="DO7" s="38" t="s">
        <v>102</v>
      </c>
      <c r="DP7" s="38" t="s">
        <v>102</v>
      </c>
      <c r="DQ7" s="38">
        <v>15.85</v>
      </c>
      <c r="DR7" s="38">
        <v>12.7</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2021-12-03T07:07:00Z</dcterms:created>
  <dcterms:modified xsi:type="dcterms:W3CDTF">2022-01-19T23:49:01Z</dcterms:modified>
  <cp:category/>
</cp:coreProperties>
</file>