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3\03経営分析比較表\04_市町村回答\05_北上市\北上市_【経営比較分析表】\"/>
    </mc:Choice>
  </mc:AlternateContent>
  <workbookProtection workbookAlgorithmName="SHA-512" workbookHashValue="a9a1fO3K5aMgCza+6QijpAqlHvXxd54gNSDfXt7uK624BT/dcOnCH6pjESzdaXOBp0n787wZBJtNo4ElMunWFg==" workbookSaltValue="7uJ7VwDZ/Zzzh+YsHk64LA==" workbookSpinCount="100000" lockStructure="1"/>
  <bookViews>
    <workbookView xWindow="0" yWindow="0" windowWidth="11220" windowHeight="835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BG30" i="4" s="1"/>
  <c r="DT7" i="5"/>
  <c r="DS7" i="5"/>
  <c r="DR7" i="5"/>
  <c r="DQ7" i="5"/>
  <c r="DP7" i="5"/>
  <c r="DO7" i="5"/>
  <c r="DN7" i="5"/>
  <c r="DM7" i="5"/>
  <c r="DL7" i="5"/>
  <c r="DK7" i="5"/>
  <c r="DI7" i="5"/>
  <c r="DH7" i="5"/>
  <c r="DG7" i="5"/>
  <c r="DF7" i="5"/>
  <c r="DE7" i="5"/>
  <c r="DD7" i="5"/>
  <c r="DC7" i="5"/>
  <c r="DB7" i="5"/>
  <c r="DA7" i="5"/>
  <c r="CZ7" i="5"/>
  <c r="CN7" i="5"/>
  <c r="CM7" i="5"/>
  <c r="CV67" i="4" s="1"/>
  <c r="BZ7" i="5"/>
  <c r="BY7" i="5"/>
  <c r="BX7" i="5"/>
  <c r="BW7" i="5"/>
  <c r="JV53" i="4" s="1"/>
  <c r="BV7" i="5"/>
  <c r="BU7" i="5"/>
  <c r="BT7" i="5"/>
  <c r="BS7" i="5"/>
  <c r="KO52" i="4" s="1"/>
  <c r="BR7" i="5"/>
  <c r="BQ7" i="5"/>
  <c r="BO7" i="5"/>
  <c r="BN7" i="5"/>
  <c r="BM7" i="5"/>
  <c r="BL7" i="5"/>
  <c r="BK7" i="5"/>
  <c r="BJ7" i="5"/>
  <c r="BI7" i="5"/>
  <c r="BH7" i="5"/>
  <c r="BG7" i="5"/>
  <c r="BF7" i="5"/>
  <c r="BD7" i="5"/>
  <c r="BC7" i="5"/>
  <c r="BB7" i="5"/>
  <c r="BA7" i="5"/>
  <c r="AN53" i="4" s="1"/>
  <c r="AZ7" i="5"/>
  <c r="AY7" i="5"/>
  <c r="AX7" i="5"/>
  <c r="AW7" i="5"/>
  <c r="BG52" i="4" s="1"/>
  <c r="AV7" i="5"/>
  <c r="AU7" i="5"/>
  <c r="AS7" i="5"/>
  <c r="AR7" i="5"/>
  <c r="GQ32" i="4" s="1"/>
  <c r="AQ7" i="5"/>
  <c r="AP7" i="5"/>
  <c r="AO7" i="5"/>
  <c r="AN7" i="5"/>
  <c r="HJ31" i="4" s="1"/>
  <c r="AM7" i="5"/>
  <c r="AL7" i="5"/>
  <c r="AK7" i="5"/>
  <c r="AJ7" i="5"/>
  <c r="EL31" i="4" s="1"/>
  <c r="AH7" i="5"/>
  <c r="AG7" i="5"/>
  <c r="AF7" i="5"/>
  <c r="AE7" i="5"/>
  <c r="AD7" i="5"/>
  <c r="AC7" i="5"/>
  <c r="AB7" i="5"/>
  <c r="AA7" i="5"/>
  <c r="Z7" i="5"/>
  <c r="Y7" i="5"/>
  <c r="X7" i="5"/>
  <c r="W7" i="5"/>
  <c r="JQ10" i="4" s="1"/>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AV76" i="4"/>
  <c r="MA53" i="4"/>
  <c r="LH53" i="4"/>
  <c r="KO53" i="4"/>
  <c r="JC53" i="4"/>
  <c r="HJ53" i="4"/>
  <c r="GQ53" i="4"/>
  <c r="FX53" i="4"/>
  <c r="FE53" i="4"/>
  <c r="EL53" i="4"/>
  <c r="CS53" i="4"/>
  <c r="BZ53" i="4"/>
  <c r="BG53" i="4"/>
  <c r="U53" i="4"/>
  <c r="MA52" i="4"/>
  <c r="LH52" i="4"/>
  <c r="JV52" i="4"/>
  <c r="JC52" i="4"/>
  <c r="HJ52" i="4"/>
  <c r="GQ52" i="4"/>
  <c r="FX52" i="4"/>
  <c r="FE52" i="4"/>
  <c r="EL52" i="4"/>
  <c r="CS52" i="4"/>
  <c r="BZ52" i="4"/>
  <c r="AN52" i="4"/>
  <c r="U52" i="4"/>
  <c r="KO51" i="4"/>
  <c r="BG51" i="4"/>
  <c r="MA32" i="4"/>
  <c r="LH32" i="4"/>
  <c r="KO32" i="4"/>
  <c r="JV32" i="4"/>
  <c r="JC32" i="4"/>
  <c r="HJ32" i="4"/>
  <c r="FX32" i="4"/>
  <c r="FE32" i="4"/>
  <c r="EL32" i="4"/>
  <c r="CS32" i="4"/>
  <c r="BZ32" i="4"/>
  <c r="BG32" i="4"/>
  <c r="AN32" i="4"/>
  <c r="U32" i="4"/>
  <c r="MA31" i="4"/>
  <c r="LH31" i="4"/>
  <c r="KO31" i="4"/>
  <c r="JV31" i="4"/>
  <c r="JC31" i="4"/>
  <c r="GQ31" i="4"/>
  <c r="FX31" i="4"/>
  <c r="FE31" i="4"/>
  <c r="CS31" i="4"/>
  <c r="BZ31" i="4"/>
  <c r="BG31" i="4"/>
  <c r="AN31" i="4"/>
  <c r="U31" i="4"/>
  <c r="FX30" i="4"/>
  <c r="LJ10" i="4"/>
  <c r="HX10" i="4"/>
  <c r="DU10" i="4"/>
  <c r="CF10" i="4"/>
  <c r="B10" i="4"/>
  <c r="LJ8" i="4"/>
  <c r="JQ8" i="4"/>
  <c r="FJ8" i="4"/>
  <c r="DU8" i="4"/>
  <c r="CF8" i="4"/>
  <c r="B8" i="4"/>
  <c r="IT76" i="4" l="1"/>
  <c r="CS51" i="4"/>
  <c r="HJ30" i="4"/>
  <c r="MI76" i="4"/>
  <c r="HJ51" i="4"/>
  <c r="MA30" i="4"/>
  <c r="CS30" i="4"/>
  <c r="BZ76" i="4"/>
  <c r="MA51" i="4"/>
  <c r="HP76" i="4"/>
  <c r="KO30" i="4"/>
  <c r="FX51" i="4"/>
  <c r="LE76" i="4"/>
  <c r="C11" i="5"/>
  <c r="E11" i="5"/>
  <c r="B11" i="5"/>
  <c r="JC51" i="4" l="1"/>
  <c r="GL76" i="4"/>
  <c r="KA76" i="4"/>
  <c r="EL51" i="4"/>
  <c r="JC30" i="4"/>
  <c r="U30" i="4"/>
  <c r="R76" i="4"/>
  <c r="U51" i="4"/>
  <c r="EL30" i="4"/>
  <c r="BZ30" i="4"/>
  <c r="BK76" i="4"/>
  <c r="LH51" i="4"/>
  <c r="LT76" i="4"/>
  <c r="LH30" i="4"/>
  <c r="IE76" i="4"/>
  <c r="BZ51" i="4"/>
  <c r="GQ30" i="4"/>
  <c r="GQ51" i="4"/>
  <c r="HA76" i="4"/>
  <c r="AN51" i="4"/>
  <c r="FE30" i="4"/>
  <c r="AN30" i="4"/>
  <c r="AG76" i="4"/>
  <c r="JV51" i="4"/>
  <c r="KP76" i="4"/>
  <c r="FE51" i="4"/>
  <c r="JV30" i="4"/>
</calcChain>
</file>

<file path=xl/sharedStrings.xml><?xml version="1.0" encoding="utf-8"?>
<sst xmlns="http://schemas.openxmlformats.org/spreadsheetml/2006/main" count="278" uniqueCount="130">
  <si>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</si>
  <si>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</si>
  <si>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</si>
  <si>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</si>
  <si>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</si>
  <si>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</si>
  <si>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</si>
  <si>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</si>
  <si>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</si>
  <si>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</si>
  <si>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</si>
  <si>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</si>
  <si>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</si>
  <si>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</si>
  <si>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</si>
  <si>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</si>
  <si>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</si>
  <si>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</si>
  <si>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</si>
  <si>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</si>
  <si>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</si>
  <si>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</si>
  <si>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</si>
  <si>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</si>
  <si>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</si>
  <si>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</si>
  <si>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</si>
  <si>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</si>
  <si>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</si>
  <si>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</si>
  <si>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</si>
  <si>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</si>
  <si>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</si>
  <si>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</si>
  <si>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</si>
  <si>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</si>
  <si>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</si>
  <si>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</si>
  <si>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</si>
  <si>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</si>
  <si>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</si>
  <si>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</si>
  <si>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</si>
  <si>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</si>
  <si>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</si>
  <si>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</si>
  <si>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</si>
  <si>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</si>
  <si>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</si>
  <si>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</si>
  <si>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</si>
  <si>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</si>
  <si>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</si>
  <si>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</si>
  <si>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</si>
  <si>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</si>
  <si>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</si>
  <si>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</si>
  <si>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</si>
  <si>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</si>
  <si>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</si>
  <si>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</si>
  <si>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</si>
  <si>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</si>
  <si>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</si>
  <si>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</si>
  <si>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</si>
  <si>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</si>
  <si>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</si>
  <si>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</si>
  <si>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</si>
  <si>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</si>
  <si>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</si>
  <si>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</si>
  <si>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</si>
  <si>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</si>
  <si>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</si>
  <si>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</si>
  <si>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</si>
  <si>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</si>
  <si>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</si>
  <si>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</si>
  <si>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</si>
  <si>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</si>
  <si>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</si>
  <si>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</si>
  <si>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</si>
  <si>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</si>
  <si>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</si>
  <si>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</si>
  <si>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</si>
  <si>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</si>
  <si>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</si>
  <si>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</si>
  <si>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</si>
  <si>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</si>
  <si>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</si>
  <si>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</si>
  <si>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</si>
  <si>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</si>
  <si>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</si>
  <si>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</si>
  <si>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</si>
  <si>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</si>
  <si>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</si>
  <si>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</si>
  <si>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</si>
  <si>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</si>
  <si>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岩手県　北上市</t>
  </si>
  <si>
    <t>本通り駐車場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</si>
  <si>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</si>
  <si>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</si>
  <si>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</si>
  <si>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</si>
  <si>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</si>
  <si>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</si>
  <si>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</si>
  <si>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</si>
  <si>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</si>
  <si>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</si>
  <si>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</si>
  <si>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</si>
  <si>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</si>
  <si>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</si>
  <si>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</si>
  <si>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</si>
  <si>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26年度以降、緩やかな減少傾向にある。少子高齢化が進むことによる自動車運転者の減少、ネット・宅配事業の利用者増加、郊外への大型店舗出店等により、中心部における駐車場利用の需要が減少している。</t>
    <rPh sb="1" eb="3">
      <t>ヘイセイ</t>
    </rPh>
    <rPh sb="5" eb="9">
      <t>ネンドイコウ</t>
    </rPh>
    <rPh sb="10" eb="11">
      <t>ユル</t>
    </rPh>
    <rPh sb="14" eb="18">
      <t>ゲンショウケイコウ</t>
    </rPh>
    <rPh sb="22" eb="27">
      <t>ショウシコウレイカ</t>
    </rPh>
    <rPh sb="28" eb="29">
      <t>スス</t>
    </rPh>
    <rPh sb="35" eb="41">
      <t>ジドウシャウンテンシャ</t>
    </rPh>
    <rPh sb="42" eb="44">
      <t>ゲンショウ</t>
    </rPh>
    <rPh sb="49" eb="53">
      <t>タクハイジギョウ</t>
    </rPh>
    <rPh sb="54" eb="57">
      <t>リヨウモノ</t>
    </rPh>
    <rPh sb="57" eb="59">
      <t>ゾウカ</t>
    </rPh>
    <rPh sb="60" eb="62">
      <t>コウガイ</t>
    </rPh>
    <rPh sb="64" eb="66">
      <t>オオガタ</t>
    </rPh>
    <rPh sb="66" eb="68">
      <t>テンポ</t>
    </rPh>
    <rPh sb="68" eb="70">
      <t>シュッテン</t>
    </rPh>
    <rPh sb="70" eb="71">
      <t>ナド</t>
    </rPh>
    <rPh sb="75" eb="78">
      <t>チュウシンブ</t>
    </rPh>
    <rPh sb="82" eb="85">
      <t>チュウシャジョウ</t>
    </rPh>
    <rPh sb="85" eb="87">
      <t>リヨウ</t>
    </rPh>
    <rPh sb="88" eb="90">
      <t>ジュヨウ</t>
    </rPh>
    <rPh sb="91" eb="93">
      <t>ゲンショウ</t>
    </rPh>
    <phoneticPr fontId="5"/>
  </si>
  <si>
    <t>⑦敷地の地価
　駐車場建設以降地価の下落が続いていることから、周辺の地価よりも高い値となっている。
⑧設備投資見込額
　建物や設備の老朽化が進んでいることと、施設の長寿命化のため、鉄骨塗装や照明、床等の施設の大規模改修工事を実施していく必要がある。
⑩企業債残高対料金収入比率
　平均並みとなっているが、建設時の起債償還は令和３年度をもって終了する予定であるため、今後良化すると考えられる。</t>
    <rPh sb="1" eb="3">
      <t>シキチ</t>
    </rPh>
    <rPh sb="4" eb="6">
      <t>チカ</t>
    </rPh>
    <rPh sb="8" eb="11">
      <t>チュウシャジョウ</t>
    </rPh>
    <rPh sb="11" eb="13">
      <t>ケンセツ</t>
    </rPh>
    <rPh sb="13" eb="15">
      <t>イコウ</t>
    </rPh>
    <rPh sb="15" eb="17">
      <t>チカ</t>
    </rPh>
    <rPh sb="18" eb="20">
      <t>ゲラク</t>
    </rPh>
    <rPh sb="21" eb="22">
      <t>ツヅ</t>
    </rPh>
    <rPh sb="31" eb="33">
      <t>シュウヘン</t>
    </rPh>
    <rPh sb="34" eb="36">
      <t>チカ</t>
    </rPh>
    <rPh sb="39" eb="40">
      <t>タカ</t>
    </rPh>
    <rPh sb="41" eb="42">
      <t>アタイ</t>
    </rPh>
    <rPh sb="51" eb="53">
      <t>セツビ</t>
    </rPh>
    <rPh sb="53" eb="57">
      <t>トウシミコ</t>
    </rPh>
    <rPh sb="57" eb="58">
      <t>ガク</t>
    </rPh>
    <rPh sb="60" eb="62">
      <t>タテモノ</t>
    </rPh>
    <rPh sb="63" eb="65">
      <t>セツビ</t>
    </rPh>
    <rPh sb="66" eb="69">
      <t>ロウキュウカ</t>
    </rPh>
    <rPh sb="70" eb="71">
      <t>スス</t>
    </rPh>
    <rPh sb="79" eb="81">
      <t>シセツ</t>
    </rPh>
    <rPh sb="82" eb="86">
      <t>チョウジュミョウカ</t>
    </rPh>
    <rPh sb="90" eb="92">
      <t>テッコツ</t>
    </rPh>
    <rPh sb="92" eb="94">
      <t>トソウ</t>
    </rPh>
    <rPh sb="95" eb="97">
      <t>ショウメイ</t>
    </rPh>
    <rPh sb="98" eb="99">
      <t>ユカ</t>
    </rPh>
    <rPh sb="99" eb="100">
      <t>トウ</t>
    </rPh>
    <rPh sb="101" eb="103">
      <t>シセツ</t>
    </rPh>
    <rPh sb="104" eb="107">
      <t>ダイキボ</t>
    </rPh>
    <rPh sb="107" eb="109">
      <t>カイシュウ</t>
    </rPh>
    <rPh sb="109" eb="111">
      <t>コウジ</t>
    </rPh>
    <rPh sb="112" eb="114">
      <t>ジッシ</t>
    </rPh>
    <rPh sb="118" eb="120">
      <t>ヒツヨウ</t>
    </rPh>
    <rPh sb="126" eb="129">
      <t>キギョウサイ</t>
    </rPh>
    <rPh sb="129" eb="131">
      <t>ザンダカ</t>
    </rPh>
    <rPh sb="131" eb="132">
      <t>タイ</t>
    </rPh>
    <rPh sb="132" eb="134">
      <t>リョウキン</t>
    </rPh>
    <rPh sb="134" eb="136">
      <t>シュウニュウ</t>
    </rPh>
    <rPh sb="136" eb="138">
      <t>ヒリツ</t>
    </rPh>
    <rPh sb="140" eb="142">
      <t>ヘイキン</t>
    </rPh>
    <rPh sb="142" eb="143">
      <t>ナ</t>
    </rPh>
    <rPh sb="152" eb="154">
      <t>ケンセツ</t>
    </rPh>
    <rPh sb="154" eb="155">
      <t>ジ</t>
    </rPh>
    <rPh sb="156" eb="158">
      <t>キサイ</t>
    </rPh>
    <rPh sb="158" eb="160">
      <t>ショウカン</t>
    </rPh>
    <rPh sb="161" eb="163">
      <t>レイワ</t>
    </rPh>
    <rPh sb="164" eb="166">
      <t>ネンド</t>
    </rPh>
    <rPh sb="170" eb="172">
      <t>シュウリョウ</t>
    </rPh>
    <rPh sb="174" eb="176">
      <t>ヨテイ</t>
    </rPh>
    <rPh sb="182" eb="184">
      <t>コンゴ</t>
    </rPh>
    <rPh sb="184" eb="185">
      <t>ヨ</t>
    </rPh>
    <rPh sb="185" eb="186">
      <t>カ</t>
    </rPh>
    <rPh sb="189" eb="190">
      <t>カンガ</t>
    </rPh>
    <phoneticPr fontId="5"/>
  </si>
  <si>
    <t>①収益的収支比率
　令和元年度に比べて令和２年度は工事費が約4,000万円ほど下がっているため、平成30年度並みに収支比率は良くなっている。しかし、コロナにより収益自体は大きく下がっている状況である。
④売上高GOP比率
　平均値は上回っているが、コロナにより令和２年度の当該数値は低下している。
⑤EBITDA
　数値は低下しているが、平均値も大きく低下していることからコロナが落ち着いた際の経営状況を見て改善策を検討していくこととする。
　</t>
    <rPh sb="1" eb="4">
      <t>シュウエキテキ</t>
    </rPh>
    <rPh sb="4" eb="6">
      <t>シュウシ</t>
    </rPh>
    <rPh sb="6" eb="8">
      <t>ヒリツ</t>
    </rPh>
    <rPh sb="10" eb="12">
      <t>レイワ</t>
    </rPh>
    <rPh sb="12" eb="15">
      <t>ガンネンド</t>
    </rPh>
    <rPh sb="16" eb="17">
      <t>クラ</t>
    </rPh>
    <rPh sb="19" eb="21">
      <t>レイワ</t>
    </rPh>
    <rPh sb="22" eb="24">
      <t>ネンド</t>
    </rPh>
    <rPh sb="25" eb="27">
      <t>コウジ</t>
    </rPh>
    <rPh sb="27" eb="28">
      <t>ヒ</t>
    </rPh>
    <rPh sb="29" eb="30">
      <t>ヤク</t>
    </rPh>
    <rPh sb="35" eb="36">
      <t>マン</t>
    </rPh>
    <rPh sb="36" eb="37">
      <t>エン</t>
    </rPh>
    <rPh sb="39" eb="40">
      <t>サ</t>
    </rPh>
    <rPh sb="48" eb="50">
      <t>ヘイセイ</t>
    </rPh>
    <rPh sb="52" eb="54">
      <t>ネンド</t>
    </rPh>
    <rPh sb="54" eb="55">
      <t>ナ</t>
    </rPh>
    <rPh sb="57" eb="59">
      <t>シュウシ</t>
    </rPh>
    <rPh sb="59" eb="61">
      <t>ヒリツ</t>
    </rPh>
    <rPh sb="62" eb="63">
      <t>ヨ</t>
    </rPh>
    <rPh sb="80" eb="82">
      <t>シュウエキ</t>
    </rPh>
    <rPh sb="82" eb="84">
      <t>ジタイ</t>
    </rPh>
    <rPh sb="85" eb="86">
      <t>オオ</t>
    </rPh>
    <rPh sb="88" eb="89">
      <t>サ</t>
    </rPh>
    <rPh sb="94" eb="96">
      <t>ジョウキョウ</t>
    </rPh>
    <rPh sb="102" eb="105">
      <t>ウリアゲダカ</t>
    </rPh>
    <rPh sb="108" eb="110">
      <t>ヒリツ</t>
    </rPh>
    <rPh sb="112" eb="115">
      <t>ヘイキンチ</t>
    </rPh>
    <rPh sb="116" eb="118">
      <t>ウワマワ</t>
    </rPh>
    <rPh sb="130" eb="132">
      <t>レイワ</t>
    </rPh>
    <rPh sb="133" eb="135">
      <t>ネンド</t>
    </rPh>
    <rPh sb="136" eb="138">
      <t>トウガイ</t>
    </rPh>
    <rPh sb="138" eb="140">
      <t>スウチ</t>
    </rPh>
    <rPh sb="141" eb="143">
      <t>テイカ</t>
    </rPh>
    <rPh sb="158" eb="160">
      <t>スウチ</t>
    </rPh>
    <rPh sb="161" eb="163">
      <t>テイカ</t>
    </rPh>
    <rPh sb="190" eb="191">
      <t>オ</t>
    </rPh>
    <rPh sb="192" eb="193">
      <t>ツ</t>
    </rPh>
    <rPh sb="195" eb="196">
      <t>サイ</t>
    </rPh>
    <rPh sb="197" eb="199">
      <t>ケイエイ</t>
    </rPh>
    <rPh sb="199" eb="201">
      <t>ジョウキョウ</t>
    </rPh>
    <rPh sb="202" eb="203">
      <t>ミ</t>
    </rPh>
    <rPh sb="204" eb="206">
      <t>カイゼン</t>
    </rPh>
    <rPh sb="206" eb="207">
      <t>サク</t>
    </rPh>
    <rPh sb="208" eb="210">
      <t>ケントウ</t>
    </rPh>
    <phoneticPr fontId="5"/>
  </si>
  <si>
    <t>　当駐車場の経営状態は、起債の償還額が大きいため、単年度決算においては芳しくない。しかし、令和３年度で建設時の起債償還が終了する予定であり、売上高GOP比率及びEBITDA等の指標により類似施設の平均値を上回っていることと、稼働率が類似施設の平均値より高いことから、起債償還額が減少した後は、収益部分を老朽化した施設の改修費用等に充当することが可能となる。</t>
    <rPh sb="1" eb="2">
      <t>トウ</t>
    </rPh>
    <rPh sb="2" eb="5">
      <t>チュウシャジョウ</t>
    </rPh>
    <rPh sb="6" eb="8">
      <t>ケイエイ</t>
    </rPh>
    <rPh sb="8" eb="10">
      <t>ジョウタイ</t>
    </rPh>
    <rPh sb="12" eb="14">
      <t>キサイ</t>
    </rPh>
    <rPh sb="15" eb="18">
      <t>ショウカンガク</t>
    </rPh>
    <rPh sb="19" eb="20">
      <t>オオ</t>
    </rPh>
    <rPh sb="25" eb="28">
      <t>タンネンド</t>
    </rPh>
    <rPh sb="28" eb="30">
      <t>ケッサン</t>
    </rPh>
    <rPh sb="35" eb="36">
      <t>カンバ</t>
    </rPh>
    <rPh sb="45" eb="47">
      <t>レイワ</t>
    </rPh>
    <rPh sb="48" eb="50">
      <t>ネンド</t>
    </rPh>
    <rPh sb="51" eb="54">
      <t>ケンセツジ</t>
    </rPh>
    <rPh sb="55" eb="59">
      <t>キサイショウカン</t>
    </rPh>
    <rPh sb="60" eb="62">
      <t>シュウリョウ</t>
    </rPh>
    <rPh sb="64" eb="66">
      <t>ヨテイ</t>
    </rPh>
    <rPh sb="112" eb="115">
      <t>カドウリツ</t>
    </rPh>
    <rPh sb="116" eb="118">
      <t>ルイジ</t>
    </rPh>
    <rPh sb="118" eb="120">
      <t>シセツ</t>
    </rPh>
    <rPh sb="121" eb="124">
      <t>ヘイキンチ</t>
    </rPh>
    <rPh sb="126" eb="127">
      <t>タカ</t>
    </rPh>
    <rPh sb="133" eb="138">
      <t>キサイショウカンガク</t>
    </rPh>
    <rPh sb="139" eb="141">
      <t>ゲンショウ</t>
    </rPh>
    <rPh sb="143" eb="144">
      <t>アト</t>
    </rPh>
    <rPh sb="146" eb="150">
      <t>シュウエキブブン</t>
    </rPh>
    <rPh sb="151" eb="154">
      <t>ロウキュウカ</t>
    </rPh>
    <rPh sb="156" eb="158">
      <t>シセツ</t>
    </rPh>
    <rPh sb="159" eb="161">
      <t>カイシュウ</t>
    </rPh>
    <rPh sb="161" eb="163">
      <t>ヒヨウ</t>
    </rPh>
    <rPh sb="163" eb="164">
      <t>トウ</t>
    </rPh>
    <rPh sb="165" eb="167">
      <t>ジュウトウ</t>
    </rPh>
    <rPh sb="172" eb="174">
      <t>カノウ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</si>
</sst>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87.8</c:v>
                </c:pt>
                <c:pt idx="1">
                  <c:v>48.2</c:v>
                </c:pt>
                <c:pt idx="2">
                  <c:v>83.5</c:v>
                </c:pt>
                <c:pt idx="3">
                  <c:v>56.7</c:v>
                </c:pt>
                <c:pt idx="4">
                  <c:v>93.3</c:v>
                </c:pt>
              </c:numCache>
            </c:numRef>
          </c:val>
          <c:extLst>
            <c:ext xmlns:c16="http://schemas.microsoft.com/office/drawing/2014/chart" uri="{C3380CC4-5D6E-409C-BE32-E72D297353CC}">
              <c16:uniqueId val="{00000000-DBA8-48F6-857B-B9D4439F87B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DBA8-48F6-857B-B9D4439F87B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655.5</c:v>
                </c:pt>
                <c:pt idx="1">
                  <c:v>287.7</c:v>
                </c:pt>
                <c:pt idx="2">
                  <c:v>392.1</c:v>
                </c:pt>
                <c:pt idx="3">
                  <c:v>0</c:v>
                </c:pt>
                <c:pt idx="4">
                  <c:v>108.8</c:v>
                </c:pt>
              </c:numCache>
            </c:numRef>
          </c:val>
          <c:extLst>
            <c:ext xmlns:c16="http://schemas.microsoft.com/office/drawing/2014/chart" uri="{C3380CC4-5D6E-409C-BE32-E72D297353CC}">
              <c16:uniqueId val="{00000000-4A26-4BC7-BD30-2B59267994D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4A26-4BC7-BD30-2B59267994D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AE2A-4451-AE26-9C8196B4484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E2A-4451-AE26-9C8196B4484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CD62-4BFC-B71D-B9F726F94D4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D62-4BFC-B71D-B9F726F94D4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C07-432B-8B34-90035427F8F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DC07-432B-8B34-90035427F8F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686-45F3-B888-4D88CFB8BB2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C686-45F3-B888-4D88CFB8BB2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169.8</c:v>
                </c:pt>
                <c:pt idx="1">
                  <c:v>162.9</c:v>
                </c:pt>
                <c:pt idx="2">
                  <c:v>162.9</c:v>
                </c:pt>
                <c:pt idx="3">
                  <c:v>172.6</c:v>
                </c:pt>
                <c:pt idx="4">
                  <c:v>152.1</c:v>
                </c:pt>
              </c:numCache>
            </c:numRef>
          </c:val>
          <c:extLst>
            <c:ext xmlns:c16="http://schemas.microsoft.com/office/drawing/2014/chart" uri="{C3380CC4-5D6E-409C-BE32-E72D297353CC}">
              <c16:uniqueId val="{00000000-7FD5-476D-A7CE-8622D2B2B1E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7FD5-476D-A7CE-8622D2B2B1E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78.099999999999994</c:v>
                </c:pt>
                <c:pt idx="1">
                  <c:v>2.2000000000000002</c:v>
                </c:pt>
                <c:pt idx="2">
                  <c:v>2.9</c:v>
                </c:pt>
                <c:pt idx="3">
                  <c:v>24</c:v>
                </c:pt>
                <c:pt idx="4">
                  <c:v>16.2</c:v>
                </c:pt>
              </c:numCache>
            </c:numRef>
          </c:val>
          <c:extLst>
            <c:ext xmlns:c16="http://schemas.microsoft.com/office/drawing/2014/chart" uri="{C3380CC4-5D6E-409C-BE32-E72D297353CC}">
              <c16:uniqueId val="{00000000-7B25-4C12-B99E-6351BD13B04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7B25-4C12-B99E-6351BD13B04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175809</c:v>
                </c:pt>
                <c:pt idx="1">
                  <c:v>-4877</c:v>
                </c:pt>
                <c:pt idx="2">
                  <c:v>33916</c:v>
                </c:pt>
                <c:pt idx="3">
                  <c:v>48963</c:v>
                </c:pt>
                <c:pt idx="4">
                  <c:v>26501</c:v>
                </c:pt>
              </c:numCache>
            </c:numRef>
          </c:val>
          <c:extLst>
            <c:ext xmlns:c16="http://schemas.microsoft.com/office/drawing/2014/chart" uri="{C3380CC4-5D6E-409C-BE32-E72D297353CC}">
              <c16:uniqueId val="{00000000-EE2E-421B-AEC8-9EB844AFA4E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EE2E-421B-AEC8-9EB844AFA4E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G46" zoomScale="85" zoomScaleNormal="85"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岩手県北上市　本通り駐車場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40170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1450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87.8</v>
      </c>
      <c r="V31" s="110"/>
      <c r="W31" s="110"/>
      <c r="X31" s="110"/>
      <c r="Y31" s="110"/>
      <c r="Z31" s="110"/>
      <c r="AA31" s="110"/>
      <c r="AB31" s="110"/>
      <c r="AC31" s="110"/>
      <c r="AD31" s="110"/>
      <c r="AE31" s="110"/>
      <c r="AF31" s="110"/>
      <c r="AG31" s="110"/>
      <c r="AH31" s="110"/>
      <c r="AI31" s="110"/>
      <c r="AJ31" s="110"/>
      <c r="AK31" s="110"/>
      <c r="AL31" s="110"/>
      <c r="AM31" s="110"/>
      <c r="AN31" s="110">
        <f>データ!Z7</f>
        <v>48.2</v>
      </c>
      <c r="AO31" s="110"/>
      <c r="AP31" s="110"/>
      <c r="AQ31" s="110"/>
      <c r="AR31" s="110"/>
      <c r="AS31" s="110"/>
      <c r="AT31" s="110"/>
      <c r="AU31" s="110"/>
      <c r="AV31" s="110"/>
      <c r="AW31" s="110"/>
      <c r="AX31" s="110"/>
      <c r="AY31" s="110"/>
      <c r="AZ31" s="110"/>
      <c r="BA31" s="110"/>
      <c r="BB31" s="110"/>
      <c r="BC31" s="110"/>
      <c r="BD31" s="110"/>
      <c r="BE31" s="110"/>
      <c r="BF31" s="110"/>
      <c r="BG31" s="110">
        <f>データ!AA7</f>
        <v>83.5</v>
      </c>
      <c r="BH31" s="110"/>
      <c r="BI31" s="110"/>
      <c r="BJ31" s="110"/>
      <c r="BK31" s="110"/>
      <c r="BL31" s="110"/>
      <c r="BM31" s="110"/>
      <c r="BN31" s="110"/>
      <c r="BO31" s="110"/>
      <c r="BP31" s="110"/>
      <c r="BQ31" s="110"/>
      <c r="BR31" s="110"/>
      <c r="BS31" s="110"/>
      <c r="BT31" s="110"/>
      <c r="BU31" s="110"/>
      <c r="BV31" s="110"/>
      <c r="BW31" s="110"/>
      <c r="BX31" s="110"/>
      <c r="BY31" s="110"/>
      <c r="BZ31" s="110">
        <f>データ!AB7</f>
        <v>56.7</v>
      </c>
      <c r="CA31" s="110"/>
      <c r="CB31" s="110"/>
      <c r="CC31" s="110"/>
      <c r="CD31" s="110"/>
      <c r="CE31" s="110"/>
      <c r="CF31" s="110"/>
      <c r="CG31" s="110"/>
      <c r="CH31" s="110"/>
      <c r="CI31" s="110"/>
      <c r="CJ31" s="110"/>
      <c r="CK31" s="110"/>
      <c r="CL31" s="110"/>
      <c r="CM31" s="110"/>
      <c r="CN31" s="110"/>
      <c r="CO31" s="110"/>
      <c r="CP31" s="110"/>
      <c r="CQ31" s="110"/>
      <c r="CR31" s="110"/>
      <c r="CS31" s="110">
        <f>データ!AC7</f>
        <v>93.3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169.8</v>
      </c>
      <c r="JD31" s="81"/>
      <c r="JE31" s="81"/>
      <c r="JF31" s="81"/>
      <c r="JG31" s="81"/>
      <c r="JH31" s="81"/>
      <c r="JI31" s="81"/>
      <c r="JJ31" s="81"/>
      <c r="JK31" s="81"/>
      <c r="JL31" s="81"/>
      <c r="JM31" s="81"/>
      <c r="JN31" s="81"/>
      <c r="JO31" s="81"/>
      <c r="JP31" s="81"/>
      <c r="JQ31" s="81"/>
      <c r="JR31" s="81"/>
      <c r="JS31" s="81"/>
      <c r="JT31" s="81"/>
      <c r="JU31" s="82"/>
      <c r="JV31" s="80">
        <f>データ!DL7</f>
        <v>162.9</v>
      </c>
      <c r="JW31" s="81"/>
      <c r="JX31" s="81"/>
      <c r="JY31" s="81"/>
      <c r="JZ31" s="81"/>
      <c r="KA31" s="81"/>
      <c r="KB31" s="81"/>
      <c r="KC31" s="81"/>
      <c r="KD31" s="81"/>
      <c r="KE31" s="81"/>
      <c r="KF31" s="81"/>
      <c r="KG31" s="81"/>
      <c r="KH31" s="81"/>
      <c r="KI31" s="81"/>
      <c r="KJ31" s="81"/>
      <c r="KK31" s="81"/>
      <c r="KL31" s="81"/>
      <c r="KM31" s="81"/>
      <c r="KN31" s="82"/>
      <c r="KO31" s="80">
        <f>データ!DM7</f>
        <v>162.9</v>
      </c>
      <c r="KP31" s="81"/>
      <c r="KQ31" s="81"/>
      <c r="KR31" s="81"/>
      <c r="KS31" s="81"/>
      <c r="KT31" s="81"/>
      <c r="KU31" s="81"/>
      <c r="KV31" s="81"/>
      <c r="KW31" s="81"/>
      <c r="KX31" s="81"/>
      <c r="KY31" s="81"/>
      <c r="KZ31" s="81"/>
      <c r="LA31" s="81"/>
      <c r="LB31" s="81"/>
      <c r="LC31" s="81"/>
      <c r="LD31" s="81"/>
      <c r="LE31" s="81"/>
      <c r="LF31" s="81"/>
      <c r="LG31" s="82"/>
      <c r="LH31" s="80">
        <f>データ!DN7</f>
        <v>172.6</v>
      </c>
      <c r="LI31" s="81"/>
      <c r="LJ31" s="81"/>
      <c r="LK31" s="81"/>
      <c r="LL31" s="81"/>
      <c r="LM31" s="81"/>
      <c r="LN31" s="81"/>
      <c r="LO31" s="81"/>
      <c r="LP31" s="81"/>
      <c r="LQ31" s="81"/>
      <c r="LR31" s="81"/>
      <c r="LS31" s="81"/>
      <c r="LT31" s="81"/>
      <c r="LU31" s="81"/>
      <c r="LV31" s="81"/>
      <c r="LW31" s="81"/>
      <c r="LX31" s="81"/>
      <c r="LY31" s="81"/>
      <c r="LZ31" s="82"/>
      <c r="MA31" s="80">
        <f>データ!DO7</f>
        <v>152.1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156</v>
      </c>
      <c r="V32" s="110"/>
      <c r="W32" s="110"/>
      <c r="X32" s="110"/>
      <c r="Y32" s="110"/>
      <c r="Z32" s="110"/>
      <c r="AA32" s="110"/>
      <c r="AB32" s="110"/>
      <c r="AC32" s="110"/>
      <c r="AD32" s="110"/>
      <c r="AE32" s="110"/>
      <c r="AF32" s="110"/>
      <c r="AG32" s="110"/>
      <c r="AH32" s="110"/>
      <c r="AI32" s="110"/>
      <c r="AJ32" s="110"/>
      <c r="AK32" s="110"/>
      <c r="AL32" s="110"/>
      <c r="AM32" s="110"/>
      <c r="AN32" s="110">
        <f>データ!AE7</f>
        <v>218.3</v>
      </c>
      <c r="AO32" s="110"/>
      <c r="AP32" s="110"/>
      <c r="AQ32" s="110"/>
      <c r="AR32" s="110"/>
      <c r="AS32" s="110"/>
      <c r="AT32" s="110"/>
      <c r="AU32" s="110"/>
      <c r="AV32" s="110"/>
      <c r="AW32" s="110"/>
      <c r="AX32" s="110"/>
      <c r="AY32" s="110"/>
      <c r="AZ32" s="110"/>
      <c r="BA32" s="110"/>
      <c r="BB32" s="110"/>
      <c r="BC32" s="110"/>
      <c r="BD32" s="110"/>
      <c r="BE32" s="110"/>
      <c r="BF32" s="110"/>
      <c r="BG32" s="110">
        <f>データ!AF7</f>
        <v>255.1</v>
      </c>
      <c r="BH32" s="110"/>
      <c r="BI32" s="110"/>
      <c r="BJ32" s="110"/>
      <c r="BK32" s="110"/>
      <c r="BL32" s="110"/>
      <c r="BM32" s="110"/>
      <c r="BN32" s="110"/>
      <c r="BO32" s="110"/>
      <c r="BP32" s="110"/>
      <c r="BQ32" s="110"/>
      <c r="BR32" s="110"/>
      <c r="BS32" s="110"/>
      <c r="BT32" s="110"/>
      <c r="BU32" s="110"/>
      <c r="BV32" s="110"/>
      <c r="BW32" s="110"/>
      <c r="BX32" s="110"/>
      <c r="BY32" s="110"/>
      <c r="BZ32" s="110">
        <f>データ!AG7</f>
        <v>225.1</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3.2</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78.099999999999994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2.2000000000000002</v>
      </c>
      <c r="FF52" s="110"/>
      <c r="FG52" s="110"/>
      <c r="FH52" s="110"/>
      <c r="FI52" s="110"/>
      <c r="FJ52" s="110"/>
      <c r="FK52" s="110"/>
      <c r="FL52" s="110"/>
      <c r="FM52" s="110"/>
      <c r="FN52" s="110"/>
      <c r="FO52" s="110"/>
      <c r="FP52" s="110"/>
      <c r="FQ52" s="110"/>
      <c r="FR52" s="110"/>
      <c r="FS52" s="110"/>
      <c r="FT52" s="110"/>
      <c r="FU52" s="110"/>
      <c r="FV52" s="110"/>
      <c r="FW52" s="110"/>
      <c r="FX52" s="110">
        <f>データ!BH7</f>
        <v>2.9</v>
      </c>
      <c r="FY52" s="110"/>
      <c r="FZ52" s="110"/>
      <c r="GA52" s="110"/>
      <c r="GB52" s="110"/>
      <c r="GC52" s="110"/>
      <c r="GD52" s="110"/>
      <c r="GE52" s="110"/>
      <c r="GF52" s="110"/>
      <c r="GG52" s="110"/>
      <c r="GH52" s="110"/>
      <c r="GI52" s="110"/>
      <c r="GJ52" s="110"/>
      <c r="GK52" s="110"/>
      <c r="GL52" s="110"/>
      <c r="GM52" s="110"/>
      <c r="GN52" s="110"/>
      <c r="GO52" s="110"/>
      <c r="GP52" s="110"/>
      <c r="GQ52" s="110">
        <f>データ!BI7</f>
        <v>24</v>
      </c>
      <c r="GR52" s="110"/>
      <c r="GS52" s="110"/>
      <c r="GT52" s="110"/>
      <c r="GU52" s="110"/>
      <c r="GV52" s="110"/>
      <c r="GW52" s="110"/>
      <c r="GX52" s="110"/>
      <c r="GY52" s="110"/>
      <c r="GZ52" s="110"/>
      <c r="HA52" s="110"/>
      <c r="HB52" s="110"/>
      <c r="HC52" s="110"/>
      <c r="HD52" s="110"/>
      <c r="HE52" s="110"/>
      <c r="HF52" s="110"/>
      <c r="HG52" s="110"/>
      <c r="HH52" s="110"/>
      <c r="HI52" s="110"/>
      <c r="HJ52" s="110">
        <f>データ!BJ7</f>
        <v>16.2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175809</v>
      </c>
      <c r="JD52" s="106"/>
      <c r="JE52" s="106"/>
      <c r="JF52" s="106"/>
      <c r="JG52" s="106"/>
      <c r="JH52" s="106"/>
      <c r="JI52" s="106"/>
      <c r="JJ52" s="106"/>
      <c r="JK52" s="106"/>
      <c r="JL52" s="106"/>
      <c r="JM52" s="106"/>
      <c r="JN52" s="106"/>
      <c r="JO52" s="106"/>
      <c r="JP52" s="106"/>
      <c r="JQ52" s="106"/>
      <c r="JR52" s="106"/>
      <c r="JS52" s="106"/>
      <c r="JT52" s="106"/>
      <c r="JU52" s="106"/>
      <c r="JV52" s="106">
        <f>データ!BR7</f>
        <v>-4877</v>
      </c>
      <c r="JW52" s="106"/>
      <c r="JX52" s="106"/>
      <c r="JY52" s="106"/>
      <c r="JZ52" s="106"/>
      <c r="KA52" s="106"/>
      <c r="KB52" s="106"/>
      <c r="KC52" s="106"/>
      <c r="KD52" s="106"/>
      <c r="KE52" s="106"/>
      <c r="KF52" s="106"/>
      <c r="KG52" s="106"/>
      <c r="KH52" s="106"/>
      <c r="KI52" s="106"/>
      <c r="KJ52" s="106"/>
      <c r="KK52" s="106"/>
      <c r="KL52" s="106"/>
      <c r="KM52" s="106"/>
      <c r="KN52" s="106"/>
      <c r="KO52" s="106">
        <f>データ!BS7</f>
        <v>33916</v>
      </c>
      <c r="KP52" s="106"/>
      <c r="KQ52" s="106"/>
      <c r="KR52" s="106"/>
      <c r="KS52" s="106"/>
      <c r="KT52" s="106"/>
      <c r="KU52" s="106"/>
      <c r="KV52" s="106"/>
      <c r="KW52" s="106"/>
      <c r="KX52" s="106"/>
      <c r="KY52" s="106"/>
      <c r="KZ52" s="106"/>
      <c r="LA52" s="106"/>
      <c r="LB52" s="106"/>
      <c r="LC52" s="106"/>
      <c r="LD52" s="106"/>
      <c r="LE52" s="106"/>
      <c r="LF52" s="106"/>
      <c r="LG52" s="106"/>
      <c r="LH52" s="106">
        <f>データ!BT7</f>
        <v>48963</v>
      </c>
      <c r="LI52" s="106"/>
      <c r="LJ52" s="106"/>
      <c r="LK52" s="106"/>
      <c r="LL52" s="106"/>
      <c r="LM52" s="106"/>
      <c r="LN52" s="106"/>
      <c r="LO52" s="106"/>
      <c r="LP52" s="106"/>
      <c r="LQ52" s="106"/>
      <c r="LR52" s="106"/>
      <c r="LS52" s="106"/>
      <c r="LT52" s="106"/>
      <c r="LU52" s="106"/>
      <c r="LV52" s="106"/>
      <c r="LW52" s="106"/>
      <c r="LX52" s="106"/>
      <c r="LY52" s="106"/>
      <c r="LZ52" s="106"/>
      <c r="MA52" s="106">
        <f>データ!BU7</f>
        <v>26501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40</v>
      </c>
      <c r="V53" s="106"/>
      <c r="W53" s="106"/>
      <c r="X53" s="106"/>
      <c r="Y53" s="106"/>
      <c r="Z53" s="106"/>
      <c r="AA53" s="106"/>
      <c r="AB53" s="106"/>
      <c r="AC53" s="106"/>
      <c r="AD53" s="106"/>
      <c r="AE53" s="106"/>
      <c r="AF53" s="106"/>
      <c r="AG53" s="106"/>
      <c r="AH53" s="106"/>
      <c r="AI53" s="106"/>
      <c r="AJ53" s="106"/>
      <c r="AK53" s="106"/>
      <c r="AL53" s="106"/>
      <c r="AM53" s="106"/>
      <c r="AN53" s="106">
        <f>データ!BA7</f>
        <v>28</v>
      </c>
      <c r="AO53" s="106"/>
      <c r="AP53" s="106"/>
      <c r="AQ53" s="106"/>
      <c r="AR53" s="106"/>
      <c r="AS53" s="106"/>
      <c r="AT53" s="106"/>
      <c r="AU53" s="106"/>
      <c r="AV53" s="106"/>
      <c r="AW53" s="106"/>
      <c r="AX53" s="106"/>
      <c r="AY53" s="106"/>
      <c r="AZ53" s="106"/>
      <c r="BA53" s="106"/>
      <c r="BB53" s="106"/>
      <c r="BC53" s="106"/>
      <c r="BD53" s="106"/>
      <c r="BE53" s="106"/>
      <c r="BF53" s="106"/>
      <c r="BG53" s="106">
        <f>データ!BB7</f>
        <v>27</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27.9</v>
      </c>
      <c r="EM53" s="110"/>
      <c r="EN53" s="110"/>
      <c r="EO53" s="110"/>
      <c r="EP53" s="110"/>
      <c r="EQ53" s="110"/>
      <c r="ER53" s="110"/>
      <c r="ES53" s="110"/>
      <c r="ET53" s="110"/>
      <c r="EU53" s="110"/>
      <c r="EV53" s="110"/>
      <c r="EW53" s="110"/>
      <c r="EX53" s="110"/>
      <c r="EY53" s="110"/>
      <c r="EZ53" s="110"/>
      <c r="FA53" s="110"/>
      <c r="FB53" s="110"/>
      <c r="FC53" s="110"/>
      <c r="FD53" s="110"/>
      <c r="FE53" s="110">
        <f>データ!BL7</f>
        <v>30.9</v>
      </c>
      <c r="FF53" s="110"/>
      <c r="FG53" s="110"/>
      <c r="FH53" s="110"/>
      <c r="FI53" s="110"/>
      <c r="FJ53" s="110"/>
      <c r="FK53" s="110"/>
      <c r="FL53" s="110"/>
      <c r="FM53" s="110"/>
      <c r="FN53" s="110"/>
      <c r="FO53" s="110"/>
      <c r="FP53" s="110"/>
      <c r="FQ53" s="110"/>
      <c r="FR53" s="110"/>
      <c r="FS53" s="110"/>
      <c r="FT53" s="110"/>
      <c r="FU53" s="110"/>
      <c r="FV53" s="110"/>
      <c r="FW53" s="110"/>
      <c r="FX53" s="110">
        <f>データ!BM7</f>
        <v>32.4</v>
      </c>
      <c r="FY53" s="110"/>
      <c r="FZ53" s="110"/>
      <c r="GA53" s="110"/>
      <c r="GB53" s="110"/>
      <c r="GC53" s="110"/>
      <c r="GD53" s="110"/>
      <c r="GE53" s="110"/>
      <c r="GF53" s="110"/>
      <c r="GG53" s="110"/>
      <c r="GH53" s="110"/>
      <c r="GI53" s="110"/>
      <c r="GJ53" s="110"/>
      <c r="GK53" s="110"/>
      <c r="GL53" s="110"/>
      <c r="GM53" s="110"/>
      <c r="GN53" s="110"/>
      <c r="GO53" s="110"/>
      <c r="GP53" s="110"/>
      <c r="GQ53" s="110">
        <f>データ!BN7</f>
        <v>13.1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19504</v>
      </c>
      <c r="JD53" s="106"/>
      <c r="JE53" s="106"/>
      <c r="JF53" s="106"/>
      <c r="JG53" s="106"/>
      <c r="JH53" s="106"/>
      <c r="JI53" s="106"/>
      <c r="JJ53" s="106"/>
      <c r="JK53" s="106"/>
      <c r="JL53" s="106"/>
      <c r="JM53" s="106"/>
      <c r="JN53" s="106"/>
      <c r="JO53" s="106"/>
      <c r="JP53" s="106"/>
      <c r="JQ53" s="106"/>
      <c r="JR53" s="106"/>
      <c r="JS53" s="106"/>
      <c r="JT53" s="106"/>
      <c r="JU53" s="106"/>
      <c r="JV53" s="106">
        <f>データ!BW7</f>
        <v>18068</v>
      </c>
      <c r="JW53" s="106"/>
      <c r="JX53" s="106"/>
      <c r="JY53" s="106"/>
      <c r="JZ53" s="106"/>
      <c r="KA53" s="106"/>
      <c r="KB53" s="106"/>
      <c r="KC53" s="106"/>
      <c r="KD53" s="106"/>
      <c r="KE53" s="106"/>
      <c r="KF53" s="106"/>
      <c r="KG53" s="106"/>
      <c r="KH53" s="106"/>
      <c r="KI53" s="106"/>
      <c r="KJ53" s="106"/>
      <c r="KK53" s="106"/>
      <c r="KL53" s="106"/>
      <c r="KM53" s="106"/>
      <c r="KN53" s="106"/>
      <c r="KO53" s="106">
        <f>データ!BX7</f>
        <v>25902</v>
      </c>
      <c r="KP53" s="106"/>
      <c r="KQ53" s="106"/>
      <c r="KR53" s="106"/>
      <c r="KS53" s="106"/>
      <c r="KT53" s="106"/>
      <c r="KU53" s="106"/>
      <c r="KV53" s="106"/>
      <c r="KW53" s="106"/>
      <c r="KX53" s="106"/>
      <c r="KY53" s="106"/>
      <c r="KZ53" s="106"/>
      <c r="LA53" s="106"/>
      <c r="LB53" s="106"/>
      <c r="LC53" s="106"/>
      <c r="LD53" s="106"/>
      <c r="LE53" s="106"/>
      <c r="LF53" s="106"/>
      <c r="LG53" s="106"/>
      <c r="LH53" s="106">
        <f>データ!BY7</f>
        <v>23067</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2326722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272000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655.5</v>
      </c>
      <c r="KB77" s="81"/>
      <c r="KC77" s="81"/>
      <c r="KD77" s="81"/>
      <c r="KE77" s="81"/>
      <c r="KF77" s="81"/>
      <c r="KG77" s="81"/>
      <c r="KH77" s="81"/>
      <c r="KI77" s="81"/>
      <c r="KJ77" s="81"/>
      <c r="KK77" s="81"/>
      <c r="KL77" s="81"/>
      <c r="KM77" s="81"/>
      <c r="KN77" s="81"/>
      <c r="KO77" s="82"/>
      <c r="KP77" s="80">
        <f>データ!DA7</f>
        <v>287.7</v>
      </c>
      <c r="KQ77" s="81"/>
      <c r="KR77" s="81"/>
      <c r="KS77" s="81"/>
      <c r="KT77" s="81"/>
      <c r="KU77" s="81"/>
      <c r="KV77" s="81"/>
      <c r="KW77" s="81"/>
      <c r="KX77" s="81"/>
      <c r="KY77" s="81"/>
      <c r="KZ77" s="81"/>
      <c r="LA77" s="81"/>
      <c r="LB77" s="81"/>
      <c r="LC77" s="81"/>
      <c r="LD77" s="82"/>
      <c r="LE77" s="80">
        <f>データ!DB7</f>
        <v>392.1</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108.8</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x8BGJYQgDeFiPsC/eEfBTL2Nr0R4ABHi2yfDioMVS7elvOxxj7epf92CUwA+6LlxQS8F6anVEqt4vLa0cHpkFw==" saltValue="T4IKztGNgRLjs7BQZYmUp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100</v>
      </c>
      <c r="AW5" s="59" t="s">
        <v>91</v>
      </c>
      <c r="AX5" s="59" t="s">
        <v>92</v>
      </c>
      <c r="AY5" s="59" t="s">
        <v>93</v>
      </c>
      <c r="AZ5" s="59" t="s">
        <v>94</v>
      </c>
      <c r="BA5" s="59" t="s">
        <v>95</v>
      </c>
      <c r="BB5" s="59" t="s">
        <v>96</v>
      </c>
      <c r="BC5" s="59" t="s">
        <v>97</v>
      </c>
      <c r="BD5" s="59" t="s">
        <v>98</v>
      </c>
      <c r="BE5" s="59" t="s">
        <v>99</v>
      </c>
      <c r="BF5" s="59" t="s">
        <v>89</v>
      </c>
      <c r="BG5" s="59" t="s">
        <v>90</v>
      </c>
      <c r="BH5" s="59" t="s">
        <v>101</v>
      </c>
      <c r="BI5" s="59" t="s">
        <v>92</v>
      </c>
      <c r="BJ5" s="59" t="s">
        <v>102</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2">
      <c r="A6" s="49" t="s">
        <v>103</v>
      </c>
      <c r="B6" s="60">
        <f>B8</f>
        <v>2020</v>
      </c>
      <c r="C6" s="60">
        <f t="shared" ref="C6:X6" si="1">C8</f>
        <v>32069</v>
      </c>
      <c r="D6" s="60">
        <f t="shared" si="1"/>
        <v>47</v>
      </c>
      <c r="E6" s="60">
        <f t="shared" si="1"/>
        <v>14</v>
      </c>
      <c r="F6" s="60">
        <f t="shared" si="1"/>
        <v>0</v>
      </c>
      <c r="G6" s="60">
        <f t="shared" si="1"/>
        <v>3</v>
      </c>
      <c r="H6" s="60" t="str">
        <f>SUBSTITUTE(H8,"　","")</f>
        <v>岩手県北上市</v>
      </c>
      <c r="I6" s="60" t="str">
        <f t="shared" si="1"/>
        <v>本通り駐車場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21</v>
      </c>
      <c r="S6" s="62" t="str">
        <f t="shared" si="1"/>
        <v>商業施設</v>
      </c>
      <c r="T6" s="62" t="str">
        <f t="shared" si="1"/>
        <v>無</v>
      </c>
      <c r="U6" s="63">
        <f t="shared" si="1"/>
        <v>40170</v>
      </c>
      <c r="V6" s="63">
        <f t="shared" si="1"/>
        <v>1450</v>
      </c>
      <c r="W6" s="63">
        <f t="shared" si="1"/>
        <v>120</v>
      </c>
      <c r="X6" s="62" t="str">
        <f t="shared" si="1"/>
        <v>利用料金制</v>
      </c>
      <c r="Y6" s="64">
        <f>IF(Y8="-",NA(),Y8)</f>
        <v>87.8</v>
      </c>
      <c r="Z6" s="64">
        <f t="shared" ref="Z6:AH6" si="2">IF(Z8="-",NA(),Z8)</f>
        <v>48.2</v>
      </c>
      <c r="AA6" s="64">
        <f t="shared" si="2"/>
        <v>83.5</v>
      </c>
      <c r="AB6" s="64">
        <f t="shared" si="2"/>
        <v>56.7</v>
      </c>
      <c r="AC6" s="64">
        <f t="shared" si="2"/>
        <v>93.3</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78.099999999999994</v>
      </c>
      <c r="BG6" s="64">
        <f t="shared" ref="BG6:BO6" si="5">IF(BG8="-",NA(),BG8)</f>
        <v>2.2000000000000002</v>
      </c>
      <c r="BH6" s="64">
        <f t="shared" si="5"/>
        <v>2.9</v>
      </c>
      <c r="BI6" s="64">
        <f t="shared" si="5"/>
        <v>24</v>
      </c>
      <c r="BJ6" s="64">
        <f t="shared" si="5"/>
        <v>16.2</v>
      </c>
      <c r="BK6" s="64">
        <f t="shared" si="5"/>
        <v>27.9</v>
      </c>
      <c r="BL6" s="64">
        <f t="shared" si="5"/>
        <v>30.9</v>
      </c>
      <c r="BM6" s="64">
        <f t="shared" si="5"/>
        <v>32.4</v>
      </c>
      <c r="BN6" s="64">
        <f t="shared" si="5"/>
        <v>13.1</v>
      </c>
      <c r="BO6" s="64">
        <f t="shared" si="5"/>
        <v>-0.7</v>
      </c>
      <c r="BP6" s="61" t="str">
        <f>IF(BP8="-","",IF(BP8="-","【-】","【"&amp;SUBSTITUTE(TEXT(BP8,"#,##0.0"),"-","△")&amp;"】"))</f>
        <v>【△65.9】</v>
      </c>
      <c r="BQ6" s="65">
        <f>IF(BQ8="-",NA(),BQ8)</f>
        <v>175809</v>
      </c>
      <c r="BR6" s="65">
        <f t="shared" ref="BR6:BZ6" si="6">IF(BR8="-",NA(),BR8)</f>
        <v>-4877</v>
      </c>
      <c r="BS6" s="65">
        <f t="shared" si="6"/>
        <v>33916</v>
      </c>
      <c r="BT6" s="65">
        <f t="shared" si="6"/>
        <v>48963</v>
      </c>
      <c r="BU6" s="65">
        <f t="shared" si="6"/>
        <v>26501</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104</v>
      </c>
      <c r="CM6" s="63">
        <f t="shared" ref="CM6:CN6" si="7">CM8</f>
        <v>2326722</v>
      </c>
      <c r="CN6" s="63">
        <f t="shared" si="7"/>
        <v>272000</v>
      </c>
      <c r="CO6" s="64"/>
      <c r="CP6" s="64"/>
      <c r="CQ6" s="64"/>
      <c r="CR6" s="64"/>
      <c r="CS6" s="64"/>
      <c r="CT6" s="64"/>
      <c r="CU6" s="64"/>
      <c r="CV6" s="64"/>
      <c r="CW6" s="64"/>
      <c r="CX6" s="64"/>
      <c r="CY6" s="61" t="s">
        <v>104</v>
      </c>
      <c r="CZ6" s="64">
        <f>IF(CZ8="-",NA(),CZ8)</f>
        <v>655.5</v>
      </c>
      <c r="DA6" s="64">
        <f t="shared" ref="DA6:DI6" si="8">IF(DA8="-",NA(),DA8)</f>
        <v>287.7</v>
      </c>
      <c r="DB6" s="64">
        <f t="shared" si="8"/>
        <v>392.1</v>
      </c>
      <c r="DC6" s="64">
        <f t="shared" si="8"/>
        <v>0</v>
      </c>
      <c r="DD6" s="64">
        <f t="shared" si="8"/>
        <v>108.8</v>
      </c>
      <c r="DE6" s="64">
        <f t="shared" si="8"/>
        <v>283.7</v>
      </c>
      <c r="DF6" s="64">
        <f t="shared" si="8"/>
        <v>263.39999999999998</v>
      </c>
      <c r="DG6" s="64">
        <f t="shared" si="8"/>
        <v>178.3</v>
      </c>
      <c r="DH6" s="64">
        <f t="shared" si="8"/>
        <v>1310.7</v>
      </c>
      <c r="DI6" s="64">
        <f t="shared" si="8"/>
        <v>110.8</v>
      </c>
      <c r="DJ6" s="61" t="str">
        <f>IF(DJ8="-","",IF(DJ8="-","【-】","【"&amp;SUBSTITUTE(TEXT(DJ8,"#,##0.0"),"-","△")&amp;"】"))</f>
        <v>【183.4】</v>
      </c>
      <c r="DK6" s="64">
        <f>IF(DK8="-",NA(),DK8)</f>
        <v>169.8</v>
      </c>
      <c r="DL6" s="64">
        <f t="shared" ref="DL6:DT6" si="9">IF(DL8="-",NA(),DL8)</f>
        <v>162.9</v>
      </c>
      <c r="DM6" s="64">
        <f t="shared" si="9"/>
        <v>162.9</v>
      </c>
      <c r="DN6" s="64">
        <f t="shared" si="9"/>
        <v>172.6</v>
      </c>
      <c r="DO6" s="64">
        <f t="shared" si="9"/>
        <v>152.1</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2">
      <c r="A7" s="49" t="s">
        <v>105</v>
      </c>
      <c r="B7" s="60">
        <f t="shared" ref="B7:X7" si="10">B8</f>
        <v>2020</v>
      </c>
      <c r="C7" s="60">
        <f t="shared" si="10"/>
        <v>32069</v>
      </c>
      <c r="D7" s="60">
        <f t="shared" si="10"/>
        <v>47</v>
      </c>
      <c r="E7" s="60">
        <f t="shared" si="10"/>
        <v>14</v>
      </c>
      <c r="F7" s="60">
        <f t="shared" si="10"/>
        <v>0</v>
      </c>
      <c r="G7" s="60">
        <f t="shared" si="10"/>
        <v>3</v>
      </c>
      <c r="H7" s="60" t="str">
        <f t="shared" si="10"/>
        <v>岩手県　北上市</v>
      </c>
      <c r="I7" s="60" t="str">
        <f t="shared" si="10"/>
        <v>本通り駐車場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21</v>
      </c>
      <c r="S7" s="62" t="str">
        <f t="shared" si="10"/>
        <v>商業施設</v>
      </c>
      <c r="T7" s="62" t="str">
        <f t="shared" si="10"/>
        <v>無</v>
      </c>
      <c r="U7" s="63">
        <f t="shared" si="10"/>
        <v>40170</v>
      </c>
      <c r="V7" s="63">
        <f t="shared" si="10"/>
        <v>1450</v>
      </c>
      <c r="W7" s="63">
        <f t="shared" si="10"/>
        <v>120</v>
      </c>
      <c r="X7" s="62" t="str">
        <f t="shared" si="10"/>
        <v>利用料金制</v>
      </c>
      <c r="Y7" s="64">
        <f>Y8</f>
        <v>87.8</v>
      </c>
      <c r="Z7" s="64">
        <f t="shared" ref="Z7:AH7" si="11">Z8</f>
        <v>48.2</v>
      </c>
      <c r="AA7" s="64">
        <f t="shared" si="11"/>
        <v>83.5</v>
      </c>
      <c r="AB7" s="64">
        <f t="shared" si="11"/>
        <v>56.7</v>
      </c>
      <c r="AC7" s="64">
        <f t="shared" si="11"/>
        <v>93.3</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78.099999999999994</v>
      </c>
      <c r="BG7" s="64">
        <f t="shared" ref="BG7:BO7" si="14">BG8</f>
        <v>2.2000000000000002</v>
      </c>
      <c r="BH7" s="64">
        <f t="shared" si="14"/>
        <v>2.9</v>
      </c>
      <c r="BI7" s="64">
        <f t="shared" si="14"/>
        <v>24</v>
      </c>
      <c r="BJ7" s="64">
        <f t="shared" si="14"/>
        <v>16.2</v>
      </c>
      <c r="BK7" s="64">
        <f t="shared" si="14"/>
        <v>27.9</v>
      </c>
      <c r="BL7" s="64">
        <f t="shared" si="14"/>
        <v>30.9</v>
      </c>
      <c r="BM7" s="64">
        <f t="shared" si="14"/>
        <v>32.4</v>
      </c>
      <c r="BN7" s="64">
        <f t="shared" si="14"/>
        <v>13.1</v>
      </c>
      <c r="BO7" s="64">
        <f t="shared" si="14"/>
        <v>-0.7</v>
      </c>
      <c r="BP7" s="61"/>
      <c r="BQ7" s="65">
        <f>BQ8</f>
        <v>175809</v>
      </c>
      <c r="BR7" s="65">
        <f t="shared" ref="BR7:BZ7" si="15">BR8</f>
        <v>-4877</v>
      </c>
      <c r="BS7" s="65">
        <f t="shared" si="15"/>
        <v>33916</v>
      </c>
      <c r="BT7" s="65">
        <f t="shared" si="15"/>
        <v>48963</v>
      </c>
      <c r="BU7" s="65">
        <f t="shared" si="15"/>
        <v>26501</v>
      </c>
      <c r="BV7" s="65">
        <f t="shared" si="15"/>
        <v>19504</v>
      </c>
      <c r="BW7" s="65">
        <f t="shared" si="15"/>
        <v>18068</v>
      </c>
      <c r="BX7" s="65">
        <f t="shared" si="15"/>
        <v>25902</v>
      </c>
      <c r="BY7" s="65">
        <f t="shared" si="15"/>
        <v>23067</v>
      </c>
      <c r="BZ7" s="65">
        <f t="shared" si="15"/>
        <v>4197</v>
      </c>
      <c r="CA7" s="63"/>
      <c r="CB7" s="64" t="s">
        <v>106</v>
      </c>
      <c r="CC7" s="64" t="s">
        <v>106</v>
      </c>
      <c r="CD7" s="64" t="s">
        <v>106</v>
      </c>
      <c r="CE7" s="64" t="s">
        <v>106</v>
      </c>
      <c r="CF7" s="64" t="s">
        <v>106</v>
      </c>
      <c r="CG7" s="64" t="s">
        <v>106</v>
      </c>
      <c r="CH7" s="64" t="s">
        <v>106</v>
      </c>
      <c r="CI7" s="64" t="s">
        <v>106</v>
      </c>
      <c r="CJ7" s="64" t="s">
        <v>106</v>
      </c>
      <c r="CK7" s="64" t="s">
        <v>107</v>
      </c>
      <c r="CL7" s="61"/>
      <c r="CM7" s="63">
        <f>CM8</f>
        <v>2326722</v>
      </c>
      <c r="CN7" s="63">
        <f>CN8</f>
        <v>272000</v>
      </c>
      <c r="CO7" s="64" t="s">
        <v>106</v>
      </c>
      <c r="CP7" s="64" t="s">
        <v>106</v>
      </c>
      <c r="CQ7" s="64" t="s">
        <v>106</v>
      </c>
      <c r="CR7" s="64" t="s">
        <v>106</v>
      </c>
      <c r="CS7" s="64" t="s">
        <v>106</v>
      </c>
      <c r="CT7" s="64" t="s">
        <v>106</v>
      </c>
      <c r="CU7" s="64" t="s">
        <v>106</v>
      </c>
      <c r="CV7" s="64" t="s">
        <v>106</v>
      </c>
      <c r="CW7" s="64" t="s">
        <v>106</v>
      </c>
      <c r="CX7" s="64" t="s">
        <v>104</v>
      </c>
      <c r="CY7" s="61"/>
      <c r="CZ7" s="64">
        <f>CZ8</f>
        <v>655.5</v>
      </c>
      <c r="DA7" s="64">
        <f t="shared" ref="DA7:DI7" si="16">DA8</f>
        <v>287.7</v>
      </c>
      <c r="DB7" s="64">
        <f t="shared" si="16"/>
        <v>392.1</v>
      </c>
      <c r="DC7" s="64">
        <f t="shared" si="16"/>
        <v>0</v>
      </c>
      <c r="DD7" s="64">
        <f t="shared" si="16"/>
        <v>108.8</v>
      </c>
      <c r="DE7" s="64">
        <f t="shared" si="16"/>
        <v>283.7</v>
      </c>
      <c r="DF7" s="64">
        <f t="shared" si="16"/>
        <v>263.39999999999998</v>
      </c>
      <c r="DG7" s="64">
        <f t="shared" si="16"/>
        <v>178.3</v>
      </c>
      <c r="DH7" s="64">
        <f t="shared" si="16"/>
        <v>1310.7</v>
      </c>
      <c r="DI7" s="64">
        <f t="shared" si="16"/>
        <v>110.8</v>
      </c>
      <c r="DJ7" s="61"/>
      <c r="DK7" s="64">
        <f>DK8</f>
        <v>169.8</v>
      </c>
      <c r="DL7" s="64">
        <f t="shared" ref="DL7:DT7" si="17">DL8</f>
        <v>162.9</v>
      </c>
      <c r="DM7" s="64">
        <f t="shared" si="17"/>
        <v>162.9</v>
      </c>
      <c r="DN7" s="64">
        <f t="shared" si="17"/>
        <v>172.6</v>
      </c>
      <c r="DO7" s="64">
        <f t="shared" si="17"/>
        <v>152.1</v>
      </c>
      <c r="DP7" s="64">
        <f t="shared" si="17"/>
        <v>135.6</v>
      </c>
      <c r="DQ7" s="64">
        <f t="shared" si="17"/>
        <v>134.5</v>
      </c>
      <c r="DR7" s="64">
        <f t="shared" si="17"/>
        <v>134.9</v>
      </c>
      <c r="DS7" s="64">
        <f t="shared" si="17"/>
        <v>129.9</v>
      </c>
      <c r="DT7" s="64">
        <f t="shared" si="17"/>
        <v>105.7</v>
      </c>
      <c r="DU7" s="61"/>
    </row>
    <row r="8" spans="1:125" s="66" customFormat="1" x14ac:dyDescent="0.2">
      <c r="A8" s="49"/>
      <c r="B8" s="67">
        <v>2020</v>
      </c>
      <c r="C8" s="67">
        <v>32069</v>
      </c>
      <c r="D8" s="67">
        <v>47</v>
      </c>
      <c r="E8" s="67">
        <v>14</v>
      </c>
      <c r="F8" s="67">
        <v>0</v>
      </c>
      <c r="G8" s="67">
        <v>3</v>
      </c>
      <c r="H8" s="67" t="s">
        <v>108</v>
      </c>
      <c r="I8" s="67" t="s">
        <v>109</v>
      </c>
      <c r="J8" s="67" t="s">
        <v>110</v>
      </c>
      <c r="K8" s="67" t="s">
        <v>111</v>
      </c>
      <c r="L8" s="67" t="s">
        <v>112</v>
      </c>
      <c r="M8" s="67" t="s">
        <v>113</v>
      </c>
      <c r="N8" s="67" t="s">
        <v>114</v>
      </c>
      <c r="O8" s="68" t="s">
        <v>115</v>
      </c>
      <c r="P8" s="69" t="s">
        <v>116</v>
      </c>
      <c r="Q8" s="69" t="s">
        <v>117</v>
      </c>
      <c r="R8" s="70">
        <v>21</v>
      </c>
      <c r="S8" s="69" t="s">
        <v>118</v>
      </c>
      <c r="T8" s="69" t="s">
        <v>119</v>
      </c>
      <c r="U8" s="70">
        <v>40170</v>
      </c>
      <c r="V8" s="70">
        <v>1450</v>
      </c>
      <c r="W8" s="70">
        <v>120</v>
      </c>
      <c r="X8" s="69" t="s">
        <v>120</v>
      </c>
      <c r="Y8" s="71">
        <v>87.8</v>
      </c>
      <c r="Z8" s="71">
        <v>48.2</v>
      </c>
      <c r="AA8" s="71">
        <v>83.5</v>
      </c>
      <c r="AB8" s="71">
        <v>56.7</v>
      </c>
      <c r="AC8" s="71">
        <v>93.3</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78.099999999999994</v>
      </c>
      <c r="BG8" s="71">
        <v>2.2000000000000002</v>
      </c>
      <c r="BH8" s="71">
        <v>2.9</v>
      </c>
      <c r="BI8" s="71">
        <v>24</v>
      </c>
      <c r="BJ8" s="71">
        <v>16.2</v>
      </c>
      <c r="BK8" s="71">
        <v>27.9</v>
      </c>
      <c r="BL8" s="71">
        <v>30.9</v>
      </c>
      <c r="BM8" s="71">
        <v>32.4</v>
      </c>
      <c r="BN8" s="71">
        <v>13.1</v>
      </c>
      <c r="BO8" s="71">
        <v>-0.7</v>
      </c>
      <c r="BP8" s="68">
        <v>-65.900000000000006</v>
      </c>
      <c r="BQ8" s="72">
        <v>175809</v>
      </c>
      <c r="BR8" s="72">
        <v>-4877</v>
      </c>
      <c r="BS8" s="72">
        <v>33916</v>
      </c>
      <c r="BT8" s="73">
        <v>48963</v>
      </c>
      <c r="BU8" s="73">
        <v>26501</v>
      </c>
      <c r="BV8" s="72">
        <v>19504</v>
      </c>
      <c r="BW8" s="72">
        <v>18068</v>
      </c>
      <c r="BX8" s="72">
        <v>25902</v>
      </c>
      <c r="BY8" s="72">
        <v>23067</v>
      </c>
      <c r="BZ8" s="72">
        <v>4197</v>
      </c>
      <c r="CA8" s="70">
        <v>3932</v>
      </c>
      <c r="CB8" s="71" t="s">
        <v>112</v>
      </c>
      <c r="CC8" s="71" t="s">
        <v>112</v>
      </c>
      <c r="CD8" s="71" t="s">
        <v>112</v>
      </c>
      <c r="CE8" s="71" t="s">
        <v>112</v>
      </c>
      <c r="CF8" s="71" t="s">
        <v>112</v>
      </c>
      <c r="CG8" s="71" t="s">
        <v>112</v>
      </c>
      <c r="CH8" s="71" t="s">
        <v>112</v>
      </c>
      <c r="CI8" s="71" t="s">
        <v>112</v>
      </c>
      <c r="CJ8" s="71" t="s">
        <v>112</v>
      </c>
      <c r="CK8" s="71" t="s">
        <v>112</v>
      </c>
      <c r="CL8" s="68" t="s">
        <v>112</v>
      </c>
      <c r="CM8" s="70">
        <v>2326722</v>
      </c>
      <c r="CN8" s="70">
        <v>272000</v>
      </c>
      <c r="CO8" s="71" t="s">
        <v>112</v>
      </c>
      <c r="CP8" s="71" t="s">
        <v>112</v>
      </c>
      <c r="CQ8" s="71" t="s">
        <v>112</v>
      </c>
      <c r="CR8" s="71" t="s">
        <v>112</v>
      </c>
      <c r="CS8" s="71" t="s">
        <v>112</v>
      </c>
      <c r="CT8" s="71" t="s">
        <v>112</v>
      </c>
      <c r="CU8" s="71" t="s">
        <v>112</v>
      </c>
      <c r="CV8" s="71" t="s">
        <v>112</v>
      </c>
      <c r="CW8" s="71" t="s">
        <v>112</v>
      </c>
      <c r="CX8" s="71" t="s">
        <v>112</v>
      </c>
      <c r="CY8" s="68" t="s">
        <v>112</v>
      </c>
      <c r="CZ8" s="71">
        <v>655.5</v>
      </c>
      <c r="DA8" s="71">
        <v>287.7</v>
      </c>
      <c r="DB8" s="71">
        <v>392.1</v>
      </c>
      <c r="DC8" s="71">
        <v>0</v>
      </c>
      <c r="DD8" s="71">
        <v>108.8</v>
      </c>
      <c r="DE8" s="71">
        <v>283.7</v>
      </c>
      <c r="DF8" s="71">
        <v>263.39999999999998</v>
      </c>
      <c r="DG8" s="71">
        <v>178.3</v>
      </c>
      <c r="DH8" s="71">
        <v>1310.7</v>
      </c>
      <c r="DI8" s="71">
        <v>110.8</v>
      </c>
      <c r="DJ8" s="68">
        <v>183.4</v>
      </c>
      <c r="DK8" s="71">
        <v>169.8</v>
      </c>
      <c r="DL8" s="71">
        <v>162.9</v>
      </c>
      <c r="DM8" s="71">
        <v>162.9</v>
      </c>
      <c r="DN8" s="71">
        <v>172.6</v>
      </c>
      <c r="DO8" s="71">
        <v>152.1</v>
      </c>
      <c r="DP8" s="71">
        <v>135.6</v>
      </c>
      <c r="DQ8" s="71">
        <v>134.5</v>
      </c>
      <c r="DR8" s="71">
        <v>134.9</v>
      </c>
      <c r="DS8" s="71">
        <v>129.9</v>
      </c>
      <c r="DT8" s="71">
        <v>105.7</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300252</cp:lastModifiedBy>
  <cp:lastPrinted>2022-01-19T02:22:39Z</cp:lastPrinted>
  <dcterms:created xsi:type="dcterms:W3CDTF">2021-12-17T06:00:06Z</dcterms:created>
  <dcterms:modified xsi:type="dcterms:W3CDTF">2022-02-25T06:25:30Z</dcterms:modified>
  <cp:category/>
</cp:coreProperties>
</file>