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7_公表\00_公表データ\03_大船渡市\"/>
    </mc:Choice>
  </mc:AlternateContent>
  <workbookProtection workbookAlgorithmName="SHA-512" workbookHashValue="a4BIHVNz1oR2Q/po0PmGQApRnXyeEVTiRKhOHBOXzrGg49OcW1oJ7k1L2FuVjJfk+WS7MvzLBVTv5SoIWxbmdw==" workbookSaltValue="diPy26znfZd04tDWVHlzWA==" workbookSpinCount="100000" lockStructure="1"/>
  <bookViews>
    <workbookView xWindow="0" yWindow="0" windowWidth="23040" windowHeight="837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<sst xmlns="http://schemas.openxmlformats.org/spreadsheetml/2006/main" count="228" uniqueCount="113">
  <si>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</si>
  <si>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</si>
  <si>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</si>
  <si>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</si>
  <si>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</si>
  <si>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</si>
  <si>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</si>
  <si>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</si>
  <si>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</si>
  <si>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</si>
  <si>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</si>
  <si>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</si>
  <si>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</si>
  <si>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</si>
  <si>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</si>
  <si>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</si>
  <si>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</si>
  <si>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</si>
  <si>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</si>
  <si>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</si>
  <si>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</si>
  <si>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</si>
  <si>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</si>
  <si>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</si>
  <si>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</si>
  <si>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</si>
  <si>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</si>
  <si>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</si>
  <si>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</si>
  <si>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</si>
  <si>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</si>
  <si>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</si>
  <si>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</si>
  <si>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</si>
  <si>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</si>
  <si>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</si>
  <si>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</si>
  <si>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</si>
  <si>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</si>
  <si>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</si>
  <si>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</si>
  <si>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</si>
  <si>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</si>
  <si>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</si>
  <si>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</si>
  <si>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</si>
  <si>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</si>
  <si>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</si>
  <si>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</si>
  <si>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</si>
  <si>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</si>
  <si>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</si>
  <si>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</si>
  <si>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</si>
  <si>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</si>
  <si>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</si>
  <si>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</si>
  <si>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</si>
  <si>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</si>
  <si>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</si>
  <si>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</si>
  <si>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</si>
  <si>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</si>
  <si>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</si>
  <si>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</si>
  <si>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</si>
  <si>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</si>
  <si>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</si>
  <si>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</si>
  <si>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</si>
  <si>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</si>
  <si>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</si>
  <si>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</si>
  <si>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</si>
  <si>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</si>
  <si>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</si>
  <si>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</si>
  <si>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</si>
  <si>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</si>
  <si>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</si>
  <si>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</si>
  <si>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</si>
  <si>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</si>
  <si>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</si>
  <si>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</si>
  <si>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</si>
  <si>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</si>
  <si>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</si>
  <si>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</si>
  <si>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</si>
  <si>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</si>
  <si>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</si>
  <si>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</si>
  <si>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</si>
  <si>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</si>
  <si>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</si>
  <si>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</si>
  <si>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</si>
  <si>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</si>
  <si>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</si>
  <si>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</si>
  <si>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</si>
  <si>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</si>
  <si>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</si>
  <si>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</si>
  <si>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</si>
  <si>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</si>
  <si>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</si>
  <si>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</si>
  <si>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</si>
  <si>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0.5"/>
        <color rgb="FF0000FF"/>
        <rFont val="ＭＳ Ｐゴシック"/>
        <family val="3"/>
        <charset val="128"/>
      </rPr>
      <t>①経常収支比率</t>
    </r>
    <r>
      <rPr>
        <sz val="10.5"/>
        <color theme="1"/>
        <rFont val="ＭＳ Ｐゴシック"/>
        <family val="3"/>
        <charset val="128"/>
      </rPr>
      <t xml:space="preserve">
　単年度の収支が赤字となっており、</t>
    </r>
    <r>
      <rPr>
        <sz val="10.5"/>
        <rFont val="ＭＳ Ｐゴシック"/>
        <family val="3"/>
        <charset val="128"/>
      </rPr>
      <t>今後の給水需要は、確実に減少するものと予想されていることから、費用削減（施設等の維持管理費）に努め、適切な水道料金の設定が必要となります。</t>
    </r>
    <r>
      <rPr>
        <sz val="10.5"/>
        <color theme="1"/>
        <rFont val="ＭＳ Ｐゴシック"/>
        <family val="3"/>
        <charset val="128"/>
      </rPr>
      <t xml:space="preserve">
</t>
    </r>
    <r>
      <rPr>
        <sz val="10.5"/>
        <color rgb="FF0000FF"/>
        <rFont val="ＭＳ Ｐゴシック"/>
        <family val="3"/>
        <charset val="128"/>
      </rPr>
      <t>②累積欠損金比率</t>
    </r>
    <r>
      <rPr>
        <sz val="10.5"/>
        <color theme="1"/>
        <rFont val="ＭＳ Ｐゴシック"/>
        <family val="3"/>
        <charset val="128"/>
      </rPr>
      <t xml:space="preserve">
　現時点においては</t>
    </r>
    <r>
      <rPr>
        <sz val="10.5"/>
        <rFont val="ＭＳ Ｐゴシック"/>
        <family val="3"/>
        <charset val="128"/>
      </rPr>
      <t>累積欠損金はありませんが、給水収益が減少傾向であり、施設等の維持管理費が増加傾向にあることから、注視が必要となります。</t>
    </r>
    <r>
      <rPr>
        <sz val="10.5"/>
        <color theme="1"/>
        <rFont val="ＭＳ Ｐゴシック"/>
        <family val="3"/>
        <charset val="128"/>
      </rPr>
      <t xml:space="preserve">
</t>
    </r>
    <r>
      <rPr>
        <sz val="10.5"/>
        <color rgb="FF0000FF"/>
        <rFont val="ＭＳ Ｐゴシック"/>
        <family val="3"/>
        <charset val="128"/>
      </rPr>
      <t>③流動比率</t>
    </r>
    <r>
      <rPr>
        <sz val="10.5"/>
        <color theme="1"/>
        <rFont val="ＭＳ Ｐゴシック"/>
        <family val="3"/>
        <charset val="128"/>
      </rPr>
      <t xml:space="preserve">
　短期的な債務に対する支払能力は、</t>
    </r>
    <r>
      <rPr>
        <sz val="10.5"/>
        <rFont val="ＭＳ Ｐゴシック"/>
        <family val="3"/>
        <charset val="128"/>
      </rPr>
      <t>100％を上回る水準を維持しており、現時点では支払能力に問題はありません。</t>
    </r>
    <r>
      <rPr>
        <sz val="10.5"/>
        <color theme="1"/>
        <rFont val="ＭＳ Ｐゴシック"/>
        <family val="3"/>
        <charset val="128"/>
      </rPr>
      <t xml:space="preserve">
</t>
    </r>
    <r>
      <rPr>
        <sz val="10.5"/>
        <color rgb="FF0000FF"/>
        <rFont val="ＭＳ Ｐゴシック"/>
        <family val="3"/>
        <charset val="128"/>
      </rPr>
      <t>④企業債残高対給水収益比率</t>
    </r>
    <r>
      <rPr>
        <sz val="10.5"/>
        <color theme="1"/>
        <rFont val="ＭＳ Ｐゴシック"/>
        <family val="3"/>
        <charset val="128"/>
      </rPr>
      <t xml:space="preserve">
　第４浄水場、未給水区域の整備と投資規模がピークを迎えています。適切な水道料金の設定と、費用対効果を見極めた未給水区域の整備が必須となります。
</t>
    </r>
    <r>
      <rPr>
        <sz val="10.5"/>
        <color rgb="FF0000FF"/>
        <rFont val="ＭＳ Ｐゴシック"/>
        <family val="3"/>
        <charset val="128"/>
      </rPr>
      <t>⑤料金回収率</t>
    </r>
    <r>
      <rPr>
        <sz val="10.5"/>
        <color theme="1"/>
        <rFont val="ＭＳ Ｐゴシック"/>
        <family val="3"/>
        <charset val="128"/>
      </rPr>
      <t xml:space="preserve">
　</t>
    </r>
    <r>
      <rPr>
        <sz val="10.5"/>
        <rFont val="ＭＳ Ｐゴシック"/>
        <family val="3"/>
        <charset val="128"/>
      </rPr>
      <t>経常費用が増加しており、給水収益で賄われていない状況となっていることから、適切な水道料金の設定が必要となります。</t>
    </r>
    <r>
      <rPr>
        <sz val="10.5"/>
        <color theme="1"/>
        <rFont val="ＭＳ Ｐゴシック"/>
        <family val="3"/>
        <charset val="128"/>
      </rPr>
      <t xml:space="preserve">
</t>
    </r>
    <r>
      <rPr>
        <sz val="10.5"/>
        <color rgb="FF0000FF"/>
        <rFont val="ＭＳ Ｐゴシック"/>
        <family val="3"/>
        <charset val="128"/>
      </rPr>
      <t>⑥給水原価
　</t>
    </r>
    <r>
      <rPr>
        <sz val="10.5"/>
        <rFont val="ＭＳ Ｐゴシック"/>
        <family val="3"/>
        <charset val="128"/>
      </rPr>
      <t xml:space="preserve">類似団体と比較して高い水準となっており、浄水場の整備により、減価償却費等が増加することから、今後も当該原価が高まることが見込まれます。
</t>
    </r>
    <r>
      <rPr>
        <sz val="10.5"/>
        <color rgb="FF0000FF"/>
        <rFont val="ＭＳ Ｐゴシック"/>
        <family val="3"/>
        <charset val="128"/>
      </rPr>
      <t>⑦施設利用率</t>
    </r>
    <r>
      <rPr>
        <sz val="10.5"/>
        <rFont val="ＭＳ Ｐゴシック"/>
        <family val="3"/>
        <charset val="128"/>
      </rPr>
      <t xml:space="preserve">
　類似団体と比較して概ね同水準となっており、より一層配水施設の効率的な運営が求められます。
</t>
    </r>
    <r>
      <rPr>
        <sz val="10.5"/>
        <color rgb="FF0000FF"/>
        <rFont val="ＭＳ Ｐゴシック"/>
        <family val="3"/>
        <charset val="128"/>
      </rPr>
      <t>⑧有収率</t>
    </r>
    <r>
      <rPr>
        <sz val="10.5"/>
        <rFont val="ＭＳ Ｐゴシック"/>
        <family val="3"/>
        <charset val="128"/>
      </rPr>
      <t xml:space="preserve">
　配水管の更新など漏水防止の取組により、類似団体と同程度の水準となっていることから、更なる漏水防止対策が必要となります。</t>
    </r>
    <rPh sb="1" eb="3">
      <t>ケイジョウ</t>
    </rPh>
    <rPh sb="3" eb="5">
      <t>シュウシ</t>
    </rPh>
    <rPh sb="5" eb="7">
      <t>ヒリツ</t>
    </rPh>
    <rPh sb="9" eb="12">
      <t>タンネンド</t>
    </rPh>
    <rPh sb="13" eb="15">
      <t>シュウシ</t>
    </rPh>
    <rPh sb="16" eb="18">
      <t>アカジ</t>
    </rPh>
    <rPh sb="25" eb="27">
      <t>コンゴ</t>
    </rPh>
    <rPh sb="28" eb="30">
      <t>キュウスイ</t>
    </rPh>
    <rPh sb="30" eb="32">
      <t>ジュヨウ</t>
    </rPh>
    <rPh sb="34" eb="36">
      <t>カクジツ</t>
    </rPh>
    <rPh sb="37" eb="39">
      <t>ゲンショウ</t>
    </rPh>
    <rPh sb="44" eb="46">
      <t>ヨソウ</t>
    </rPh>
    <rPh sb="56" eb="58">
      <t>ヒヨウ</t>
    </rPh>
    <rPh sb="58" eb="60">
      <t>サクゲン</t>
    </rPh>
    <rPh sb="61" eb="63">
      <t>シセツ</t>
    </rPh>
    <rPh sb="63" eb="64">
      <t>トウ</t>
    </rPh>
    <rPh sb="65" eb="67">
      <t>イジ</t>
    </rPh>
    <rPh sb="67" eb="69">
      <t>カンリ</t>
    </rPh>
    <rPh sb="69" eb="70">
      <t>ヒ</t>
    </rPh>
    <rPh sb="72" eb="73">
      <t>ツト</t>
    </rPh>
    <rPh sb="75" eb="77">
      <t>テキセツ</t>
    </rPh>
    <rPh sb="78" eb="80">
      <t>スイドウ</t>
    </rPh>
    <rPh sb="80" eb="82">
      <t>リョウキン</t>
    </rPh>
    <rPh sb="83" eb="85">
      <t>セッテイ</t>
    </rPh>
    <rPh sb="86" eb="88">
      <t>ヒツヨウ</t>
    </rPh>
    <rPh sb="96" eb="98">
      <t>ルイセキ</t>
    </rPh>
    <rPh sb="98" eb="101">
      <t>ケッソンキン</t>
    </rPh>
    <rPh sb="101" eb="103">
      <t>ヒリツ</t>
    </rPh>
    <rPh sb="105" eb="108">
      <t>ゲンジテン</t>
    </rPh>
    <rPh sb="113" eb="115">
      <t>ルイセキ</t>
    </rPh>
    <rPh sb="115" eb="118">
      <t>ケッソンキン</t>
    </rPh>
    <rPh sb="126" eb="128">
      <t>キュウスイ</t>
    </rPh>
    <rPh sb="128" eb="130">
      <t>シュウエキ</t>
    </rPh>
    <rPh sb="131" eb="133">
      <t>ゲンショウ</t>
    </rPh>
    <rPh sb="133" eb="135">
      <t>ケイコウ</t>
    </rPh>
    <rPh sb="139" eb="141">
      <t>シセツ</t>
    </rPh>
    <rPh sb="141" eb="142">
      <t>トウ</t>
    </rPh>
    <rPh sb="143" eb="145">
      <t>イジ</t>
    </rPh>
    <rPh sb="145" eb="148">
      <t>カンリヒ</t>
    </rPh>
    <rPh sb="149" eb="151">
      <t>ゾウカ</t>
    </rPh>
    <rPh sb="151" eb="153">
      <t>ケイコウ</t>
    </rPh>
    <rPh sb="161" eb="163">
      <t>チュウシ</t>
    </rPh>
    <rPh sb="164" eb="166">
      <t>ヒツヨウ</t>
    </rPh>
    <rPh sb="174" eb="176">
      <t>リュウドウ</t>
    </rPh>
    <rPh sb="176" eb="178">
      <t>ヒリツ</t>
    </rPh>
    <rPh sb="180" eb="183">
      <t>タンキテキ</t>
    </rPh>
    <rPh sb="184" eb="186">
      <t>サイム</t>
    </rPh>
    <rPh sb="187" eb="188">
      <t>タイ</t>
    </rPh>
    <rPh sb="190" eb="192">
      <t>シハライ</t>
    </rPh>
    <rPh sb="192" eb="194">
      <t>ノウリョク</t>
    </rPh>
    <rPh sb="201" eb="203">
      <t>ウワマワ</t>
    </rPh>
    <rPh sb="204" eb="206">
      <t>スイジュン</t>
    </rPh>
    <rPh sb="207" eb="209">
      <t>イジ</t>
    </rPh>
    <rPh sb="214" eb="217">
      <t>ゲンジテン</t>
    </rPh>
    <rPh sb="219" eb="221">
      <t>シハライ</t>
    </rPh>
    <rPh sb="221" eb="223">
      <t>ノウリョク</t>
    </rPh>
    <rPh sb="224" eb="226">
      <t>モンダイ</t>
    </rPh>
    <rPh sb="235" eb="237">
      <t>キギョウ</t>
    </rPh>
    <rPh sb="237" eb="238">
      <t>サイ</t>
    </rPh>
    <rPh sb="238" eb="240">
      <t>ザンダカ</t>
    </rPh>
    <rPh sb="240" eb="241">
      <t>タイ</t>
    </rPh>
    <rPh sb="241" eb="243">
      <t>キュウスイ</t>
    </rPh>
    <rPh sb="243" eb="245">
      <t>シュウエキ</t>
    </rPh>
    <rPh sb="245" eb="247">
      <t>ヒリツ</t>
    </rPh>
    <rPh sb="249" eb="250">
      <t>ダイ</t>
    </rPh>
    <rPh sb="251" eb="254">
      <t>ジョウスイジョウ</t>
    </rPh>
    <rPh sb="255" eb="256">
      <t>ミ</t>
    </rPh>
    <rPh sb="256" eb="258">
      <t>キュウスイ</t>
    </rPh>
    <rPh sb="258" eb="260">
      <t>クイキ</t>
    </rPh>
    <rPh sb="261" eb="263">
      <t>セイビ</t>
    </rPh>
    <rPh sb="264" eb="266">
      <t>トウシ</t>
    </rPh>
    <rPh sb="266" eb="268">
      <t>キボ</t>
    </rPh>
    <rPh sb="273" eb="274">
      <t>ムカ</t>
    </rPh>
    <rPh sb="280" eb="282">
      <t>テキセツ</t>
    </rPh>
    <rPh sb="283" eb="285">
      <t>スイドウ</t>
    </rPh>
    <rPh sb="285" eb="287">
      <t>リョウキン</t>
    </rPh>
    <rPh sb="288" eb="290">
      <t>セッテイ</t>
    </rPh>
    <rPh sb="292" eb="297">
      <t>ヒヨウタイコウカ</t>
    </rPh>
    <rPh sb="298" eb="300">
      <t>ミキワ</t>
    </rPh>
    <rPh sb="302" eb="303">
      <t>ミ</t>
    </rPh>
    <rPh sb="303" eb="305">
      <t>キュウスイ</t>
    </rPh>
    <rPh sb="305" eb="307">
      <t>クイキ</t>
    </rPh>
    <rPh sb="308" eb="310">
      <t>セイビ</t>
    </rPh>
    <rPh sb="311" eb="313">
      <t>ヒッスウ</t>
    </rPh>
    <rPh sb="321" eb="323">
      <t>リョウキン</t>
    </rPh>
    <rPh sb="323" eb="325">
      <t>カイシュウ</t>
    </rPh>
    <rPh sb="325" eb="326">
      <t>リツ</t>
    </rPh>
    <rPh sb="328" eb="330">
      <t>ケイジョウ</t>
    </rPh>
    <rPh sb="330" eb="332">
      <t>ヒヨウ</t>
    </rPh>
    <rPh sb="333" eb="335">
      <t>ゾウカ</t>
    </rPh>
    <rPh sb="340" eb="342">
      <t>キュウスイ</t>
    </rPh>
    <rPh sb="342" eb="344">
      <t>シュウエキ</t>
    </rPh>
    <rPh sb="345" eb="346">
      <t>マカナ</t>
    </rPh>
    <rPh sb="352" eb="354">
      <t>ジョウキョウ</t>
    </rPh>
    <rPh sb="365" eb="367">
      <t>テキセツ</t>
    </rPh>
    <rPh sb="368" eb="370">
      <t>スイドウ</t>
    </rPh>
    <rPh sb="370" eb="372">
      <t>リョウキン</t>
    </rPh>
    <rPh sb="373" eb="375">
      <t>セッテイ</t>
    </rPh>
    <rPh sb="376" eb="378">
      <t>ヒツヨウ</t>
    </rPh>
    <rPh sb="385" eb="387">
      <t>キュウスイ</t>
    </rPh>
    <rPh sb="387" eb="389">
      <t>ゲンカ</t>
    </rPh>
    <rPh sb="391" eb="393">
      <t>ルイジ</t>
    </rPh>
    <rPh sb="393" eb="395">
      <t>ダンタイ</t>
    </rPh>
    <rPh sb="396" eb="398">
      <t>ヒカク</t>
    </rPh>
    <rPh sb="400" eb="401">
      <t>タカ</t>
    </rPh>
    <rPh sb="402" eb="404">
      <t>スイジュン</t>
    </rPh>
    <rPh sb="411" eb="412">
      <t>アラ</t>
    </rPh>
    <rPh sb="415" eb="417">
      <t>セイビ</t>
    </rPh>
    <rPh sb="422" eb="424">
      <t>シセツ</t>
    </rPh>
    <rPh sb="426" eb="427">
      <t>ナド</t>
    </rPh>
    <rPh sb="428" eb="430">
      <t>ショウキャク</t>
    </rPh>
    <rPh sb="437" eb="439">
      <t>コンゴ</t>
    </rPh>
    <rPh sb="444" eb="446">
      <t>トウガイ</t>
    </rPh>
    <rPh sb="446" eb="448">
      <t>ゲンカ</t>
    </rPh>
    <rPh sb="449" eb="450">
      <t>タカ</t>
    </rPh>
    <rPh sb="455" eb="457">
      <t>ミコ</t>
    </rPh>
    <rPh sb="464" eb="466">
      <t>シセツ</t>
    </rPh>
    <rPh sb="466" eb="469">
      <t>リヨウリツ</t>
    </rPh>
    <rPh sb="471" eb="473">
      <t>ルイジ</t>
    </rPh>
    <rPh sb="473" eb="475">
      <t>ダンタイ</t>
    </rPh>
    <rPh sb="481" eb="482">
      <t>タカ</t>
    </rPh>
    <rPh sb="483" eb="485">
      <t>スイジュン</t>
    </rPh>
    <rPh sb="491" eb="493">
      <t>イッソウ</t>
    </rPh>
    <rPh sb="498" eb="500">
      <t>シセツ</t>
    </rPh>
    <rPh sb="502" eb="504">
      <t>ウンエイ</t>
    </rPh>
    <rPh sb="505" eb="506">
      <t>モト</t>
    </rPh>
    <rPh sb="512" eb="514">
      <t>ボウシ</t>
    </rPh>
    <rPh sb="515" eb="517">
      <t>トリクミ</t>
    </rPh>
    <rPh sb="523" eb="525">
      <t>ダンタイ</t>
    </rPh>
    <rPh sb="526" eb="529">
      <t>ドウテイド</t>
    </rPh>
    <rPh sb="530" eb="532">
      <t>スイジュン</t>
    </rPh>
    <rPh sb="534" eb="536">
      <t>イジ</t>
    </rPh>
    <rPh sb="544" eb="545">
      <t>アラ</t>
    </rPh>
    <rPh sb="547" eb="549">
      <t>ロウスイ</t>
    </rPh>
    <rPh sb="570" eb="572">
      <t>ヒツヨウ</t>
    </rPh>
    <phoneticPr fontId="4"/>
  </si>
  <si>
    <t>　人口減少社会への移行に伴い給水人口の減少が顕著に現れ始め、今後の給水需要は確実に減少するものと予想されております。
　この様な厳しい状況の中、市内最後の未給水区域の解消に向けて給水基盤の拡充を図ることとなりますが、事業展開する区域は、多くの収益が見込まれない地域での整備となることから、適切な整備が必須であること、さらには、耐用年数を迎え老朽化した配水管等の布設替えや、施設の機械、電気設備等のアセットマネジメントに基づいた更新が必要となります。
　なお、令和３年４月からの料金改定を迎え、一時的に経営内容は好転しますが、今後の簡易水道事業（旧三陸町）との統合を見据え、市内全域において安全で安心な水道水の供給に対応できる体制づくりも課題となっております。
　今後より一層財源の確保を図りながら効率的かつ効果的な事業運営に努め、より計画的な事業実施が求められます。</t>
    <rPh sb="1" eb="3">
      <t>ジンコウ</t>
    </rPh>
    <rPh sb="3" eb="5">
      <t>ゲンショウ</t>
    </rPh>
    <rPh sb="5" eb="7">
      <t>シャカイ</t>
    </rPh>
    <rPh sb="9" eb="11">
      <t>イコウ</t>
    </rPh>
    <rPh sb="12" eb="13">
      <t>トモナ</t>
    </rPh>
    <rPh sb="14" eb="16">
      <t>キュウスイ</t>
    </rPh>
    <rPh sb="16" eb="18">
      <t>ジンコウ</t>
    </rPh>
    <rPh sb="19" eb="21">
      <t>ゲンショウ</t>
    </rPh>
    <rPh sb="22" eb="24">
      <t>ケンチョ</t>
    </rPh>
    <rPh sb="25" eb="26">
      <t>アラワ</t>
    </rPh>
    <rPh sb="27" eb="28">
      <t>ハジ</t>
    </rPh>
    <rPh sb="30" eb="32">
      <t>コンゴ</t>
    </rPh>
    <rPh sb="33" eb="35">
      <t>キュウスイ</t>
    </rPh>
    <rPh sb="35" eb="37">
      <t>ジュヨウ</t>
    </rPh>
    <rPh sb="38" eb="40">
      <t>カクジツ</t>
    </rPh>
    <rPh sb="41" eb="43">
      <t>ゲンショウ</t>
    </rPh>
    <rPh sb="48" eb="50">
      <t>ヨソウ</t>
    </rPh>
    <rPh sb="62" eb="63">
      <t>ヨウ</t>
    </rPh>
    <rPh sb="64" eb="65">
      <t>キビ</t>
    </rPh>
    <rPh sb="67" eb="69">
      <t>ジョウキョウ</t>
    </rPh>
    <rPh sb="70" eb="71">
      <t>ナカ</t>
    </rPh>
    <rPh sb="72" eb="74">
      <t>シナイ</t>
    </rPh>
    <rPh sb="74" eb="76">
      <t>サイゴ</t>
    </rPh>
    <rPh sb="77" eb="78">
      <t>ミ</t>
    </rPh>
    <rPh sb="78" eb="80">
      <t>キュウスイ</t>
    </rPh>
    <rPh sb="80" eb="82">
      <t>クイキ</t>
    </rPh>
    <rPh sb="83" eb="85">
      <t>カイショウ</t>
    </rPh>
    <rPh sb="86" eb="87">
      <t>ム</t>
    </rPh>
    <rPh sb="89" eb="91">
      <t>キュウスイ</t>
    </rPh>
    <rPh sb="91" eb="93">
      <t>キバン</t>
    </rPh>
    <rPh sb="94" eb="96">
      <t>カクジュウ</t>
    </rPh>
    <rPh sb="97" eb="98">
      <t>ハカ</t>
    </rPh>
    <rPh sb="108" eb="110">
      <t>ジギョウ</t>
    </rPh>
    <rPh sb="110" eb="112">
      <t>テンカイ</t>
    </rPh>
    <rPh sb="114" eb="116">
      <t>クイキ</t>
    </rPh>
    <rPh sb="118" eb="119">
      <t>オオ</t>
    </rPh>
    <rPh sb="121" eb="123">
      <t>シュウエキ</t>
    </rPh>
    <rPh sb="124" eb="126">
      <t>ミコ</t>
    </rPh>
    <rPh sb="130" eb="132">
      <t>チイキ</t>
    </rPh>
    <rPh sb="134" eb="136">
      <t>セイビ</t>
    </rPh>
    <rPh sb="144" eb="146">
      <t>テキセツ</t>
    </rPh>
    <rPh sb="147" eb="149">
      <t>セイビ</t>
    </rPh>
    <rPh sb="150" eb="152">
      <t>ヒッスウ</t>
    </rPh>
    <rPh sb="163" eb="165">
      <t>タイヨウ</t>
    </rPh>
    <rPh sb="165" eb="167">
      <t>ネンスウ</t>
    </rPh>
    <rPh sb="168" eb="169">
      <t>ムカ</t>
    </rPh>
    <rPh sb="170" eb="173">
      <t>ロウキュウカ</t>
    </rPh>
    <rPh sb="175" eb="178">
      <t>ハイスイカン</t>
    </rPh>
    <rPh sb="178" eb="179">
      <t>トウ</t>
    </rPh>
    <rPh sb="180" eb="183">
      <t>フセツガ</t>
    </rPh>
    <rPh sb="186" eb="188">
      <t>シセツ</t>
    </rPh>
    <rPh sb="189" eb="191">
      <t>キカイ</t>
    </rPh>
    <rPh sb="192" eb="194">
      <t>デンキ</t>
    </rPh>
    <rPh sb="194" eb="196">
      <t>セツビ</t>
    </rPh>
    <rPh sb="196" eb="197">
      <t>トウ</t>
    </rPh>
    <rPh sb="209" eb="210">
      <t>モト</t>
    </rPh>
    <rPh sb="213" eb="215">
      <t>コウシン</t>
    </rPh>
    <rPh sb="216" eb="218">
      <t>ヒツヨウ</t>
    </rPh>
    <rPh sb="229" eb="231">
      <t>レイワ</t>
    </rPh>
    <rPh sb="232" eb="233">
      <t>ネン</t>
    </rPh>
    <rPh sb="234" eb="235">
      <t>ガツ</t>
    </rPh>
    <rPh sb="238" eb="240">
      <t>リョウキン</t>
    </rPh>
    <rPh sb="240" eb="242">
      <t>カイテイ</t>
    </rPh>
    <rPh sb="243" eb="244">
      <t>ムカ</t>
    </rPh>
    <rPh sb="246" eb="249">
      <t>イチジテキ</t>
    </rPh>
    <rPh sb="250" eb="252">
      <t>ケイエイ</t>
    </rPh>
    <rPh sb="252" eb="254">
      <t>ナイヨウ</t>
    </rPh>
    <rPh sb="255" eb="257">
      <t>コウテン</t>
    </rPh>
    <rPh sb="262" eb="264">
      <t>コンゴ</t>
    </rPh>
    <rPh sb="265" eb="267">
      <t>カンイ</t>
    </rPh>
    <rPh sb="267" eb="269">
      <t>スイドウ</t>
    </rPh>
    <rPh sb="269" eb="271">
      <t>ジギョウ</t>
    </rPh>
    <rPh sb="272" eb="273">
      <t>キュウ</t>
    </rPh>
    <rPh sb="273" eb="276">
      <t>サンリクチョウ</t>
    </rPh>
    <rPh sb="279" eb="281">
      <t>トウゴウ</t>
    </rPh>
    <rPh sb="282" eb="284">
      <t>ミス</t>
    </rPh>
    <rPh sb="286" eb="288">
      <t>シナイ</t>
    </rPh>
    <rPh sb="288" eb="290">
      <t>ゼンイキ</t>
    </rPh>
    <rPh sb="294" eb="296">
      <t>アンゼン</t>
    </rPh>
    <rPh sb="297" eb="299">
      <t>アンシン</t>
    </rPh>
    <rPh sb="300" eb="303">
      <t>スイドウスイ</t>
    </rPh>
    <rPh sb="304" eb="306">
      <t>キョウキュウ</t>
    </rPh>
    <rPh sb="307" eb="309">
      <t>タイオウ</t>
    </rPh>
    <rPh sb="312" eb="314">
      <t>タイセイ</t>
    </rPh>
    <rPh sb="318" eb="320">
      <t>カダイ</t>
    </rPh>
    <rPh sb="331" eb="333">
      <t>コンゴ</t>
    </rPh>
    <rPh sb="335" eb="337">
      <t>イッソウ</t>
    </rPh>
    <rPh sb="337" eb="339">
      <t>ザイゲン</t>
    </rPh>
    <rPh sb="340" eb="342">
      <t>カクホ</t>
    </rPh>
    <rPh sb="343" eb="344">
      <t>ハカ</t>
    </rPh>
    <rPh sb="348" eb="351">
      <t>コウリツテキ</t>
    </rPh>
    <rPh sb="353" eb="356">
      <t>コウカテキ</t>
    </rPh>
    <rPh sb="357" eb="359">
      <t>ジギョウ</t>
    </rPh>
    <rPh sb="359" eb="361">
      <t>ウンエイ</t>
    </rPh>
    <rPh sb="362" eb="363">
      <t>ツト</t>
    </rPh>
    <rPh sb="367" eb="370">
      <t>ケイカクテキ</t>
    </rPh>
    <rPh sb="371" eb="373">
      <t>ジギョウ</t>
    </rPh>
    <rPh sb="373" eb="375">
      <t>ジッシ</t>
    </rPh>
    <rPh sb="376" eb="377">
      <t>モト</t>
    </rPh>
    <phoneticPr fontId="19"/>
  </si>
  <si>
    <r>
      <rPr>
        <sz val="10.5"/>
        <color rgb="FF0000FF"/>
        <rFont val="ＭＳ Ｐゴシック"/>
        <family val="3"/>
        <charset val="128"/>
      </rPr>
      <t>①有形固定資産減価償却率</t>
    </r>
    <r>
      <rPr>
        <sz val="10.5"/>
        <color theme="1"/>
        <rFont val="ＭＳ Ｐゴシック"/>
        <family val="3"/>
        <charset val="128"/>
      </rPr>
      <t xml:space="preserve">
　</t>
    </r>
    <r>
      <rPr>
        <sz val="10.5"/>
        <rFont val="ＭＳ Ｐゴシック"/>
        <family val="3"/>
        <charset val="128"/>
      </rPr>
      <t>類似団体よりも低い水準にありますが、今後、第４浄水場、復興事業等で整備した施設に係る減価償却費の計上により、上昇傾向になることが見込まれます。</t>
    </r>
    <r>
      <rPr>
        <sz val="10.5"/>
        <color theme="1"/>
        <rFont val="ＭＳ Ｐゴシック"/>
        <family val="3"/>
        <charset val="128"/>
      </rPr>
      <t xml:space="preserve">
</t>
    </r>
    <r>
      <rPr>
        <sz val="10.5"/>
        <color rgb="FF0000FF"/>
        <rFont val="ＭＳ Ｐゴシック"/>
        <family val="3"/>
        <charset val="128"/>
      </rPr>
      <t>②管路経年化率</t>
    </r>
    <r>
      <rPr>
        <sz val="10.5"/>
        <color theme="1"/>
        <rFont val="ＭＳ Ｐゴシック"/>
        <family val="3"/>
        <charset val="128"/>
      </rPr>
      <t xml:space="preserve">
　</t>
    </r>
    <r>
      <rPr>
        <sz val="10.5"/>
        <rFont val="ＭＳ Ｐゴシック"/>
        <family val="3"/>
        <charset val="128"/>
      </rPr>
      <t>復興事業に伴い老朽管の更新が進んだことから、類似団体よりも低い水準となっておりますが、アセットマネジメントに基づく計画的な更新が必須となります。</t>
    </r>
    <r>
      <rPr>
        <sz val="10.5"/>
        <color theme="1"/>
        <rFont val="ＭＳ Ｐゴシック"/>
        <family val="3"/>
        <charset val="128"/>
      </rPr>
      <t xml:space="preserve">
</t>
    </r>
    <r>
      <rPr>
        <sz val="10.5"/>
        <color rgb="FF0000FF"/>
        <rFont val="ＭＳ Ｐゴシック"/>
        <family val="3"/>
        <charset val="128"/>
      </rPr>
      <t>③管路更新率</t>
    </r>
    <r>
      <rPr>
        <sz val="10.5"/>
        <color theme="1"/>
        <rFont val="ＭＳ Ｐゴシック"/>
        <family val="3"/>
        <charset val="128"/>
      </rPr>
      <t xml:space="preserve">
　</t>
    </r>
    <r>
      <rPr>
        <sz val="10.5"/>
        <rFont val="ＭＳ Ｐゴシック"/>
        <family val="3"/>
        <charset val="128"/>
      </rPr>
      <t>復興事業による管路更新は、耐用年数到来前のため更新実績にはなりませんが、今後更新時期を迎える老朽管も多数あることから、アセットマネジメントに基づく計画的な更新が必須となります。</t>
    </r>
    <rPh sb="1" eb="3">
      <t>ユウケイ</t>
    </rPh>
    <rPh sb="3" eb="5">
      <t>コテイ</t>
    </rPh>
    <rPh sb="5" eb="7">
      <t>シサン</t>
    </rPh>
    <rPh sb="7" eb="9">
      <t>ゲンカ</t>
    </rPh>
    <rPh sb="9" eb="11">
      <t>ショウキャク</t>
    </rPh>
    <rPh sb="11" eb="12">
      <t>リツ</t>
    </rPh>
    <rPh sb="14" eb="16">
      <t>ルイジ</t>
    </rPh>
    <rPh sb="16" eb="18">
      <t>ダンタイ</t>
    </rPh>
    <rPh sb="21" eb="22">
      <t>ヒク</t>
    </rPh>
    <rPh sb="23" eb="25">
      <t>スイジュン</t>
    </rPh>
    <rPh sb="32" eb="34">
      <t>コンゴ</t>
    </rPh>
    <rPh sb="35" eb="36">
      <t>ダイ</t>
    </rPh>
    <rPh sb="37" eb="40">
      <t>ジョウスイジョウ</t>
    </rPh>
    <rPh sb="41" eb="43">
      <t>フッコウ</t>
    </rPh>
    <rPh sb="43" eb="45">
      <t>ジギョウ</t>
    </rPh>
    <rPh sb="45" eb="46">
      <t>ナド</t>
    </rPh>
    <rPh sb="47" eb="49">
      <t>セイビ</t>
    </rPh>
    <rPh sb="51" eb="53">
      <t>シセツ</t>
    </rPh>
    <rPh sb="54" eb="55">
      <t>カカ</t>
    </rPh>
    <rPh sb="56" eb="58">
      <t>ゲンカ</t>
    </rPh>
    <rPh sb="58" eb="60">
      <t>ショウキャク</t>
    </rPh>
    <rPh sb="60" eb="61">
      <t>ヒ</t>
    </rPh>
    <rPh sb="62" eb="64">
      <t>ケイジョウ</t>
    </rPh>
    <rPh sb="68" eb="70">
      <t>ジョウショウ</t>
    </rPh>
    <rPh sb="70" eb="72">
      <t>ケイコウ</t>
    </rPh>
    <rPh sb="78" eb="80">
      <t>ミコ</t>
    </rPh>
    <rPh sb="87" eb="89">
      <t>カンロ</t>
    </rPh>
    <rPh sb="89" eb="92">
      <t>ケイネンカ</t>
    </rPh>
    <rPh sb="92" eb="93">
      <t>リツ</t>
    </rPh>
    <rPh sb="95" eb="97">
      <t>フッコウ</t>
    </rPh>
    <rPh sb="97" eb="99">
      <t>ジギョウ</t>
    </rPh>
    <rPh sb="100" eb="101">
      <t>トモナ</t>
    </rPh>
    <rPh sb="102" eb="104">
      <t>ロウキュウ</t>
    </rPh>
    <rPh sb="104" eb="105">
      <t>カン</t>
    </rPh>
    <rPh sb="106" eb="108">
      <t>コウシン</t>
    </rPh>
    <rPh sb="109" eb="110">
      <t>スス</t>
    </rPh>
    <rPh sb="117" eb="119">
      <t>ルイジ</t>
    </rPh>
    <rPh sb="119" eb="121">
      <t>ダンタイ</t>
    </rPh>
    <rPh sb="124" eb="125">
      <t>ヒク</t>
    </rPh>
    <rPh sb="126" eb="128">
      <t>スイジュン</t>
    </rPh>
    <rPh sb="149" eb="150">
      <t>モト</t>
    </rPh>
    <rPh sb="152" eb="155">
      <t>ケイカクテキ</t>
    </rPh>
    <rPh sb="156" eb="158">
      <t>コウシン</t>
    </rPh>
    <rPh sb="159" eb="161">
      <t>ヒッスウ</t>
    </rPh>
    <rPh sb="169" eb="171">
      <t>カンロ</t>
    </rPh>
    <rPh sb="171" eb="173">
      <t>コウシン</t>
    </rPh>
    <rPh sb="173" eb="174">
      <t>リツ</t>
    </rPh>
    <rPh sb="176" eb="178">
      <t>フッコウ</t>
    </rPh>
    <rPh sb="178" eb="180">
      <t>ジギョウ</t>
    </rPh>
    <rPh sb="183" eb="185">
      <t>カンロ</t>
    </rPh>
    <rPh sb="185" eb="187">
      <t>コウシン</t>
    </rPh>
    <rPh sb="189" eb="191">
      <t>タイヨウ</t>
    </rPh>
    <rPh sb="191" eb="193">
      <t>ネンスウ</t>
    </rPh>
    <rPh sb="193" eb="195">
      <t>トウライ</t>
    </rPh>
    <rPh sb="195" eb="196">
      <t>マエ</t>
    </rPh>
    <rPh sb="199" eb="201">
      <t>コウシン</t>
    </rPh>
    <rPh sb="201" eb="203">
      <t>ジッセキ</t>
    </rPh>
    <rPh sb="212" eb="214">
      <t>コンゴ</t>
    </rPh>
    <rPh sb="214" eb="216">
      <t>コウシン</t>
    </rPh>
    <rPh sb="216" eb="218">
      <t>ジキ</t>
    </rPh>
    <rPh sb="219" eb="220">
      <t>ムカ</t>
    </rPh>
    <rPh sb="222" eb="224">
      <t>ロウキュウ</t>
    </rPh>
    <rPh sb="224" eb="225">
      <t>カン</t>
    </rPh>
    <rPh sb="226" eb="228">
      <t>タスウ</t>
    </rPh>
    <rPh sb="246" eb="247">
      <t>モト</t>
    </rPh>
    <rPh sb="249" eb="252">
      <t>ケイカクテキ</t>
    </rPh>
    <rPh sb="253" eb="255">
      <t>コウシン</t>
    </rPh>
    <rPh sb="256" eb="258">
      <t>ヒッスウ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</si>
</sst>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Ｐゴシック"/>
      <family val="3"/>
      <charset val="128"/>
    </font>
    <font>
      <sz val="10.5"/>
      <color rgb="FF0000FF"/>
      <name val="ＭＳ Ｐゴシック"/>
      <family val="3"/>
      <charset val="128"/>
    </font>
    <font>
      <sz val="10.5"/>
      <name val="ＭＳ Ｐ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1.98</c:v>
                </c:pt>
                <c:pt idx="1">
                  <c:v>0</c:v>
                </c:pt>
                <c:pt idx="2" formatCode="#,##0.00;&quot;△&quot;#,##0.00;&quot;-&quot;">
                  <c:v>0.2</c:v>
                </c:pt>
                <c:pt idx="3" formatCode="#,##0.00;&quot;△&quot;#,##0.00;&quot;-&quot;">
                  <c:v>0.16</c:v>
                </c:pt>
                <c:pt idx="4" formatCode="#,##0.00;&quot;△&quot;#,##0.00;&quot;-&quot;">
                  <c:v>0.43</c:v>
                </c:pt>
              </c:numCache>
            </c:numRef>
          </c:val>
          <c:extLst>
            <c:ext xmlns:c16="http://schemas.microsoft.com/office/drawing/2014/chart" uri="{C3380CC4-5D6E-409C-BE32-E72D297353CC}">
              <c16:uniqueId val="{00000000-9544-46C2-81F5-8E16F0E133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9544-46C2-81F5-8E16F0E133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67.349999999999994</c:v>
                </c:pt>
                <c:pt idx="1">
                  <c:v>66.61</c:v>
                </c:pt>
                <c:pt idx="2">
                  <c:v>69.59</c:v>
                </c:pt>
                <c:pt idx="3">
                  <c:v>67.13</c:v>
                </c:pt>
                <c:pt idx="4">
                  <c:v>58.47</c:v>
                </c:pt>
              </c:numCache>
            </c:numRef>
          </c:val>
          <c:extLst>
            <c:ext xmlns:c16="http://schemas.microsoft.com/office/drawing/2014/chart" uri="{C3380CC4-5D6E-409C-BE32-E72D297353CC}">
              <c16:uniqueId val="{00000000-A28B-4E60-B20E-3CCA90A8F1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28B-4E60-B20E-3CCA90A8F1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82.77</c:v>
                </c:pt>
                <c:pt idx="1">
                  <c:v>82.86</c:v>
                </c:pt>
                <c:pt idx="2">
                  <c:v>78.88</c:v>
                </c:pt>
                <c:pt idx="3">
                  <c:v>79.739999999999995</c:v>
                </c:pt>
                <c:pt idx="4">
                  <c:v>80.989999999999995</c:v>
                </c:pt>
              </c:numCache>
            </c:numRef>
          </c:val>
          <c:extLst>
            <c:ext xmlns:c16="http://schemas.microsoft.com/office/drawing/2014/chart" uri="{C3380CC4-5D6E-409C-BE32-E72D297353CC}">
              <c16:uniqueId val="{00000000-93E0-49AB-9F05-D28080441B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3E0-49AB-9F05-D28080441B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124.5</c:v>
                </c:pt>
                <c:pt idx="1">
                  <c:v>112.73</c:v>
                </c:pt>
                <c:pt idx="2">
                  <c:v>119.01</c:v>
                </c:pt>
                <c:pt idx="3">
                  <c:v>105.5</c:v>
                </c:pt>
                <c:pt idx="4">
                  <c:v>95.38</c:v>
                </c:pt>
              </c:numCache>
            </c:numRef>
          </c:val>
          <c:extLst>
            <c:ext xmlns:c16="http://schemas.microsoft.com/office/drawing/2014/chart" uri="{C3380CC4-5D6E-409C-BE32-E72D297353CC}">
              <c16:uniqueId val="{00000000-DAE5-4E89-B31A-E8AF9B6326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DAE5-4E89-B31A-E8AF9B6326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43.08</c:v>
                </c:pt>
                <c:pt idx="1">
                  <c:v>42.59</c:v>
                </c:pt>
                <c:pt idx="2">
                  <c:v>42.82</c:v>
                </c:pt>
                <c:pt idx="3">
                  <c:v>36.67</c:v>
                </c:pt>
                <c:pt idx="4">
                  <c:v>35.909999999999997</c:v>
                </c:pt>
              </c:numCache>
            </c:numRef>
          </c:val>
          <c:extLst>
            <c:ext xmlns:c16="http://schemas.microsoft.com/office/drawing/2014/chart" uri="{C3380CC4-5D6E-409C-BE32-E72D297353CC}">
              <c16:uniqueId val="{00000000-B895-40F0-B28D-EB70A40AE9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895-40F0-B28D-EB70A40AE9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4.6399999999999997</c:v>
                </c:pt>
                <c:pt idx="1">
                  <c:v>9.42</c:v>
                </c:pt>
                <c:pt idx="2">
                  <c:v>11.94</c:v>
                </c:pt>
                <c:pt idx="3">
                  <c:v>13.88</c:v>
                </c:pt>
                <c:pt idx="4">
                  <c:v>16.010000000000002</c:v>
                </c:pt>
              </c:numCache>
            </c:numRef>
          </c:val>
          <c:extLst>
            <c:ext xmlns:c16="http://schemas.microsoft.com/office/drawing/2014/chart" uri="{C3380CC4-5D6E-409C-BE32-E72D297353CC}">
              <c16:uniqueId val="{00000000-A48D-4346-9C87-C9245F8A2F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48D-4346-9C87-C9245F8A2F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2C-4F13-B1A0-55305468E1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02C-4F13-B1A0-55305468E1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259.60000000000002</c:v>
                </c:pt>
                <c:pt idx="1">
                  <c:v>350.63</c:v>
                </c:pt>
                <c:pt idx="2">
                  <c:v>193.04</c:v>
                </c:pt>
                <c:pt idx="3">
                  <c:v>165.09</c:v>
                </c:pt>
                <c:pt idx="4">
                  <c:v>281.97000000000003</c:v>
                </c:pt>
              </c:numCache>
            </c:numRef>
          </c:val>
          <c:extLst>
            <c:ext xmlns:c16="http://schemas.microsoft.com/office/drawing/2014/chart" uri="{C3380CC4-5D6E-409C-BE32-E72D297353CC}">
              <c16:uniqueId val="{00000000-7FDB-4B4F-8116-AF2A8C7EAE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7FDB-4B4F-8116-AF2A8C7EAE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596.08000000000004</c:v>
                </c:pt>
                <c:pt idx="1">
                  <c:v>608.22</c:v>
                </c:pt>
                <c:pt idx="2">
                  <c:v>703.69</c:v>
                </c:pt>
                <c:pt idx="3">
                  <c:v>871.74</c:v>
                </c:pt>
                <c:pt idx="4">
                  <c:v>906.93</c:v>
                </c:pt>
              </c:numCache>
            </c:numRef>
          </c:val>
          <c:extLst>
            <c:ext xmlns:c16="http://schemas.microsoft.com/office/drawing/2014/chart" uri="{C3380CC4-5D6E-409C-BE32-E72D297353CC}">
              <c16:uniqueId val="{00000000-6822-4E7A-9AEA-72EE66FA62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6822-4E7A-9AEA-72EE66FA62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118.52</c:v>
                </c:pt>
                <c:pt idx="1">
                  <c:v>107.72</c:v>
                </c:pt>
                <c:pt idx="2">
                  <c:v>114.92</c:v>
                </c:pt>
                <c:pt idx="3">
                  <c:v>99.71</c:v>
                </c:pt>
                <c:pt idx="4">
                  <c:v>89.72</c:v>
                </c:pt>
              </c:numCache>
            </c:numRef>
          </c:val>
          <c:extLst>
            <c:ext xmlns:c16="http://schemas.microsoft.com/office/drawing/2014/chart" uri="{C3380CC4-5D6E-409C-BE32-E72D297353CC}">
              <c16:uniqueId val="{00000000-0C22-4A69-AAB3-4C31E9EF49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C22-4A69-AAB3-4C31E9EF49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172.44</c:v>
                </c:pt>
                <c:pt idx="1">
                  <c:v>188.9</c:v>
                </c:pt>
                <c:pt idx="2">
                  <c:v>177.05</c:v>
                </c:pt>
                <c:pt idx="3">
                  <c:v>205.52</c:v>
                </c:pt>
                <c:pt idx="4">
                  <c:v>226.41</c:v>
                </c:pt>
              </c:numCache>
            </c:numRef>
          </c:val>
          <c:extLst>
            <c:ext xmlns:c16="http://schemas.microsoft.com/office/drawing/2014/chart" uri="{C3380CC4-5D6E-409C-BE32-E72D297353CC}">
              <c16:uniqueId val="{00000000-FD4C-4C34-8168-D521F24AFBA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FD4C-4C34-8168-D521F24AFBA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55" zoomScale="80" zoomScaleNormal="8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岩手県　大船渡市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35107</v>
      </c>
      <c r="AM8" s="61"/>
      <c r="AN8" s="61"/>
      <c r="AO8" s="61"/>
      <c r="AP8" s="61"/>
      <c r="AQ8" s="61"/>
      <c r="AR8" s="61"/>
      <c r="AS8" s="61"/>
      <c r="AT8" s="52">
        <f>データ!$S$6</f>
        <v>322.51</v>
      </c>
      <c r="AU8" s="53"/>
      <c r="AV8" s="53"/>
      <c r="AW8" s="53"/>
      <c r="AX8" s="53"/>
      <c r="AY8" s="53"/>
      <c r="AZ8" s="53"/>
      <c r="BA8" s="53"/>
      <c r="BB8" s="54">
        <f>データ!$T$6</f>
        <v>108.86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52.83</v>
      </c>
      <c r="J10" s="53"/>
      <c r="K10" s="53"/>
      <c r="L10" s="53"/>
      <c r="M10" s="53"/>
      <c r="N10" s="53"/>
      <c r="O10" s="64"/>
      <c r="P10" s="54">
        <f>データ!$P$6</f>
        <v>78.11</v>
      </c>
      <c r="Q10" s="54"/>
      <c r="R10" s="54"/>
      <c r="S10" s="54"/>
      <c r="T10" s="54"/>
      <c r="U10" s="54"/>
      <c r="V10" s="54"/>
      <c r="W10" s="61">
        <f>データ!$Q$6</f>
        <v>3490</v>
      </c>
      <c r="X10" s="61"/>
      <c r="Y10" s="61"/>
      <c r="Z10" s="61"/>
      <c r="AA10" s="61"/>
      <c r="AB10" s="61"/>
      <c r="AC10" s="61"/>
      <c r="AD10" s="2"/>
      <c r="AE10" s="2"/>
      <c r="AF10" s="2"/>
      <c r="AG10" s="2"/>
      <c r="AH10" s="4"/>
      <c r="AI10" s="4"/>
      <c r="AJ10" s="4"/>
      <c r="AK10" s="4"/>
      <c r="AL10" s="61">
        <f>データ!$U$6</f>
        <v>27178</v>
      </c>
      <c r="AM10" s="61"/>
      <c r="AN10" s="61"/>
      <c r="AO10" s="61"/>
      <c r="AP10" s="61"/>
      <c r="AQ10" s="61"/>
      <c r="AR10" s="61"/>
      <c r="AS10" s="61"/>
      <c r="AT10" s="52">
        <f>データ!$V$6</f>
        <v>20.5</v>
      </c>
      <c r="AU10" s="53"/>
      <c r="AV10" s="53"/>
      <c r="AW10" s="53"/>
      <c r="AX10" s="53"/>
      <c r="AY10" s="53"/>
      <c r="AZ10" s="53"/>
      <c r="BA10" s="53"/>
      <c r="BB10" s="54">
        <f>データ!$W$6</f>
        <v>1325.76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54.7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4.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6.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20.2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hR/yHAcwn7CB5wLi2cUKamNQiSsGR5L3kmwhUqG+oFPHxaAJWfTmEJMpGfuTmwSK79xSCQQ1XUFLBJaLUq2WA==" saltValue="EWjugoDihYz3D4W7zPzb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32034</v>
      </c>
      <c r="D6" s="34">
        <f t="shared" si="3"/>
        <v>46</v>
      </c>
      <c r="E6" s="34">
        <f t="shared" si="3"/>
        <v>1</v>
      </c>
      <c r="F6" s="34">
        <f t="shared" si="3"/>
        <v>0</v>
      </c>
      <c r="G6" s="34">
        <f t="shared" si="3"/>
        <v>1</v>
      </c>
      <c r="H6" s="34" t="str">
        <f t="shared" si="3"/>
        <v>岩手県　大船渡市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52.83</v>
      </c>
      <c r="P6" s="35">
        <f t="shared" si="3"/>
        <v>78.11</v>
      </c>
      <c r="Q6" s="35">
        <f t="shared" si="3"/>
        <v>3490</v>
      </c>
      <c r="R6" s="35">
        <f t="shared" si="3"/>
        <v>35107</v>
      </c>
      <c r="S6" s="35">
        <f t="shared" si="3"/>
        <v>322.51</v>
      </c>
      <c r="T6" s="35">
        <f t="shared" si="3"/>
        <v>108.86</v>
      </c>
      <c r="U6" s="35">
        <f t="shared" si="3"/>
        <v>27178</v>
      </c>
      <c r="V6" s="35">
        <f t="shared" si="3"/>
        <v>20.5</v>
      </c>
      <c r="W6" s="35">
        <f t="shared" si="3"/>
        <v>1325.76</v>
      </c>
      <c r="X6" s="36">
        <f>IF(X7="",NA(),X7)</f>
        <v>124.5</v>
      </c>
      <c r="Y6" s="36">
        <f t="shared" ref="Y6:AG6" si="4">IF(Y7="",NA(),Y7)</f>
        <v>112.73</v>
      </c>
      <c r="Z6" s="36">
        <f t="shared" si="4"/>
        <v>119.01</v>
      </c>
      <c r="AA6" s="36">
        <f t="shared" si="4"/>
        <v>105.5</v>
      </c>
      <c r="AB6" s="36">
        <f t="shared" si="4"/>
        <v>95.38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259.60000000000002</v>
      </c>
      <c r="AU6" s="36">
        <f t="shared" ref="AU6:BC6" si="6">IF(AU7="",NA(),AU7)</f>
        <v>350.63</v>
      </c>
      <c r="AV6" s="36">
        <f t="shared" si="6"/>
        <v>193.04</v>
      </c>
      <c r="AW6" s="36">
        <f t="shared" si="6"/>
        <v>165.09</v>
      </c>
      <c r="AX6" s="36">
        <f t="shared" si="6"/>
        <v>281.97000000000003</v>
      </c>
      <c r="AY6" s="36">
        <f t="shared" si="6"/>
        <v>384.34</v>
      </c>
      <c r="AZ6" s="36">
        <f t="shared" si="6"/>
        <v>359.47</v>
      </c>
      <c r="BA6" s="36">
        <f t="shared" si="6"/>
        <v>369.69</v>
      </c>
      <c r="BB6" s="36">
        <f t="shared" si="6"/>
        <v>379.08</v>
      </c>
      <c r="BC6" s="36">
        <f t="shared" si="6"/>
        <v>367.55</v>
      </c>
      <c r="BD6" s="35" t="str">
        <f>IF(BD7="","",IF(BD7="-","【-】","【"&amp;SUBSTITUTE(TEXT(BD7,"#,##0.00"),"-","△")&amp;"】"))</f>
        <v>【260.31】</v>
      </c>
      <c r="BE6" s="36">
        <f>IF(BE7="",NA(),BE7)</f>
        <v>596.08000000000004</v>
      </c>
      <c r="BF6" s="36">
        <f t="shared" ref="BF6:BN6" si="7">IF(BF7="",NA(),BF7)</f>
        <v>608.22</v>
      </c>
      <c r="BG6" s="36">
        <f t="shared" si="7"/>
        <v>703.69</v>
      </c>
      <c r="BH6" s="36">
        <f t="shared" si="7"/>
        <v>871.74</v>
      </c>
      <c r="BI6" s="36">
        <f t="shared" si="7"/>
        <v>906.93</v>
      </c>
      <c r="BJ6" s="36">
        <f t="shared" si="7"/>
        <v>380.58</v>
      </c>
      <c r="BK6" s="36">
        <f t="shared" si="7"/>
        <v>401.79</v>
      </c>
      <c r="BL6" s="36">
        <f t="shared" si="7"/>
        <v>402.99</v>
      </c>
      <c r="BM6" s="36">
        <f t="shared" si="7"/>
        <v>398.98</v>
      </c>
      <c r="BN6" s="36">
        <f t="shared" si="7"/>
        <v>418.68</v>
      </c>
      <c r="BO6" s="35" t="str">
        <f>IF(BO7="","",IF(BO7="-","【-】","【"&amp;SUBSTITUTE(TEXT(BO7,"#,##0.00"),"-","△")&amp;"】"))</f>
        <v>【275.67】</v>
      </c>
      <c r="BP6" s="36">
        <f>IF(BP7="",NA(),BP7)</f>
        <v>118.52</v>
      </c>
      <c r="BQ6" s="36">
        <f t="shared" ref="BQ6:BY6" si="8">IF(BQ7="",NA(),BQ7)</f>
        <v>107.72</v>
      </c>
      <c r="BR6" s="36">
        <f t="shared" si="8"/>
        <v>114.92</v>
      </c>
      <c r="BS6" s="36">
        <f t="shared" si="8"/>
        <v>99.71</v>
      </c>
      <c r="BT6" s="36">
        <f t="shared" si="8"/>
        <v>89.72</v>
      </c>
      <c r="BU6" s="36">
        <f t="shared" si="8"/>
        <v>102.38</v>
      </c>
      <c r="BV6" s="36">
        <f t="shared" si="8"/>
        <v>100.12</v>
      </c>
      <c r="BW6" s="36">
        <f t="shared" si="8"/>
        <v>98.66</v>
      </c>
      <c r="BX6" s="36">
        <f t="shared" si="8"/>
        <v>98.64</v>
      </c>
      <c r="BY6" s="36">
        <f t="shared" si="8"/>
        <v>94.78</v>
      </c>
      <c r="BZ6" s="35" t="str">
        <f>IF(BZ7="","",IF(BZ7="-","【-】","【"&amp;SUBSTITUTE(TEXT(BZ7,"#,##0.00"),"-","△")&amp;"】"))</f>
        <v>【100.05】</v>
      </c>
      <c r="CA6" s="36">
        <f>IF(CA7="",NA(),CA7)</f>
        <v>172.44</v>
      </c>
      <c r="CB6" s="36">
        <f t="shared" ref="CB6:CJ6" si="9">IF(CB7="",NA(),CB7)</f>
        <v>188.9</v>
      </c>
      <c r="CC6" s="36">
        <f t="shared" si="9"/>
        <v>177.05</v>
      </c>
      <c r="CD6" s="36">
        <f t="shared" si="9"/>
        <v>205.52</v>
      </c>
      <c r="CE6" s="36">
        <f t="shared" si="9"/>
        <v>226.41</v>
      </c>
      <c r="CF6" s="36">
        <f t="shared" si="9"/>
        <v>168.67</v>
      </c>
      <c r="CG6" s="36">
        <f t="shared" si="9"/>
        <v>174.97</v>
      </c>
      <c r="CH6" s="36">
        <f t="shared" si="9"/>
        <v>178.59</v>
      </c>
      <c r="CI6" s="36">
        <f t="shared" si="9"/>
        <v>178.92</v>
      </c>
      <c r="CJ6" s="36">
        <f t="shared" si="9"/>
        <v>181.3</v>
      </c>
      <c r="CK6" s="35" t="str">
        <f>IF(CK7="","",IF(CK7="-","【-】","【"&amp;SUBSTITUTE(TEXT(CK7,"#,##0.00"),"-","△")&amp;"】"))</f>
        <v>【166.40】</v>
      </c>
      <c r="CL6" s="36">
        <f>IF(CL7="",NA(),CL7)</f>
        <v>67.349999999999994</v>
      </c>
      <c r="CM6" s="36">
        <f t="shared" ref="CM6:CU6" si="10">IF(CM7="",NA(),CM7)</f>
        <v>66.61</v>
      </c>
      <c r="CN6" s="36">
        <f t="shared" si="10"/>
        <v>69.59</v>
      </c>
      <c r="CO6" s="36">
        <f t="shared" si="10"/>
        <v>67.13</v>
      </c>
      <c r="CP6" s="36">
        <f t="shared" si="10"/>
        <v>58.47</v>
      </c>
      <c r="CQ6" s="36">
        <f t="shared" si="10"/>
        <v>54.92</v>
      </c>
      <c r="CR6" s="36">
        <f t="shared" si="10"/>
        <v>55.63</v>
      </c>
      <c r="CS6" s="36">
        <f t="shared" si="10"/>
        <v>55.03</v>
      </c>
      <c r="CT6" s="36">
        <f t="shared" si="10"/>
        <v>55.14</v>
      </c>
      <c r="CU6" s="36">
        <f t="shared" si="10"/>
        <v>55.89</v>
      </c>
      <c r="CV6" s="35" t="str">
        <f>IF(CV7="","",IF(CV7="-","【-】","【"&amp;SUBSTITUTE(TEXT(CV7,"#,##0.00"),"-","△")&amp;"】"))</f>
        <v>【60.69】</v>
      </c>
      <c r="CW6" s="36">
        <f>IF(CW7="",NA(),CW7)</f>
        <v>82.77</v>
      </c>
      <c r="CX6" s="36">
        <f t="shared" ref="CX6:DF6" si="11">IF(CX7="",NA(),CX7)</f>
        <v>82.86</v>
      </c>
      <c r="CY6" s="36">
        <f t="shared" si="11"/>
        <v>78.88</v>
      </c>
      <c r="CZ6" s="36">
        <f t="shared" si="11"/>
        <v>79.739999999999995</v>
      </c>
      <c r="DA6" s="36">
        <f t="shared" si="11"/>
        <v>80.989999999999995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43.08</v>
      </c>
      <c r="DI6" s="36">
        <f t="shared" ref="DI6:DQ6" si="12">IF(DI7="",NA(),DI7)</f>
        <v>42.59</v>
      </c>
      <c r="DJ6" s="36">
        <f t="shared" si="12"/>
        <v>42.82</v>
      </c>
      <c r="DK6" s="36">
        <f t="shared" si="12"/>
        <v>36.67</v>
      </c>
      <c r="DL6" s="36">
        <f t="shared" si="12"/>
        <v>35.909999999999997</v>
      </c>
      <c r="DM6" s="36">
        <f t="shared" si="12"/>
        <v>48.49</v>
      </c>
      <c r="DN6" s="36">
        <f t="shared" si="12"/>
        <v>48.05</v>
      </c>
      <c r="DO6" s="36">
        <f t="shared" si="12"/>
        <v>48.87</v>
      </c>
      <c r="DP6" s="36">
        <f t="shared" si="12"/>
        <v>49.92</v>
      </c>
      <c r="DQ6" s="36">
        <f t="shared" si="12"/>
        <v>50.63</v>
      </c>
      <c r="DR6" s="35" t="str">
        <f>IF(DR7="","",IF(DR7="-","【-】","【"&amp;SUBSTITUTE(TEXT(DR7,"#,##0.00"),"-","△")&amp;"】"))</f>
        <v>【50.19】</v>
      </c>
      <c r="DS6" s="36">
        <f>IF(DS7="",NA(),DS7)</f>
        <v>4.6399999999999997</v>
      </c>
      <c r="DT6" s="36">
        <f t="shared" ref="DT6:EB6" si="13">IF(DT7="",NA(),DT7)</f>
        <v>9.42</v>
      </c>
      <c r="DU6" s="36">
        <f t="shared" si="13"/>
        <v>11.94</v>
      </c>
      <c r="DV6" s="36">
        <f t="shared" si="13"/>
        <v>13.88</v>
      </c>
      <c r="DW6" s="36">
        <f t="shared" si="13"/>
        <v>16.010000000000002</v>
      </c>
      <c r="DX6" s="36">
        <f t="shared" si="13"/>
        <v>12.79</v>
      </c>
      <c r="DY6" s="36">
        <f t="shared" si="13"/>
        <v>13.39</v>
      </c>
      <c r="DZ6" s="36">
        <f t="shared" si="13"/>
        <v>14.85</v>
      </c>
      <c r="EA6" s="36">
        <f t="shared" si="13"/>
        <v>16.88</v>
      </c>
      <c r="EB6" s="36">
        <f t="shared" si="13"/>
        <v>18.28</v>
      </c>
      <c r="EC6" s="35" t="str">
        <f>IF(EC7="","",IF(EC7="-","【-】","【"&amp;SUBSTITUTE(TEXT(EC7,"#,##0.00"),"-","△")&amp;"】"))</f>
        <v>【20.63】</v>
      </c>
      <c r="ED6" s="36">
        <f>IF(ED7="",NA(),ED7)</f>
        <v>1.98</v>
      </c>
      <c r="EE6" s="35">
        <f t="shared" ref="EE6:EM6" si="14">IF(EE7="",NA(),EE7)</f>
        <v>0</v>
      </c>
      <c r="EF6" s="36">
        <f t="shared" si="14"/>
        <v>0.2</v>
      </c>
      <c r="EG6" s="36">
        <f t="shared" si="14"/>
        <v>0.16</v>
      </c>
      <c r="EH6" s="36">
        <f t="shared" si="14"/>
        <v>0.43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32034</v>
      </c>
      <c r="D7" s="38">
        <v>46</v>
      </c>
      <c r="E7" s="38">
        <v>1</v>
      </c>
      <c r="F7" s="38">
        <v>0</v>
      </c>
      <c r="G7" s="38">
        <v>1</v>
      </c>
      <c r="H7" s="38" t="s">
        <v>92</v>
      </c>
      <c r="I7" s="38" t="s">
        <v>93</v>
      </c>
      <c r="J7" s="38" t="s">
        <v>94</v>
      </c>
      <c r="K7" s="38" t="s">
        <v>95</v>
      </c>
      <c r="L7" s="38" t="s">
        <v>96</v>
      </c>
      <c r="M7" s="38" t="s">
        <v>97</v>
      </c>
      <c r="N7" s="39" t="s">
        <v>98</v>
      </c>
      <c r="O7" s="39">
        <v>52.83</v>
      </c>
      <c r="P7" s="39">
        <v>78.11</v>
      </c>
      <c r="Q7" s="39">
        <v>3490</v>
      </c>
      <c r="R7" s="39">
        <v>35107</v>
      </c>
      <c r="S7" s="39">
        <v>322.51</v>
      </c>
      <c r="T7" s="39">
        <v>108.86</v>
      </c>
      <c r="U7" s="39">
        <v>27178</v>
      </c>
      <c r="V7" s="39">
        <v>20.5</v>
      </c>
      <c r="W7" s="39">
        <v>1325.76</v>
      </c>
      <c r="X7" s="39">
        <v>124.5</v>
      </c>
      <c r="Y7" s="39">
        <v>112.73</v>
      </c>
      <c r="Z7" s="39">
        <v>119.01</v>
      </c>
      <c r="AA7" s="39">
        <v>105.5</v>
      </c>
      <c r="AB7" s="39">
        <v>95.38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259.60000000000002</v>
      </c>
      <c r="AU7" s="39">
        <v>350.63</v>
      </c>
      <c r="AV7" s="39">
        <v>193.04</v>
      </c>
      <c r="AW7" s="39">
        <v>165.09</v>
      </c>
      <c r="AX7" s="39">
        <v>281.97000000000003</v>
      </c>
      <c r="AY7" s="39">
        <v>384.34</v>
      </c>
      <c r="AZ7" s="39">
        <v>359.47</v>
      </c>
      <c r="BA7" s="39">
        <v>369.69</v>
      </c>
      <c r="BB7" s="39">
        <v>379.08</v>
      </c>
      <c r="BC7" s="39">
        <v>367.55</v>
      </c>
      <c r="BD7" s="39">
        <v>260.31</v>
      </c>
      <c r="BE7" s="39">
        <v>596.08000000000004</v>
      </c>
      <c r="BF7" s="39">
        <v>608.22</v>
      </c>
      <c r="BG7" s="39">
        <v>703.69</v>
      </c>
      <c r="BH7" s="39">
        <v>871.74</v>
      </c>
      <c r="BI7" s="39">
        <v>906.93</v>
      </c>
      <c r="BJ7" s="39">
        <v>380.58</v>
      </c>
      <c r="BK7" s="39">
        <v>401.79</v>
      </c>
      <c r="BL7" s="39">
        <v>402.99</v>
      </c>
      <c r="BM7" s="39">
        <v>398.98</v>
      </c>
      <c r="BN7" s="39">
        <v>418.68</v>
      </c>
      <c r="BO7" s="39">
        <v>275.67</v>
      </c>
      <c r="BP7" s="39">
        <v>118.52</v>
      </c>
      <c r="BQ7" s="39">
        <v>107.72</v>
      </c>
      <c r="BR7" s="39">
        <v>114.92</v>
      </c>
      <c r="BS7" s="39">
        <v>99.71</v>
      </c>
      <c r="BT7" s="39">
        <v>89.72</v>
      </c>
      <c r="BU7" s="39">
        <v>102.38</v>
      </c>
      <c r="BV7" s="39">
        <v>100.12</v>
      </c>
      <c r="BW7" s="39">
        <v>98.66</v>
      </c>
      <c r="BX7" s="39">
        <v>98.64</v>
      </c>
      <c r="BY7" s="39">
        <v>94.78</v>
      </c>
      <c r="BZ7" s="39">
        <v>100.05</v>
      </c>
      <c r="CA7" s="39">
        <v>172.44</v>
      </c>
      <c r="CB7" s="39">
        <v>188.9</v>
      </c>
      <c r="CC7" s="39">
        <v>177.05</v>
      </c>
      <c r="CD7" s="39">
        <v>205.52</v>
      </c>
      <c r="CE7" s="39">
        <v>226.41</v>
      </c>
      <c r="CF7" s="39">
        <v>168.67</v>
      </c>
      <c r="CG7" s="39">
        <v>174.97</v>
      </c>
      <c r="CH7" s="39">
        <v>178.59</v>
      </c>
      <c r="CI7" s="39">
        <v>178.92</v>
      </c>
      <c r="CJ7" s="39">
        <v>181.3</v>
      </c>
      <c r="CK7" s="39">
        <v>166.4</v>
      </c>
      <c r="CL7" s="39">
        <v>67.349999999999994</v>
      </c>
      <c r="CM7" s="39">
        <v>66.61</v>
      </c>
      <c r="CN7" s="39">
        <v>69.59</v>
      </c>
      <c r="CO7" s="39">
        <v>67.13</v>
      </c>
      <c r="CP7" s="39">
        <v>58.47</v>
      </c>
      <c r="CQ7" s="39">
        <v>54.92</v>
      </c>
      <c r="CR7" s="39">
        <v>55.63</v>
      </c>
      <c r="CS7" s="39">
        <v>55.03</v>
      </c>
      <c r="CT7" s="39">
        <v>55.14</v>
      </c>
      <c r="CU7" s="39">
        <v>55.89</v>
      </c>
      <c r="CV7" s="39">
        <v>60.69</v>
      </c>
      <c r="CW7" s="39">
        <v>82.77</v>
      </c>
      <c r="CX7" s="39">
        <v>82.86</v>
      </c>
      <c r="CY7" s="39">
        <v>78.88</v>
      </c>
      <c r="CZ7" s="39">
        <v>79.739999999999995</v>
      </c>
      <c r="DA7" s="39">
        <v>80.989999999999995</v>
      </c>
      <c r="DB7" s="39">
        <v>82.66</v>
      </c>
      <c r="DC7" s="39">
        <v>82.04</v>
      </c>
      <c r="DD7" s="39">
        <v>81.900000000000006</v>
      </c>
      <c r="DE7" s="39">
        <v>81.39</v>
      </c>
      <c r="DF7" s="39">
        <v>81.27</v>
      </c>
      <c r="DG7" s="39">
        <v>89.82</v>
      </c>
      <c r="DH7" s="39">
        <v>43.08</v>
      </c>
      <c r="DI7" s="39">
        <v>42.59</v>
      </c>
      <c r="DJ7" s="39">
        <v>42.82</v>
      </c>
      <c r="DK7" s="39">
        <v>36.67</v>
      </c>
      <c r="DL7" s="39">
        <v>35.909999999999997</v>
      </c>
      <c r="DM7" s="39">
        <v>48.49</v>
      </c>
      <c r="DN7" s="39">
        <v>48.05</v>
      </c>
      <c r="DO7" s="39">
        <v>48.87</v>
      </c>
      <c r="DP7" s="39">
        <v>49.92</v>
      </c>
      <c r="DQ7" s="39">
        <v>50.63</v>
      </c>
      <c r="DR7" s="39">
        <v>50.19</v>
      </c>
      <c r="DS7" s="39">
        <v>4.6399999999999997</v>
      </c>
      <c r="DT7" s="39">
        <v>9.42</v>
      </c>
      <c r="DU7" s="39">
        <v>11.94</v>
      </c>
      <c r="DV7" s="39">
        <v>13.88</v>
      </c>
      <c r="DW7" s="39">
        <v>16.010000000000002</v>
      </c>
      <c r="DX7" s="39">
        <v>12.79</v>
      </c>
      <c r="DY7" s="39">
        <v>13.39</v>
      </c>
      <c r="DZ7" s="39">
        <v>14.85</v>
      </c>
      <c r="EA7" s="39">
        <v>16.88</v>
      </c>
      <c r="EB7" s="39">
        <v>18.28</v>
      </c>
      <c r="EC7" s="39">
        <v>20.63</v>
      </c>
      <c r="ED7" s="39">
        <v>1.98</v>
      </c>
      <c r="EE7" s="39">
        <v>0</v>
      </c>
      <c r="EF7" s="39">
        <v>0.2</v>
      </c>
      <c r="EG7" s="39">
        <v>0.16</v>
      </c>
      <c r="EH7" s="39">
        <v>0.43</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2022-01-19T05:49:42Z</cp:lastPrinted>
  <dcterms:created xsi:type="dcterms:W3CDTF">2021-12-03T06:42:54Z</dcterms:created>
  <dcterms:modified xsi:type="dcterms:W3CDTF">2022-02-28T01:35:59Z</dcterms:modified>
  <cp:category/>
</cp:coreProperties>
</file>