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2下水道\■02_決算統計（企業会計・特別会計・経営比較分析表）\■■041-1経営比較分析表（財政課）\令和２年度決算\提出\"/>
    </mc:Choice>
  </mc:AlternateContent>
  <workbookProtection workbookAlgorithmName="SHA-512" workbookHashValue="MmyP01QAF3s6BGJU6lLPo0ujANHg0dcCzcau3crqAvkXIPLA7+FARqfqxx7gQEoaiu7LBUTIl7Ir54HS1WPJXw==" workbookSaltValue="fsAzz9/mmv+7gCzmY/i5q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<sst xmlns="http://schemas.openxmlformats.org/spreadsheetml/2006/main" count="228" uniqueCount="113">
  <si>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</si>
  <si>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</si>
  <si>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</si>
  <si>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</si>
  <si>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</si>
  <si>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</si>
  <si>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</si>
  <si>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</si>
  <si>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</si>
  <si>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</si>
  <si>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</si>
  <si>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</si>
  <si>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</si>
  <si>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</si>
  <si>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</si>
  <si>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</si>
  <si>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</si>
  <si>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</si>
  <si>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</si>
  <si>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</si>
  <si>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</si>
  <si>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</si>
  <si>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</si>
  <si>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</si>
  <si>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</si>
  <si>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</si>
  <si>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</si>
  <si>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</si>
  <si>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</si>
  <si>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</si>
  <si>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</si>
  <si>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</si>
  <si>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</si>
  <si>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</si>
  <si>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</si>
  <si>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</si>
  <si>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</si>
  <si>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</si>
  <si>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</si>
  <si>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</si>
  <si>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</si>
  <si>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</si>
  <si>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</si>
  <si>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</si>
  <si>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</si>
  <si>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</si>
  <si>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</si>
  <si>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</si>
  <si>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</si>
  <si>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</si>
  <si>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</si>
  <si>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</si>
  <si>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</si>
  <si>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</si>
  <si>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</si>
  <si>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</si>
  <si>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</si>
  <si>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</si>
  <si>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</si>
  <si>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</si>
  <si>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</si>
  <si>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</si>
  <si>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</si>
  <si>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</si>
  <si>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</si>
  <si>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</si>
  <si>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</si>
  <si>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</si>
  <si>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</si>
  <si>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</si>
  <si>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</si>
  <si>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</si>
  <si>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</si>
  <si>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</si>
  <si>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</si>
  <si>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</si>
  <si>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</si>
  <si>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</si>
  <si>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</si>
  <si>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</si>
  <si>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</si>
  <si>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</si>
  <si>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</si>
  <si>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</si>
  <si>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</si>
  <si>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</si>
  <si>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</si>
  <si>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</si>
  <si>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</si>
  <si>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</si>
  <si>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</si>
  <si>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</si>
  <si>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</si>
  <si>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宮古市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</si>
  <si>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</si>
  <si>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</si>
  <si>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</si>
  <si>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</si>
  <si>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</si>
  <si>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</si>
  <si>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</si>
  <si>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</si>
  <si>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</si>
  <si>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</si>
  <si>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</si>
  <si>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</si>
  <si>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</si>
  <si>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</si>
  <si>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</si>
  <si>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</si>
  <si>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0"/>
        <rFont val="ＭＳ ゴシック"/>
        <family val="3"/>
        <charset val="128"/>
      </rPr>
      <t>①経常収支比率
　経常費用に対する経常収益の割合を表す指標です。各年度とも黒字を示す100%を超えています。
②累積欠損金比率
　複数年度にわたって累積した欠損金の割合を表す指標です。累積欠損金はありません。</t>
    </r>
    <r>
      <rPr>
        <sz val="10"/>
        <color rgb="FFFF0000"/>
        <rFont val="ＭＳ ゴシック"/>
        <family val="3"/>
        <charset val="128"/>
      </rPr>
      <t xml:space="preserve">
</t>
    </r>
    <r>
      <rPr>
        <sz val="10"/>
        <rFont val="ＭＳ ゴシック"/>
        <family val="3"/>
        <charset val="128"/>
      </rPr>
      <t>③流動比率
　短期的な債務に対する支払能力を表す指標です。類似団体より低い割合ですが、必要とされる基準100%を超えており、支払能力は備わっています。</t>
    </r>
    <r>
      <rPr>
        <sz val="10"/>
        <color rgb="FFFF0000"/>
        <rFont val="ＭＳ ゴシック"/>
        <family val="3"/>
        <charset val="128"/>
      </rPr>
      <t xml:space="preserve">
</t>
    </r>
    <r>
      <rPr>
        <sz val="10"/>
        <rFont val="ＭＳ ゴシック"/>
        <family val="3"/>
        <charset val="128"/>
      </rPr>
      <t>④企業債残高対給水収益比率
　給水収益に対する企業債残高の割合を表す指標です。令和２年度は、簡易水道及び一部の飲料水供給施設の上水道への経営統合による一般会計からの企業債の移管に伴い、企業債残高が大幅に増加しました。</t>
    </r>
    <r>
      <rPr>
        <sz val="10"/>
        <color rgb="FFFF0000"/>
        <rFont val="ＭＳ ゴシック"/>
        <family val="3"/>
        <charset val="128"/>
      </rPr>
      <t xml:space="preserve">
</t>
    </r>
    <r>
      <rPr>
        <sz val="10"/>
        <rFont val="ＭＳ ゴシック"/>
        <family val="3"/>
        <charset val="128"/>
      </rPr>
      <t>⑤料金回収率
　費用をどの程度料金収入で賄えているかを表した指標です。100％を下回っており、適切な料金収入の確保が求められます。</t>
    </r>
    <r>
      <rPr>
        <sz val="10"/>
        <color rgb="FFFF0000"/>
        <rFont val="ＭＳ ゴシック"/>
        <family val="3"/>
        <charset val="128"/>
      </rPr>
      <t xml:space="preserve">
</t>
    </r>
    <r>
      <rPr>
        <sz val="10"/>
        <rFont val="ＭＳ ゴシック"/>
        <family val="3"/>
        <charset val="128"/>
      </rPr>
      <t>⑥給水原価
　水道水１㎥をつくるのにどのくらいの費用がかかっているかを表す指標です。類似団体より低く推移しています。</t>
    </r>
    <r>
      <rPr>
        <sz val="10"/>
        <color rgb="FFFF0000"/>
        <rFont val="ＭＳ ゴシック"/>
        <family val="3"/>
        <charset val="128"/>
      </rPr>
      <t xml:space="preserve">
</t>
    </r>
    <r>
      <rPr>
        <sz val="10"/>
        <rFont val="ＭＳ ゴシック"/>
        <family val="3"/>
        <charset val="128"/>
      </rPr>
      <t>⑦施設利用率
　施設の配水能力に対する配水量を表す指標で、施設の利用状況等を表す指標です。類似団体より高い割合で施設を利用しています。</t>
    </r>
    <r>
      <rPr>
        <sz val="10"/>
        <color rgb="FFFF0000"/>
        <rFont val="ＭＳ ゴシック"/>
        <family val="3"/>
        <charset val="128"/>
      </rPr>
      <t xml:space="preserve">
</t>
    </r>
    <r>
      <rPr>
        <sz val="10"/>
        <rFont val="ＭＳ ゴシック"/>
        <family val="3"/>
        <charset val="128"/>
      </rPr>
      <t>⑧有収率
　施設の稼働が収益にどのくらいつながっているかを判断する指標です。水道管路等の老朽化により類似団体よりも低い割合となっています。</t>
    </r>
    <rPh sb="140" eb="141">
      <t>ヒク</t>
    </rPh>
    <rPh sb="220" eb="222">
      <t>レイワ</t>
    </rPh>
    <rPh sb="223" eb="225">
      <t>ネンド</t>
    </rPh>
    <rPh sb="231" eb="232">
      <t>オヨ</t>
    </rPh>
    <rPh sb="233" eb="235">
      <t>イチブ</t>
    </rPh>
    <rPh sb="244" eb="247">
      <t>ジョウスイドウ</t>
    </rPh>
    <rPh sb="249" eb="253">
      <t>ケイエイトウゴウ</t>
    </rPh>
    <rPh sb="256" eb="260">
      <t>イッパンカイケイ</t>
    </rPh>
    <rPh sb="263" eb="266">
      <t>キギョウサイ</t>
    </rPh>
    <rPh sb="267" eb="269">
      <t>イカン</t>
    </rPh>
    <rPh sb="270" eb="271">
      <t>トモナ</t>
    </rPh>
    <rPh sb="279" eb="281">
      <t>オオハバ</t>
    </rPh>
    <rPh sb="337" eb="339">
      <t>テキセツ</t>
    </rPh>
    <rPh sb="340" eb="344">
      <t>リョウキンシュウニュウ</t>
    </rPh>
    <rPh sb="345" eb="347">
      <t>カクホ</t>
    </rPh>
    <rPh sb="348" eb="349">
      <t>モト</t>
    </rPh>
    <rPh sb="521" eb="525">
      <t>スイドウカンロ</t>
    </rPh>
    <phoneticPr fontId="4"/>
  </si>
  <si>
    <r>
      <t>①有形固定資産減価償却率
　資産の老朽化度合を表す指標です。類似団体と比較すると高い割合となっており、計画的に施設の更新を行う必要があります。</t>
    </r>
    <r>
      <rPr>
        <sz val="11"/>
        <color rgb="FFFF0000"/>
        <rFont val="ＭＳ ゴシック"/>
        <family val="3"/>
        <charset val="128"/>
      </rPr>
      <t xml:space="preserve">
</t>
    </r>
    <r>
      <rPr>
        <sz val="11"/>
        <rFont val="ＭＳ ゴシック"/>
        <family val="3"/>
        <charset val="128"/>
      </rPr>
      <t>②管路経年化率
　水道管の老朽化度合を表す指標です。類似団体と比較しても高い割合で推移しています。
③管路更新率
　水道管を更新した割合を表す指標です。類似団体と比較すると、管路更新率は低くなっていますので、計画的な老朽管の更新を進める必要があります。</t>
    </r>
    <rPh sb="51" eb="54">
      <t>ケイカクテキ</t>
    </rPh>
    <phoneticPr fontId="4"/>
  </si>
  <si>
    <r>
      <t>　</t>
    </r>
    <r>
      <rPr>
        <sz val="11"/>
        <rFont val="ＭＳ ゴシック"/>
        <family val="3"/>
        <charset val="128"/>
      </rPr>
      <t>当市の水道事業は、給水人口の減少等により料金収入の減少が続き、経営は厳しさを増しています。一方で水道施設や水道管の老朽化が進んでおり、有収率を低下させる主な要因となっていることから、老朽化した水道施設や水道管の更新を計画的に進めて行く必要があります。今後も人口減少に伴う料金収入の減少が見込まれており、安定した経営を行うための財源確保が課題となっていることから、計画的な経費削減を行うほか、料金の見直しを行う必要があります。</t>
    </r>
    <rPh sb="4" eb="8">
      <t>スイドウジギョウ</t>
    </rPh>
    <rPh sb="10" eb="14">
      <t>キュウスイジンコウ</t>
    </rPh>
    <rPh sb="15" eb="18">
      <t>ゲンショウトウ</t>
    </rPh>
    <rPh sb="21" eb="25">
      <t>リョウキンシュウニュウ</t>
    </rPh>
    <rPh sb="26" eb="28">
      <t>ゲンショウ</t>
    </rPh>
    <rPh sb="29" eb="30">
      <t>ツヅ</t>
    </rPh>
    <rPh sb="32" eb="34">
      <t>ケイエイ</t>
    </rPh>
    <rPh sb="35" eb="36">
      <t>キビ</t>
    </rPh>
    <rPh sb="39" eb="40">
      <t>マ</t>
    </rPh>
    <rPh sb="46" eb="48">
      <t>イッポウ</t>
    </rPh>
    <rPh sb="152" eb="154">
      <t>アンテイ</t>
    </rPh>
    <rPh sb="156" eb="158">
      <t>ケイエイ</t>
    </rPh>
    <rPh sb="159" eb="160">
      <t>オコナ</t>
    </rPh>
    <rPh sb="164" eb="168">
      <t>ザイゲンカクホ</t>
    </rPh>
    <rPh sb="169" eb="17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</si>
</sst>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c:v>
                </c:pt>
                <c:pt idx="1">
                  <c:v>1.82</c:v>
                </c:pt>
                <c:pt idx="2">
                  <c:v>1.2</c:v>
                </c:pt>
                <c:pt idx="3">
                  <c:v>7.0000000000000007E-2</c:v>
                </c:pt>
                <c:pt idx="4">
                  <c:v>0.46</c:v>
                </c:pt>
              </c:numCache>
            </c:numRef>
          </c:val>
          <c:extLst>
            <c:ext xmlns:c16="http://schemas.microsoft.com/office/drawing/2014/chart" uri="{C3380CC4-5D6E-409C-BE32-E72D297353CC}">
              <c16:uniqueId val="{00000000-B81E-4A84-844B-7A3F375BE5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0.56999999999999995</c:v>
                </c:pt>
              </c:numCache>
            </c:numRef>
          </c:val>
          <c:smooth val="0"/>
          <c:extLst>
            <c:ext xmlns:c16="http://schemas.microsoft.com/office/drawing/2014/chart" uri="{C3380CC4-5D6E-409C-BE32-E72D297353CC}">
              <c16:uniqueId val="{00000001-B81E-4A84-844B-7A3F375BE5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68.209999999999994</c:v>
                </c:pt>
                <c:pt idx="1">
                  <c:v>67.92</c:v>
                </c:pt>
                <c:pt idx="2">
                  <c:v>66.09</c:v>
                </c:pt>
                <c:pt idx="3">
                  <c:v>64.12</c:v>
                </c:pt>
                <c:pt idx="4">
                  <c:v>74.97</c:v>
                </c:pt>
              </c:numCache>
            </c:numRef>
          </c:val>
          <c:extLst>
            <c:ext xmlns:c16="http://schemas.microsoft.com/office/drawing/2014/chart" uri="{C3380CC4-5D6E-409C-BE32-E72D297353CC}">
              <c16:uniqueId val="{00000000-57F8-4CAB-84FB-0A0BE94822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60.12</c:v>
                </c:pt>
              </c:numCache>
            </c:numRef>
          </c:val>
          <c:smooth val="0"/>
          <c:extLst>
            <c:ext xmlns:c16="http://schemas.microsoft.com/office/drawing/2014/chart" uri="{C3380CC4-5D6E-409C-BE32-E72D297353CC}">
              <c16:uniqueId val="{00000001-57F8-4CAB-84FB-0A0BE94822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78.680000000000007</c:v>
                </c:pt>
                <c:pt idx="1">
                  <c:v>78.739999999999995</c:v>
                </c:pt>
                <c:pt idx="2">
                  <c:v>79.08</c:v>
                </c:pt>
                <c:pt idx="3">
                  <c:v>78.7</c:v>
                </c:pt>
                <c:pt idx="4">
                  <c:v>80.78</c:v>
                </c:pt>
              </c:numCache>
            </c:numRef>
          </c:val>
          <c:extLst>
            <c:ext xmlns:c16="http://schemas.microsoft.com/office/drawing/2014/chart" uri="{C3380CC4-5D6E-409C-BE32-E72D297353CC}">
              <c16:uniqueId val="{00000000-05F0-408E-B22C-E636A6F835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84.24</c:v>
                </c:pt>
              </c:numCache>
            </c:numRef>
          </c:val>
          <c:smooth val="0"/>
          <c:extLst>
            <c:ext xmlns:c16="http://schemas.microsoft.com/office/drawing/2014/chart" uri="{C3380CC4-5D6E-409C-BE32-E72D297353CC}">
              <c16:uniqueId val="{00000001-05F0-408E-B22C-E636A6F835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120.93</c:v>
                </c:pt>
                <c:pt idx="1">
                  <c:v>115.68</c:v>
                </c:pt>
                <c:pt idx="2">
                  <c:v>113.38</c:v>
                </c:pt>
                <c:pt idx="3">
                  <c:v>104.99</c:v>
                </c:pt>
                <c:pt idx="4">
                  <c:v>105.54</c:v>
                </c:pt>
              </c:numCache>
            </c:numRef>
          </c:val>
          <c:extLst>
            <c:ext xmlns:c16="http://schemas.microsoft.com/office/drawing/2014/chart" uri="{C3380CC4-5D6E-409C-BE32-E72D297353CC}">
              <c16:uniqueId val="{00000000-65BF-4BE2-B520-FC01CC2DC77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108.83</c:v>
                </c:pt>
              </c:numCache>
            </c:numRef>
          </c:val>
          <c:smooth val="0"/>
          <c:extLst>
            <c:ext xmlns:c16="http://schemas.microsoft.com/office/drawing/2014/chart" uri="{C3380CC4-5D6E-409C-BE32-E72D297353CC}">
              <c16:uniqueId val="{00000001-65BF-4BE2-B520-FC01CC2DC77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43.35</c:v>
                </c:pt>
                <c:pt idx="1">
                  <c:v>43.43</c:v>
                </c:pt>
                <c:pt idx="2">
                  <c:v>42.98</c:v>
                </c:pt>
                <c:pt idx="3">
                  <c:v>43.43</c:v>
                </c:pt>
                <c:pt idx="4">
                  <c:v>56.28</c:v>
                </c:pt>
              </c:numCache>
            </c:numRef>
          </c:val>
          <c:extLst>
            <c:ext xmlns:c16="http://schemas.microsoft.com/office/drawing/2014/chart" uri="{C3380CC4-5D6E-409C-BE32-E72D297353CC}">
              <c16:uniqueId val="{00000000-BDD1-4112-BCDE-3403B0FD992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48.83</c:v>
                </c:pt>
              </c:numCache>
            </c:numRef>
          </c:val>
          <c:smooth val="0"/>
          <c:extLst>
            <c:ext xmlns:c16="http://schemas.microsoft.com/office/drawing/2014/chart" uri="{C3380CC4-5D6E-409C-BE32-E72D297353CC}">
              <c16:uniqueId val="{00000001-BDD1-4112-BCDE-3403B0FD992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c:v>
                </c:pt>
                <c:pt idx="1">
                  <c:v>16.77</c:v>
                </c:pt>
                <c:pt idx="2">
                  <c:v>16.77</c:v>
                </c:pt>
                <c:pt idx="3">
                  <c:v>16.89</c:v>
                </c:pt>
                <c:pt idx="4">
                  <c:v>20.98</c:v>
                </c:pt>
              </c:numCache>
            </c:numRef>
          </c:val>
          <c:extLst>
            <c:ext xmlns:c16="http://schemas.microsoft.com/office/drawing/2014/chart" uri="{C3380CC4-5D6E-409C-BE32-E72D297353CC}">
              <c16:uniqueId val="{00000000-7919-4390-B0A9-C8F57D17A20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18.18</c:v>
                </c:pt>
              </c:numCache>
            </c:numRef>
          </c:val>
          <c:smooth val="0"/>
          <c:extLst>
            <c:ext xmlns:c16="http://schemas.microsoft.com/office/drawing/2014/chart" uri="{C3380CC4-5D6E-409C-BE32-E72D297353CC}">
              <c16:uniqueId val="{00000001-7919-4390-B0A9-C8F57D17A20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59-4925-B2E8-CB383A72D1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4.34</c:v>
                </c:pt>
              </c:numCache>
            </c:numRef>
          </c:val>
          <c:smooth val="0"/>
          <c:extLst>
            <c:ext xmlns:c16="http://schemas.microsoft.com/office/drawing/2014/chart" uri="{C3380CC4-5D6E-409C-BE32-E72D297353CC}">
              <c16:uniqueId val="{00000001-3259-4925-B2E8-CB383A72D1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339.33</c:v>
                </c:pt>
                <c:pt idx="1">
                  <c:v>334.89</c:v>
                </c:pt>
                <c:pt idx="2">
                  <c:v>450.71</c:v>
                </c:pt>
                <c:pt idx="3">
                  <c:v>418.35</c:v>
                </c:pt>
                <c:pt idx="4">
                  <c:v>269.75</c:v>
                </c:pt>
              </c:numCache>
            </c:numRef>
          </c:val>
          <c:extLst>
            <c:ext xmlns:c16="http://schemas.microsoft.com/office/drawing/2014/chart" uri="{C3380CC4-5D6E-409C-BE32-E72D297353CC}">
              <c16:uniqueId val="{00000000-B864-4906-9F88-1C9E3AAB50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327.77</c:v>
                </c:pt>
              </c:numCache>
            </c:numRef>
          </c:val>
          <c:smooth val="0"/>
          <c:extLst>
            <c:ext xmlns:c16="http://schemas.microsoft.com/office/drawing/2014/chart" uri="{C3380CC4-5D6E-409C-BE32-E72D297353CC}">
              <c16:uniqueId val="{00000001-B864-4906-9F88-1C9E3AAB50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245.23</c:v>
                </c:pt>
                <c:pt idx="1">
                  <c:v>262.77999999999997</c:v>
                </c:pt>
                <c:pt idx="2">
                  <c:v>267.74</c:v>
                </c:pt>
                <c:pt idx="3">
                  <c:v>268.60000000000002</c:v>
                </c:pt>
                <c:pt idx="4">
                  <c:v>426.37</c:v>
                </c:pt>
              </c:numCache>
            </c:numRef>
          </c:val>
          <c:extLst>
            <c:ext xmlns:c16="http://schemas.microsoft.com/office/drawing/2014/chart" uri="{C3380CC4-5D6E-409C-BE32-E72D297353CC}">
              <c16:uniqueId val="{00000000-D0CC-4EC5-85B7-9CFC507532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397.1</c:v>
                </c:pt>
              </c:numCache>
            </c:numRef>
          </c:val>
          <c:smooth val="0"/>
          <c:extLst>
            <c:ext xmlns:c16="http://schemas.microsoft.com/office/drawing/2014/chart" uri="{C3380CC4-5D6E-409C-BE32-E72D297353CC}">
              <c16:uniqueId val="{00000001-D0CC-4EC5-85B7-9CFC507532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103.54</c:v>
                </c:pt>
                <c:pt idx="1">
                  <c:v>97.73</c:v>
                </c:pt>
                <c:pt idx="2">
                  <c:v>97</c:v>
                </c:pt>
                <c:pt idx="3">
                  <c:v>88.28</c:v>
                </c:pt>
                <c:pt idx="4">
                  <c:v>90.79</c:v>
                </c:pt>
              </c:numCache>
            </c:numRef>
          </c:val>
          <c:extLst>
            <c:ext xmlns:c16="http://schemas.microsoft.com/office/drawing/2014/chart" uri="{C3380CC4-5D6E-409C-BE32-E72D297353CC}">
              <c16:uniqueId val="{00000000-1A75-4FFE-A612-DA8AF181E0D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95.79</c:v>
                </c:pt>
              </c:numCache>
            </c:numRef>
          </c:val>
          <c:smooth val="0"/>
          <c:extLst>
            <c:ext xmlns:c16="http://schemas.microsoft.com/office/drawing/2014/chart" uri="{C3380CC4-5D6E-409C-BE32-E72D297353CC}">
              <c16:uniqueId val="{00000001-1A75-4FFE-A612-DA8AF181E0D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135.9</c:v>
                </c:pt>
                <c:pt idx="1">
                  <c:v>143.65</c:v>
                </c:pt>
                <c:pt idx="2">
                  <c:v>144.97999999999999</c:v>
                </c:pt>
                <c:pt idx="3">
                  <c:v>159.6</c:v>
                </c:pt>
                <c:pt idx="4">
                  <c:v>154.97999999999999</c:v>
                </c:pt>
              </c:numCache>
            </c:numRef>
          </c:val>
          <c:extLst>
            <c:ext xmlns:c16="http://schemas.microsoft.com/office/drawing/2014/chart" uri="{C3380CC4-5D6E-409C-BE32-E72D297353CC}">
              <c16:uniqueId val="{00000000-26B5-48E8-ADD0-96676E80A3B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171.13</c:v>
                </c:pt>
              </c:numCache>
            </c:numRef>
          </c:val>
          <c:smooth val="0"/>
          <c:extLst>
            <c:ext xmlns:c16="http://schemas.microsoft.com/office/drawing/2014/chart" uri="{C3380CC4-5D6E-409C-BE32-E72D297353CC}">
              <c16:uniqueId val="{00000001-26B5-48E8-ADD0-96676E80A3B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岩手県　宮古市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A5</v>
      </c>
      <c r="X8" s="89"/>
      <c r="Y8" s="89"/>
      <c r="Z8" s="89"/>
      <c r="AA8" s="89"/>
      <c r="AB8" s="89"/>
      <c r="AC8" s="89"/>
      <c r="AD8" s="89" t="str">
        <f>データ!$M$6</f>
        <v>非設置</v>
      </c>
      <c r="AE8" s="89"/>
      <c r="AF8" s="89"/>
      <c r="AG8" s="89"/>
      <c r="AH8" s="89"/>
      <c r="AI8" s="89"/>
      <c r="AJ8" s="89"/>
      <c r="AK8" s="4"/>
      <c r="AL8" s="77">
        <f>データ!$R$6</f>
        <v>50562</v>
      </c>
      <c r="AM8" s="77"/>
      <c r="AN8" s="77"/>
      <c r="AO8" s="77"/>
      <c r="AP8" s="77"/>
      <c r="AQ8" s="77"/>
      <c r="AR8" s="77"/>
      <c r="AS8" s="77"/>
      <c r="AT8" s="73">
        <f>データ!$S$6</f>
        <v>1259.1500000000001</v>
      </c>
      <c r="AU8" s="74"/>
      <c r="AV8" s="74"/>
      <c r="AW8" s="74"/>
      <c r="AX8" s="74"/>
      <c r="AY8" s="74"/>
      <c r="AZ8" s="74"/>
      <c r="BA8" s="74"/>
      <c r="BB8" s="76">
        <f>データ!$T$6</f>
        <v>40.159999999999997</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76.209999999999994</v>
      </c>
      <c r="J10" s="74"/>
      <c r="K10" s="74"/>
      <c r="L10" s="74"/>
      <c r="M10" s="74"/>
      <c r="N10" s="74"/>
      <c r="O10" s="75"/>
      <c r="P10" s="76">
        <f>データ!$P$6</f>
        <v>98.97</v>
      </c>
      <c r="Q10" s="76"/>
      <c r="R10" s="76"/>
      <c r="S10" s="76"/>
      <c r="T10" s="76"/>
      <c r="U10" s="76"/>
      <c r="V10" s="76"/>
      <c r="W10" s="77">
        <f>データ!$Q$6</f>
        <v>2475</v>
      </c>
      <c r="X10" s="77"/>
      <c r="Y10" s="77"/>
      <c r="Z10" s="77"/>
      <c r="AA10" s="77"/>
      <c r="AB10" s="77"/>
      <c r="AC10" s="77"/>
      <c r="AD10" s="2"/>
      <c r="AE10" s="2"/>
      <c r="AF10" s="2"/>
      <c r="AG10" s="2"/>
      <c r="AH10" s="4"/>
      <c r="AI10" s="4"/>
      <c r="AJ10" s="4"/>
      <c r="AK10" s="4"/>
      <c r="AL10" s="77">
        <f>データ!$U$6</f>
        <v>49446</v>
      </c>
      <c r="AM10" s="77"/>
      <c r="AN10" s="77"/>
      <c r="AO10" s="77"/>
      <c r="AP10" s="77"/>
      <c r="AQ10" s="77"/>
      <c r="AR10" s="77"/>
      <c r="AS10" s="77"/>
      <c r="AT10" s="73">
        <f>データ!$V$6</f>
        <v>94.36</v>
      </c>
      <c r="AU10" s="74"/>
      <c r="AV10" s="74"/>
      <c r="AW10" s="74"/>
      <c r="AX10" s="74"/>
      <c r="AY10" s="74"/>
      <c r="AZ10" s="74"/>
      <c r="BA10" s="74"/>
      <c r="BB10" s="76">
        <f>データ!$W$6</f>
        <v>524.01</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110</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111</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d6NIqr7elce/MTJIywKekGoFt1pq1Qw68ZXk/oqra9HGLuZeGEpbzUszrhewT24LoW75ib4SMt8kxYpstBsiQ==" saltValue="HRXodFxrvtN9FAigPknTJ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32026</v>
      </c>
      <c r="D6" s="34">
        <f t="shared" si="3"/>
        <v>46</v>
      </c>
      <c r="E6" s="34">
        <f t="shared" si="3"/>
        <v>1</v>
      </c>
      <c r="F6" s="34">
        <f t="shared" si="3"/>
        <v>0</v>
      </c>
      <c r="G6" s="34">
        <f t="shared" si="3"/>
        <v>1</v>
      </c>
      <c r="H6" s="34" t="str">
        <f t="shared" si="3"/>
        <v>岩手県　宮古市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76.209999999999994</v>
      </c>
      <c r="P6" s="35">
        <f t="shared" si="3"/>
        <v>98.97</v>
      </c>
      <c r="Q6" s="35">
        <f t="shared" si="3"/>
        <v>2475</v>
      </c>
      <c r="R6" s="35">
        <f t="shared" si="3"/>
        <v>50562</v>
      </c>
      <c r="S6" s="35">
        <f t="shared" si="3"/>
        <v>1259.1500000000001</v>
      </c>
      <c r="T6" s="35">
        <f t="shared" si="3"/>
        <v>40.159999999999997</v>
      </c>
      <c r="U6" s="35">
        <f t="shared" si="3"/>
        <v>49446</v>
      </c>
      <c r="V6" s="35">
        <f t="shared" si="3"/>
        <v>94.36</v>
      </c>
      <c r="W6" s="35">
        <f t="shared" si="3"/>
        <v>524.01</v>
      </c>
      <c r="X6" s="36">
        <f>IF(X7="",NA(),X7)</f>
        <v>120.93</v>
      </c>
      <c r="Y6" s="36">
        <f t="shared" ref="Y6:AG6" si="4">IF(Y7="",NA(),Y7)</f>
        <v>115.68</v>
      </c>
      <c r="Z6" s="36">
        <f t="shared" si="4"/>
        <v>113.38</v>
      </c>
      <c r="AA6" s="36">
        <f t="shared" si="4"/>
        <v>104.99</v>
      </c>
      <c r="AB6" s="36">
        <f t="shared" si="4"/>
        <v>105.54</v>
      </c>
      <c r="AC6" s="36">
        <f t="shared" si="4"/>
        <v>113.16</v>
      </c>
      <c r="AD6" s="36">
        <f t="shared" si="4"/>
        <v>112.15</v>
      </c>
      <c r="AE6" s="36">
        <f t="shared" si="4"/>
        <v>111.44</v>
      </c>
      <c r="AF6" s="36">
        <f t="shared" si="4"/>
        <v>111.17</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4.34</v>
      </c>
      <c r="AS6" s="35" t="str">
        <f>IF(AS7="","",IF(AS7="-","【-】","【"&amp;SUBSTITUTE(TEXT(AS7,"#,##0.00"),"-","△")&amp;"】"))</f>
        <v>【1.15】</v>
      </c>
      <c r="AT6" s="36">
        <f>IF(AT7="",NA(),AT7)</f>
        <v>339.33</v>
      </c>
      <c r="AU6" s="36">
        <f t="shared" ref="AU6:BC6" si="6">IF(AU7="",NA(),AU7)</f>
        <v>334.89</v>
      </c>
      <c r="AV6" s="36">
        <f t="shared" si="6"/>
        <v>450.71</v>
      </c>
      <c r="AW6" s="36">
        <f t="shared" si="6"/>
        <v>418.35</v>
      </c>
      <c r="AX6" s="36">
        <f t="shared" si="6"/>
        <v>269.75</v>
      </c>
      <c r="AY6" s="36">
        <f t="shared" si="6"/>
        <v>357.82</v>
      </c>
      <c r="AZ6" s="36">
        <f t="shared" si="6"/>
        <v>355.5</v>
      </c>
      <c r="BA6" s="36">
        <f t="shared" si="6"/>
        <v>349.83</v>
      </c>
      <c r="BB6" s="36">
        <f t="shared" si="6"/>
        <v>360.86</v>
      </c>
      <c r="BC6" s="36">
        <f t="shared" si="6"/>
        <v>327.77</v>
      </c>
      <c r="BD6" s="35" t="str">
        <f>IF(BD7="","",IF(BD7="-","【-】","【"&amp;SUBSTITUTE(TEXT(BD7,"#,##0.00"),"-","△")&amp;"】"))</f>
        <v>【260.31】</v>
      </c>
      <c r="BE6" s="36">
        <f>IF(BE7="",NA(),BE7)</f>
        <v>245.23</v>
      </c>
      <c r="BF6" s="36">
        <f t="shared" ref="BF6:BN6" si="7">IF(BF7="",NA(),BF7)</f>
        <v>262.77999999999997</v>
      </c>
      <c r="BG6" s="36">
        <f t="shared" si="7"/>
        <v>267.74</v>
      </c>
      <c r="BH6" s="36">
        <f t="shared" si="7"/>
        <v>268.60000000000002</v>
      </c>
      <c r="BI6" s="36">
        <f t="shared" si="7"/>
        <v>426.37</v>
      </c>
      <c r="BJ6" s="36">
        <f t="shared" si="7"/>
        <v>307.45999999999998</v>
      </c>
      <c r="BK6" s="36">
        <f t="shared" si="7"/>
        <v>312.58</v>
      </c>
      <c r="BL6" s="36">
        <f t="shared" si="7"/>
        <v>314.87</v>
      </c>
      <c r="BM6" s="36">
        <f t="shared" si="7"/>
        <v>309.27999999999997</v>
      </c>
      <c r="BN6" s="36">
        <f t="shared" si="7"/>
        <v>397.1</v>
      </c>
      <c r="BO6" s="35" t="str">
        <f>IF(BO7="","",IF(BO7="-","【-】","【"&amp;SUBSTITUTE(TEXT(BO7,"#,##0.00"),"-","△")&amp;"】"))</f>
        <v>【275.67】</v>
      </c>
      <c r="BP6" s="36">
        <f>IF(BP7="",NA(),BP7)</f>
        <v>103.54</v>
      </c>
      <c r="BQ6" s="36">
        <f t="shared" ref="BQ6:BY6" si="8">IF(BQ7="",NA(),BQ7)</f>
        <v>97.73</v>
      </c>
      <c r="BR6" s="36">
        <f t="shared" si="8"/>
        <v>97</v>
      </c>
      <c r="BS6" s="36">
        <f t="shared" si="8"/>
        <v>88.28</v>
      </c>
      <c r="BT6" s="36">
        <f t="shared" si="8"/>
        <v>90.79</v>
      </c>
      <c r="BU6" s="36">
        <f t="shared" si="8"/>
        <v>106.01</v>
      </c>
      <c r="BV6" s="36">
        <f t="shared" si="8"/>
        <v>104.57</v>
      </c>
      <c r="BW6" s="36">
        <f t="shared" si="8"/>
        <v>103.54</v>
      </c>
      <c r="BX6" s="36">
        <f t="shared" si="8"/>
        <v>103.32</v>
      </c>
      <c r="BY6" s="36">
        <f t="shared" si="8"/>
        <v>95.79</v>
      </c>
      <c r="BZ6" s="35" t="str">
        <f>IF(BZ7="","",IF(BZ7="-","【-】","【"&amp;SUBSTITUTE(TEXT(BZ7,"#,##0.00"),"-","△")&amp;"】"))</f>
        <v>【100.05】</v>
      </c>
      <c r="CA6" s="36">
        <f>IF(CA7="",NA(),CA7)</f>
        <v>135.9</v>
      </c>
      <c r="CB6" s="36">
        <f t="shared" ref="CB6:CJ6" si="9">IF(CB7="",NA(),CB7)</f>
        <v>143.65</v>
      </c>
      <c r="CC6" s="36">
        <f t="shared" si="9"/>
        <v>144.97999999999999</v>
      </c>
      <c r="CD6" s="36">
        <f t="shared" si="9"/>
        <v>159.6</v>
      </c>
      <c r="CE6" s="36">
        <f t="shared" si="9"/>
        <v>154.97999999999999</v>
      </c>
      <c r="CF6" s="36">
        <f t="shared" si="9"/>
        <v>162.24</v>
      </c>
      <c r="CG6" s="36">
        <f t="shared" si="9"/>
        <v>165.47</v>
      </c>
      <c r="CH6" s="36">
        <f t="shared" si="9"/>
        <v>167.46</v>
      </c>
      <c r="CI6" s="36">
        <f t="shared" si="9"/>
        <v>168.56</v>
      </c>
      <c r="CJ6" s="36">
        <f t="shared" si="9"/>
        <v>171.13</v>
      </c>
      <c r="CK6" s="35" t="str">
        <f>IF(CK7="","",IF(CK7="-","【-】","【"&amp;SUBSTITUTE(TEXT(CK7,"#,##0.00"),"-","△")&amp;"】"))</f>
        <v>【166.40】</v>
      </c>
      <c r="CL6" s="36">
        <f>IF(CL7="",NA(),CL7)</f>
        <v>68.209999999999994</v>
      </c>
      <c r="CM6" s="36">
        <f t="shared" ref="CM6:CU6" si="10">IF(CM7="",NA(),CM7)</f>
        <v>67.92</v>
      </c>
      <c r="CN6" s="36">
        <f t="shared" si="10"/>
        <v>66.09</v>
      </c>
      <c r="CO6" s="36">
        <f t="shared" si="10"/>
        <v>64.12</v>
      </c>
      <c r="CP6" s="36">
        <f t="shared" si="10"/>
        <v>74.97</v>
      </c>
      <c r="CQ6" s="36">
        <f t="shared" si="10"/>
        <v>59.11</v>
      </c>
      <c r="CR6" s="36">
        <f t="shared" si="10"/>
        <v>59.74</v>
      </c>
      <c r="CS6" s="36">
        <f t="shared" si="10"/>
        <v>59.46</v>
      </c>
      <c r="CT6" s="36">
        <f t="shared" si="10"/>
        <v>59.51</v>
      </c>
      <c r="CU6" s="36">
        <f t="shared" si="10"/>
        <v>60.12</v>
      </c>
      <c r="CV6" s="35" t="str">
        <f>IF(CV7="","",IF(CV7="-","【-】","【"&amp;SUBSTITUTE(TEXT(CV7,"#,##0.00"),"-","△")&amp;"】"))</f>
        <v>【60.69】</v>
      </c>
      <c r="CW6" s="36">
        <f>IF(CW7="",NA(),CW7)</f>
        <v>78.680000000000007</v>
      </c>
      <c r="CX6" s="36">
        <f t="shared" ref="CX6:DF6" si="11">IF(CX7="",NA(),CX7)</f>
        <v>78.739999999999995</v>
      </c>
      <c r="CY6" s="36">
        <f t="shared" si="11"/>
        <v>79.08</v>
      </c>
      <c r="CZ6" s="36">
        <f t="shared" si="11"/>
        <v>78.7</v>
      </c>
      <c r="DA6" s="36">
        <f t="shared" si="11"/>
        <v>80.78</v>
      </c>
      <c r="DB6" s="36">
        <f t="shared" si="11"/>
        <v>87.91</v>
      </c>
      <c r="DC6" s="36">
        <f t="shared" si="11"/>
        <v>87.28</v>
      </c>
      <c r="DD6" s="36">
        <f t="shared" si="11"/>
        <v>87.41</v>
      </c>
      <c r="DE6" s="36">
        <f t="shared" si="11"/>
        <v>87.08</v>
      </c>
      <c r="DF6" s="36">
        <f t="shared" si="11"/>
        <v>84.24</v>
      </c>
      <c r="DG6" s="35" t="str">
        <f>IF(DG7="","",IF(DG7="-","【-】","【"&amp;SUBSTITUTE(TEXT(DG7,"#,##0.00"),"-","△")&amp;"】"))</f>
        <v>【89.82】</v>
      </c>
      <c r="DH6" s="36">
        <f>IF(DH7="",NA(),DH7)</f>
        <v>43.35</v>
      </c>
      <c r="DI6" s="36">
        <f t="shared" ref="DI6:DQ6" si="12">IF(DI7="",NA(),DI7)</f>
        <v>43.43</v>
      </c>
      <c r="DJ6" s="36">
        <f t="shared" si="12"/>
        <v>42.98</v>
      </c>
      <c r="DK6" s="36">
        <f t="shared" si="12"/>
        <v>43.43</v>
      </c>
      <c r="DL6" s="36">
        <f t="shared" si="12"/>
        <v>56.28</v>
      </c>
      <c r="DM6" s="36">
        <f t="shared" si="12"/>
        <v>46.88</v>
      </c>
      <c r="DN6" s="36">
        <f t="shared" si="12"/>
        <v>46.94</v>
      </c>
      <c r="DO6" s="36">
        <f t="shared" si="12"/>
        <v>47.62</v>
      </c>
      <c r="DP6" s="36">
        <f t="shared" si="12"/>
        <v>48.55</v>
      </c>
      <c r="DQ6" s="36">
        <f t="shared" si="12"/>
        <v>48.83</v>
      </c>
      <c r="DR6" s="35" t="str">
        <f>IF(DR7="","",IF(DR7="-","【-】","【"&amp;SUBSTITUTE(TEXT(DR7,"#,##0.00"),"-","△")&amp;"】"))</f>
        <v>【50.19】</v>
      </c>
      <c r="DS6" s="36">
        <f>IF(DS7="",NA(),DS7)</f>
        <v>17</v>
      </c>
      <c r="DT6" s="36">
        <f t="shared" ref="DT6:EB6" si="13">IF(DT7="",NA(),DT7)</f>
        <v>16.77</v>
      </c>
      <c r="DU6" s="36">
        <f t="shared" si="13"/>
        <v>16.77</v>
      </c>
      <c r="DV6" s="36">
        <f t="shared" si="13"/>
        <v>16.89</v>
      </c>
      <c r="DW6" s="36">
        <f t="shared" si="13"/>
        <v>20.98</v>
      </c>
      <c r="DX6" s="36">
        <f t="shared" si="13"/>
        <v>13.39</v>
      </c>
      <c r="DY6" s="36">
        <f t="shared" si="13"/>
        <v>14.48</v>
      </c>
      <c r="DZ6" s="36">
        <f t="shared" si="13"/>
        <v>16.27</v>
      </c>
      <c r="EA6" s="36">
        <f t="shared" si="13"/>
        <v>17.11</v>
      </c>
      <c r="EB6" s="36">
        <f t="shared" si="13"/>
        <v>18.18</v>
      </c>
      <c r="EC6" s="35" t="str">
        <f>IF(EC7="","",IF(EC7="-","【-】","【"&amp;SUBSTITUTE(TEXT(EC7,"#,##0.00"),"-","△")&amp;"】"))</f>
        <v>【20.63】</v>
      </c>
      <c r="ED6" s="36">
        <f>IF(ED7="",NA(),ED7)</f>
        <v>0.5</v>
      </c>
      <c r="EE6" s="36">
        <f t="shared" ref="EE6:EM6" si="14">IF(EE7="",NA(),EE7)</f>
        <v>1.82</v>
      </c>
      <c r="EF6" s="36">
        <f t="shared" si="14"/>
        <v>1.2</v>
      </c>
      <c r="EG6" s="36">
        <f t="shared" si="14"/>
        <v>7.0000000000000007E-2</v>
      </c>
      <c r="EH6" s="36">
        <f t="shared" si="14"/>
        <v>0.46</v>
      </c>
      <c r="EI6" s="36">
        <f t="shared" si="14"/>
        <v>0.71</v>
      </c>
      <c r="EJ6" s="36">
        <f t="shared" si="14"/>
        <v>0.75</v>
      </c>
      <c r="EK6" s="36">
        <f t="shared" si="14"/>
        <v>0.63</v>
      </c>
      <c r="EL6" s="36">
        <f t="shared" si="14"/>
        <v>0.63</v>
      </c>
      <c r="EM6" s="36">
        <f t="shared" si="14"/>
        <v>0.56999999999999995</v>
      </c>
      <c r="EN6" s="35" t="str">
        <f>IF(EN7="","",IF(EN7="-","【-】","【"&amp;SUBSTITUTE(TEXT(EN7,"#,##0.00"),"-","△")&amp;"】"))</f>
        <v>【0.69】</v>
      </c>
    </row>
    <row r="7" spans="1:144" s="37" customFormat="1" x14ac:dyDescent="0.15">
      <c r="A7" s="29"/>
      <c r="B7" s="38">
        <v>2020</v>
      </c>
      <c r="C7" s="38">
        <v>32026</v>
      </c>
      <c r="D7" s="38">
        <v>46</v>
      </c>
      <c r="E7" s="38">
        <v>1</v>
      </c>
      <c r="F7" s="38">
        <v>0</v>
      </c>
      <c r="G7" s="38">
        <v>1</v>
      </c>
      <c r="H7" s="38" t="s">
        <v>93</v>
      </c>
      <c r="I7" s="38" t="s">
        <v>94</v>
      </c>
      <c r="J7" s="38" t="s">
        <v>95</v>
      </c>
      <c r="K7" s="38" t="s">
        <v>96</v>
      </c>
      <c r="L7" s="38" t="s">
        <v>97</v>
      </c>
      <c r="M7" s="38" t="s">
        <v>98</v>
      </c>
      <c r="N7" s="39" t="s">
        <v>99</v>
      </c>
      <c r="O7" s="39">
        <v>76.209999999999994</v>
      </c>
      <c r="P7" s="39">
        <v>98.97</v>
      </c>
      <c r="Q7" s="39">
        <v>2475</v>
      </c>
      <c r="R7" s="39">
        <v>50562</v>
      </c>
      <c r="S7" s="39">
        <v>1259.1500000000001</v>
      </c>
      <c r="T7" s="39">
        <v>40.159999999999997</v>
      </c>
      <c r="U7" s="39">
        <v>49446</v>
      </c>
      <c r="V7" s="39">
        <v>94.36</v>
      </c>
      <c r="W7" s="39">
        <v>524.01</v>
      </c>
      <c r="X7" s="39">
        <v>120.93</v>
      </c>
      <c r="Y7" s="39">
        <v>115.68</v>
      </c>
      <c r="Z7" s="39">
        <v>113.38</v>
      </c>
      <c r="AA7" s="39">
        <v>104.99</v>
      </c>
      <c r="AB7" s="39">
        <v>105.54</v>
      </c>
      <c r="AC7" s="39">
        <v>113.16</v>
      </c>
      <c r="AD7" s="39">
        <v>112.15</v>
      </c>
      <c r="AE7" s="39">
        <v>111.44</v>
      </c>
      <c r="AF7" s="39">
        <v>111.17</v>
      </c>
      <c r="AG7" s="39">
        <v>108.83</v>
      </c>
      <c r="AH7" s="39">
        <v>110.27</v>
      </c>
      <c r="AI7" s="39">
        <v>0</v>
      </c>
      <c r="AJ7" s="39">
        <v>0</v>
      </c>
      <c r="AK7" s="39">
        <v>0</v>
      </c>
      <c r="AL7" s="39">
        <v>0</v>
      </c>
      <c r="AM7" s="39">
        <v>0</v>
      </c>
      <c r="AN7" s="39">
        <v>0.68</v>
      </c>
      <c r="AO7" s="39">
        <v>1</v>
      </c>
      <c r="AP7" s="39">
        <v>1.03</v>
      </c>
      <c r="AQ7" s="39">
        <v>0.78</v>
      </c>
      <c r="AR7" s="39">
        <v>4.34</v>
      </c>
      <c r="AS7" s="39">
        <v>1.1499999999999999</v>
      </c>
      <c r="AT7" s="39">
        <v>339.33</v>
      </c>
      <c r="AU7" s="39">
        <v>334.89</v>
      </c>
      <c r="AV7" s="39">
        <v>450.71</v>
      </c>
      <c r="AW7" s="39">
        <v>418.35</v>
      </c>
      <c r="AX7" s="39">
        <v>269.75</v>
      </c>
      <c r="AY7" s="39">
        <v>357.82</v>
      </c>
      <c r="AZ7" s="39">
        <v>355.5</v>
      </c>
      <c r="BA7" s="39">
        <v>349.83</v>
      </c>
      <c r="BB7" s="39">
        <v>360.86</v>
      </c>
      <c r="BC7" s="39">
        <v>327.77</v>
      </c>
      <c r="BD7" s="39">
        <v>260.31</v>
      </c>
      <c r="BE7" s="39">
        <v>245.23</v>
      </c>
      <c r="BF7" s="39">
        <v>262.77999999999997</v>
      </c>
      <c r="BG7" s="39">
        <v>267.74</v>
      </c>
      <c r="BH7" s="39">
        <v>268.60000000000002</v>
      </c>
      <c r="BI7" s="39">
        <v>426.37</v>
      </c>
      <c r="BJ7" s="39">
        <v>307.45999999999998</v>
      </c>
      <c r="BK7" s="39">
        <v>312.58</v>
      </c>
      <c r="BL7" s="39">
        <v>314.87</v>
      </c>
      <c r="BM7" s="39">
        <v>309.27999999999997</v>
      </c>
      <c r="BN7" s="39">
        <v>397.1</v>
      </c>
      <c r="BO7" s="39">
        <v>275.67</v>
      </c>
      <c r="BP7" s="39">
        <v>103.54</v>
      </c>
      <c r="BQ7" s="39">
        <v>97.73</v>
      </c>
      <c r="BR7" s="39">
        <v>97</v>
      </c>
      <c r="BS7" s="39">
        <v>88.28</v>
      </c>
      <c r="BT7" s="39">
        <v>90.79</v>
      </c>
      <c r="BU7" s="39">
        <v>106.01</v>
      </c>
      <c r="BV7" s="39">
        <v>104.57</v>
      </c>
      <c r="BW7" s="39">
        <v>103.54</v>
      </c>
      <c r="BX7" s="39">
        <v>103.32</v>
      </c>
      <c r="BY7" s="39">
        <v>95.79</v>
      </c>
      <c r="BZ7" s="39">
        <v>100.05</v>
      </c>
      <c r="CA7" s="39">
        <v>135.9</v>
      </c>
      <c r="CB7" s="39">
        <v>143.65</v>
      </c>
      <c r="CC7" s="39">
        <v>144.97999999999999</v>
      </c>
      <c r="CD7" s="39">
        <v>159.6</v>
      </c>
      <c r="CE7" s="39">
        <v>154.97999999999999</v>
      </c>
      <c r="CF7" s="39">
        <v>162.24</v>
      </c>
      <c r="CG7" s="39">
        <v>165.47</v>
      </c>
      <c r="CH7" s="39">
        <v>167.46</v>
      </c>
      <c r="CI7" s="39">
        <v>168.56</v>
      </c>
      <c r="CJ7" s="39">
        <v>171.13</v>
      </c>
      <c r="CK7" s="39">
        <v>166.4</v>
      </c>
      <c r="CL7" s="39">
        <v>68.209999999999994</v>
      </c>
      <c r="CM7" s="39">
        <v>67.92</v>
      </c>
      <c r="CN7" s="39">
        <v>66.09</v>
      </c>
      <c r="CO7" s="39">
        <v>64.12</v>
      </c>
      <c r="CP7" s="39">
        <v>74.97</v>
      </c>
      <c r="CQ7" s="39">
        <v>59.11</v>
      </c>
      <c r="CR7" s="39">
        <v>59.74</v>
      </c>
      <c r="CS7" s="39">
        <v>59.46</v>
      </c>
      <c r="CT7" s="39">
        <v>59.51</v>
      </c>
      <c r="CU7" s="39">
        <v>60.12</v>
      </c>
      <c r="CV7" s="39">
        <v>60.69</v>
      </c>
      <c r="CW7" s="39">
        <v>78.680000000000007</v>
      </c>
      <c r="CX7" s="39">
        <v>78.739999999999995</v>
      </c>
      <c r="CY7" s="39">
        <v>79.08</v>
      </c>
      <c r="CZ7" s="39">
        <v>78.7</v>
      </c>
      <c r="DA7" s="39">
        <v>80.78</v>
      </c>
      <c r="DB7" s="39">
        <v>87.91</v>
      </c>
      <c r="DC7" s="39">
        <v>87.28</v>
      </c>
      <c r="DD7" s="39">
        <v>87.41</v>
      </c>
      <c r="DE7" s="39">
        <v>87.08</v>
      </c>
      <c r="DF7" s="39">
        <v>84.24</v>
      </c>
      <c r="DG7" s="39">
        <v>89.82</v>
      </c>
      <c r="DH7" s="39">
        <v>43.35</v>
      </c>
      <c r="DI7" s="39">
        <v>43.43</v>
      </c>
      <c r="DJ7" s="39">
        <v>42.98</v>
      </c>
      <c r="DK7" s="39">
        <v>43.43</v>
      </c>
      <c r="DL7" s="39">
        <v>56.28</v>
      </c>
      <c r="DM7" s="39">
        <v>46.88</v>
      </c>
      <c r="DN7" s="39">
        <v>46.94</v>
      </c>
      <c r="DO7" s="39">
        <v>47.62</v>
      </c>
      <c r="DP7" s="39">
        <v>48.55</v>
      </c>
      <c r="DQ7" s="39">
        <v>48.83</v>
      </c>
      <c r="DR7" s="39">
        <v>50.19</v>
      </c>
      <c r="DS7" s="39">
        <v>17</v>
      </c>
      <c r="DT7" s="39">
        <v>16.77</v>
      </c>
      <c r="DU7" s="39">
        <v>16.77</v>
      </c>
      <c r="DV7" s="39">
        <v>16.89</v>
      </c>
      <c r="DW7" s="39">
        <v>20.98</v>
      </c>
      <c r="DX7" s="39">
        <v>13.39</v>
      </c>
      <c r="DY7" s="39">
        <v>14.48</v>
      </c>
      <c r="DZ7" s="39">
        <v>16.27</v>
      </c>
      <c r="EA7" s="39">
        <v>17.11</v>
      </c>
      <c r="EB7" s="39">
        <v>18.18</v>
      </c>
      <c r="EC7" s="39">
        <v>20.63</v>
      </c>
      <c r="ED7" s="39">
        <v>0.5</v>
      </c>
      <c r="EE7" s="39">
        <v>1.82</v>
      </c>
      <c r="EF7" s="39">
        <v>1.2</v>
      </c>
      <c r="EG7" s="39">
        <v>7.0000000000000007E-2</v>
      </c>
      <c r="EH7" s="39">
        <v>0.46</v>
      </c>
      <c r="EI7" s="39">
        <v>0.71</v>
      </c>
      <c r="EJ7" s="39">
        <v>0.75</v>
      </c>
      <c r="EK7" s="39">
        <v>0.63</v>
      </c>
      <c r="EL7" s="39">
        <v>0.63</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 洋</cp:lastModifiedBy>
  <cp:lastPrinted>2022-01-07T08:39:05Z</cp:lastPrinted>
  <dcterms:created xsi:type="dcterms:W3CDTF">2021-12-03T06:42:54Z</dcterms:created>
  <dcterms:modified xsi:type="dcterms:W3CDTF">2022-01-11T06:14:53Z</dcterms:modified>
  <cp:category/>
</cp:coreProperties>
</file>