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10.12.3.49\users\90上下水道局\902500経営企画課\902510経営企画課企画係\01 総務庶務（照会回答）\R03\01 盛岡市\【財政課】220111 公営企業に係る経営比較分析表（令和２年度）の分析等について\01 財政課へ提出\"/>
    </mc:Choice>
  </mc:AlternateContent>
  <xr:revisionPtr revIDLastSave="0" documentId="13_ncr:1_{F1BD86F6-3844-4CBB-A54F-022FF04664C2}" xr6:coauthVersionLast="46" xr6:coauthVersionMax="46" xr10:uidLastSave="{00000000-0000-0000-0000-000000000000}"/>
  <workbookProtection workbookAlgorithmName="SHA-512" workbookHashValue="JNy5sh+0XBnmnb1WoxvwlotRns/MSQdWBylqETSNKfhY817L6ntX47klRZhMME2OVBNvZU6KzAlvNgrVXPL0Lw==" workbookSaltValue="MTiaphrmAqAkc3inaee1Bg=="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AL8" i="4" s="1"/>
  <c r="Q6" i="5"/>
  <c r="P6" i="5"/>
  <c r="P10" i="4" s="1"/>
  <c r="O6" i="5"/>
  <c r="I10" i="4" s="1"/>
  <c r="N6" i="5"/>
  <c r="B10" i="4" s="1"/>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F85" i="4"/>
  <c r="E85" i="4"/>
  <c r="BB10" i="4"/>
  <c r="AT10" i="4"/>
  <c r="AL10" i="4"/>
  <c r="W10"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<sst xmlns="http://schemas.openxmlformats.org/spreadsheetml/2006/main" count="228" uniqueCount="113">
  <si>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</si>
  <si>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</si>
  <si>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</si>
  <si>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</si>
  <si>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</si>
  <si>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</si>
  <si>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</si>
  <si>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</si>
  <si>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</si>
  <si>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</si>
  <si>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</si>
  <si>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</si>
  <si>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</si>
  <si>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</si>
  <si>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</si>
  <si>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</si>
  <si>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</si>
  <si>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</si>
  <si>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</si>
  <si>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</si>
  <si>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</si>
  <si>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</si>
  <si>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</si>
  <si>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</si>
  <si>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</si>
  <si>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</si>
  <si>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</si>
  <si>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</si>
  <si>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</si>
  <si>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</si>
  <si>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</si>
  <si>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</si>
  <si>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</si>
  <si>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</si>
  <si>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</si>
  <si>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</si>
  <si>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</si>
  <si>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</si>
  <si>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</si>
  <si>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</si>
  <si>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</si>
  <si>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</si>
  <si>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</si>
  <si>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</si>
  <si>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</si>
  <si>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</si>
  <si>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</si>
  <si>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</si>
  <si>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</si>
  <si>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</si>
  <si>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</si>
  <si>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</si>
  <si>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</si>
  <si>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</si>
  <si>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</si>
  <si>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</si>
  <si>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</si>
  <si>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</si>
  <si>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</si>
  <si>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</si>
  <si>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</si>
  <si>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</si>
  <si>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</si>
  <si>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</si>
  <si>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</si>
  <si>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</si>
  <si>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</si>
  <si>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</si>
  <si>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</si>
  <si>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</si>
  <si>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</si>
  <si>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</si>
  <si>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</si>
  <si>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</si>
  <si>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</si>
  <si>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</si>
  <si>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</si>
  <si>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</si>
  <si>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</si>
  <si>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</si>
  <si>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</si>
  <si>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</si>
  <si>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</si>
  <si>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</si>
  <si>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</si>
  <si>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</si>
  <si>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</si>
  <si>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</si>
  <si>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</si>
  <si>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</si>
  <si>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</si>
  <si>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</si>
  <si>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</si>
  <si>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盛岡市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</si>
  <si>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</si>
  <si>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</si>
  <si>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</si>
  <si>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</si>
  <si>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</si>
  <si>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</si>
  <si>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</si>
  <si>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</si>
  <si>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</si>
  <si>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</si>
  <si>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</si>
  <si>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</si>
  <si>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</si>
  <si>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</si>
  <si>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</si>
  <si>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</si>
  <si>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経常収支比率（①）は100%以上で推移し，水道料金を主とする収益で維持管理等の費用を賄えており，単年度の収支黒字を確保した健全経営を維持している。
　累積欠損金（②）は発生していないが，給水人口の減少等により，水道料金収入の減少傾向が続くことが見込まれることから，経営の健全性を持続できる料金収入の確保と一層の経営効率化が必要である。
　企業債による借入の抑制（平成27年度以降は借入なし）に伴う利息償還の負担減少により，企業債残高対給水収益比率（④）は年々減少しており，給水量の減少等による厳しい経営環境下においても継続的に純利益を確保できていることから，今後も引き続き企業債残高の削減に努める。
　料金回収率（⑤）は100%以上で推移し，適切な料金収入を確保しているが，水需要の減少に対応した料金水準による安定した経営の継続が必要である。
　施設利用率（⑦）が平成29年度に上昇した要因は，浄水場の運用見直しに伴う配水能力の縮減によるものである。
　有収率（⑧）は，令和２年度に下落傾向が見られたが，類似団体と比較すると良好な水準にあることから，今後とも経年老朽管及び硬質ポリ塩化ビニル管の更新を推進する。
　今後も，水需要の減少が見込まれることから，将来の水需要に対応した施設の更新や再構築，効率的な水運用を推進し，持続可能な水道事業の健全経営の実現に向け，一層の効率的な事業運営に努める。
</t>
    <rPh sb="453" eb="455">
      <t>ルイジ</t>
    </rPh>
    <rPh sb="455" eb="457">
      <t>ダンタイ</t>
    </rPh>
    <rPh sb="458" eb="460">
      <t>ヒカク</t>
    </rPh>
    <rPh sb="476" eb="478">
      <t>コンゴ</t>
    </rPh>
    <rPh sb="501" eb="503">
      <t>スイシン</t>
    </rPh>
    <phoneticPr fontId="4"/>
  </si>
  <si>
    <t>　高度経済成長期の急激な水需要の増加に対応するため，多くの管路や浄水場は昭和30年代以降に拡張整備を行っており，その施設が順次，法定耐用年数を超過するため，有形固定資産減価償却率（①）や管路経年化率（②）が年々増加傾向にある。特に，有形固定資産減価償却率は，全国平均値や類似団体平均値を上回っており，施設の老朽化への早急な対応が求められている。
　管路更新率（③）は，近年の入札不調の影響等に伴う更新工事の減少により低迷していたが，発注時期及び工事規模等の工夫により改善傾向がみられ，令和２年度には類似団体及び全国平均を上回った。
　老朽施設を短期間で集中更新することは困難であるため，今後もアセットマネジメントによる老朽度及び重要度等を考慮し，耐震化工事と併せて，計画的かつ着実に施設更新を進める。</t>
    <rPh sb="107" eb="109">
      <t>ケイコウ</t>
    </rPh>
    <rPh sb="208" eb="210">
      <t>テイメイ</t>
    </rPh>
    <rPh sb="235" eb="237">
      <t>ケイコウ</t>
    </rPh>
    <rPh sb="242" eb="244">
      <t>レイワ</t>
    </rPh>
    <rPh sb="245" eb="247">
      <t>ネンド</t>
    </rPh>
    <rPh sb="249" eb="251">
      <t>ルイジ</t>
    </rPh>
    <rPh sb="251" eb="253">
      <t>ダンタイ</t>
    </rPh>
    <rPh sb="253" eb="254">
      <t>オヨ</t>
    </rPh>
    <rPh sb="255" eb="257">
      <t>ゼンコク</t>
    </rPh>
    <rPh sb="257" eb="259">
      <t>ヘイキン</t>
    </rPh>
    <rPh sb="260" eb="262">
      <t>ウワマワ</t>
    </rPh>
    <phoneticPr fontId="4"/>
  </si>
  <si>
    <t>　水道事業は，将来にわたり，給水人口の減少等による水需要の減少が見込まれることから，給水収益の大幅な増加が見込めない一方，施設の計画的な更新や災害対応の強化など多くの課題を抱えている。
　このような情勢を踏まえ，事業収入の実情に即した料金体系の適正化に向けた見直しを行い，平成29年４月には料金改定を行った。
　今後も，水道料金に関する定期的な検証を行い，経営効率化を図りながら，適時適正に料金の見直しに取組み，安定経営の持続に努める。また，安定供給，水質確保及び災害対策等にも適切に対応するため，老朽施設の計画的な更新や耐震化を進めるとともに，適切な修繕による機能維持を着実に進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</si>
</sst>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0.33</c:v>
                </c:pt>
                <c:pt idx="1">
                  <c:v>0.8</c:v>
                </c:pt>
                <c:pt idx="2">
                  <c:v>0.69</c:v>
                </c:pt>
                <c:pt idx="3">
                  <c:v>0.69</c:v>
                </c:pt>
                <c:pt idx="4">
                  <c:v>0.85</c:v>
                </c:pt>
              </c:numCache>
            </c:numRef>
          </c:val>
          <c:extLst>
            <c:ext xmlns:c16="http://schemas.microsoft.com/office/drawing/2014/chart" uri="{C3380CC4-5D6E-409C-BE32-E72D297353CC}">
              <c16:uniqueId val="{00000000-1C5A-4414-8137-3D758C6A55F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c:ext xmlns:c16="http://schemas.microsoft.com/office/drawing/2014/chart" uri="{C3380CC4-5D6E-409C-BE32-E72D297353CC}">
              <c16:uniqueId val="{00000001-1C5A-4414-8137-3D758C6A55F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63.51</c:v>
                </c:pt>
                <c:pt idx="1">
                  <c:v>73.42</c:v>
                </c:pt>
                <c:pt idx="2">
                  <c:v>72.98</c:v>
                </c:pt>
                <c:pt idx="3">
                  <c:v>72.08</c:v>
                </c:pt>
                <c:pt idx="4">
                  <c:v>73.3</c:v>
                </c:pt>
              </c:numCache>
            </c:numRef>
          </c:val>
          <c:extLst>
            <c:ext xmlns:c16="http://schemas.microsoft.com/office/drawing/2014/chart" uri="{C3380CC4-5D6E-409C-BE32-E72D297353CC}">
              <c16:uniqueId val="{00000000-47E5-46C8-8321-4DEB54B1F68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c:ext xmlns:c16="http://schemas.microsoft.com/office/drawing/2014/chart" uri="{C3380CC4-5D6E-409C-BE32-E72D297353CC}">
              <c16:uniqueId val="{00000001-47E5-46C8-8321-4DEB54B1F68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93.98</c:v>
                </c:pt>
                <c:pt idx="1">
                  <c:v>94.09</c:v>
                </c:pt>
                <c:pt idx="2">
                  <c:v>94.68</c:v>
                </c:pt>
                <c:pt idx="3">
                  <c:v>94.76</c:v>
                </c:pt>
                <c:pt idx="4">
                  <c:v>93.67</c:v>
                </c:pt>
              </c:numCache>
            </c:numRef>
          </c:val>
          <c:extLst>
            <c:ext xmlns:c16="http://schemas.microsoft.com/office/drawing/2014/chart" uri="{C3380CC4-5D6E-409C-BE32-E72D297353CC}">
              <c16:uniqueId val="{00000000-8436-4942-99EE-A87F492B553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c:ext xmlns:c16="http://schemas.microsoft.com/office/drawing/2014/chart" uri="{C3380CC4-5D6E-409C-BE32-E72D297353CC}">
              <c16:uniqueId val="{00000001-8436-4942-99EE-A87F492B553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132.65</c:v>
                </c:pt>
                <c:pt idx="1">
                  <c:v>135.31</c:v>
                </c:pt>
                <c:pt idx="2">
                  <c:v>139.94</c:v>
                </c:pt>
                <c:pt idx="3">
                  <c:v>137.29</c:v>
                </c:pt>
                <c:pt idx="4">
                  <c:v>127.28</c:v>
                </c:pt>
              </c:numCache>
            </c:numRef>
          </c:val>
          <c:extLst>
            <c:ext xmlns:c16="http://schemas.microsoft.com/office/drawing/2014/chart" uri="{C3380CC4-5D6E-409C-BE32-E72D297353CC}">
              <c16:uniqueId val="{00000000-629C-4E9D-96FC-0630EDD6C2B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c:ext xmlns:c16="http://schemas.microsoft.com/office/drawing/2014/chart" uri="{C3380CC4-5D6E-409C-BE32-E72D297353CC}">
              <c16:uniqueId val="{00000001-629C-4E9D-96FC-0630EDD6C2B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48.56</c:v>
                </c:pt>
                <c:pt idx="1">
                  <c:v>49.68</c:v>
                </c:pt>
                <c:pt idx="2">
                  <c:v>50.52</c:v>
                </c:pt>
                <c:pt idx="3">
                  <c:v>51.45</c:v>
                </c:pt>
                <c:pt idx="4">
                  <c:v>51.62</c:v>
                </c:pt>
              </c:numCache>
            </c:numRef>
          </c:val>
          <c:extLst>
            <c:ext xmlns:c16="http://schemas.microsoft.com/office/drawing/2014/chart" uri="{C3380CC4-5D6E-409C-BE32-E72D297353CC}">
              <c16:uniqueId val="{00000000-47ED-4CB7-8B28-A5DEB2FF3B0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c:ext xmlns:c16="http://schemas.microsoft.com/office/drawing/2014/chart" uri="{C3380CC4-5D6E-409C-BE32-E72D297353CC}">
              <c16:uniqueId val="{00000001-47ED-4CB7-8B28-A5DEB2FF3B0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12.47</c:v>
                </c:pt>
                <c:pt idx="1">
                  <c:v>13.42</c:v>
                </c:pt>
                <c:pt idx="2">
                  <c:v>14.51</c:v>
                </c:pt>
                <c:pt idx="3">
                  <c:v>16.46</c:v>
                </c:pt>
                <c:pt idx="4">
                  <c:v>16.09</c:v>
                </c:pt>
              </c:numCache>
            </c:numRef>
          </c:val>
          <c:extLst>
            <c:ext xmlns:c16="http://schemas.microsoft.com/office/drawing/2014/chart" uri="{C3380CC4-5D6E-409C-BE32-E72D297353CC}">
              <c16:uniqueId val="{00000000-CD1C-4F1A-800B-6DE5C2772E1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c:ext xmlns:c16="http://schemas.microsoft.com/office/drawing/2014/chart" uri="{C3380CC4-5D6E-409C-BE32-E72D297353CC}">
              <c16:uniqueId val="{00000001-CD1C-4F1A-800B-6DE5C2772E1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8E-47E4-84F7-137EEDFF20F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c:ext xmlns:c16="http://schemas.microsoft.com/office/drawing/2014/chart" uri="{C3380CC4-5D6E-409C-BE32-E72D297353CC}">
              <c16:uniqueId val="{00000001-798E-47E4-84F7-137EEDFF20F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403.61</c:v>
                </c:pt>
                <c:pt idx="1">
                  <c:v>455.32</c:v>
                </c:pt>
                <c:pt idx="2">
                  <c:v>425.35</c:v>
                </c:pt>
                <c:pt idx="3">
                  <c:v>431.1</c:v>
                </c:pt>
                <c:pt idx="4">
                  <c:v>344.76</c:v>
                </c:pt>
              </c:numCache>
            </c:numRef>
          </c:val>
          <c:extLst>
            <c:ext xmlns:c16="http://schemas.microsoft.com/office/drawing/2014/chart" uri="{C3380CC4-5D6E-409C-BE32-E72D297353CC}">
              <c16:uniqueId val="{00000000-6660-4E0D-AB39-ABF566D8C01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c:ext xmlns:c16="http://schemas.microsoft.com/office/drawing/2014/chart" uri="{C3380CC4-5D6E-409C-BE32-E72D297353CC}">
              <c16:uniqueId val="{00000001-6660-4E0D-AB39-ABF566D8C01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199.69</c:v>
                </c:pt>
                <c:pt idx="1">
                  <c:v>179.75</c:v>
                </c:pt>
                <c:pt idx="2">
                  <c:v>157.69999999999999</c:v>
                </c:pt>
                <c:pt idx="3">
                  <c:v>136.59</c:v>
                </c:pt>
                <c:pt idx="4">
                  <c:v>122.98</c:v>
                </c:pt>
              </c:numCache>
            </c:numRef>
          </c:val>
          <c:extLst>
            <c:ext xmlns:c16="http://schemas.microsoft.com/office/drawing/2014/chart" uri="{C3380CC4-5D6E-409C-BE32-E72D297353CC}">
              <c16:uniqueId val="{00000000-E8A6-4408-B5CE-06D7C7804DA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c:ext xmlns:c16="http://schemas.microsoft.com/office/drawing/2014/chart" uri="{C3380CC4-5D6E-409C-BE32-E72D297353CC}">
              <c16:uniqueId val="{00000001-E8A6-4408-B5CE-06D7C7804DA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125.19</c:v>
                </c:pt>
                <c:pt idx="1">
                  <c:v>130.53</c:v>
                </c:pt>
                <c:pt idx="2">
                  <c:v>135.9</c:v>
                </c:pt>
                <c:pt idx="3">
                  <c:v>133.77000000000001</c:v>
                </c:pt>
                <c:pt idx="4">
                  <c:v>125.47</c:v>
                </c:pt>
              </c:numCache>
            </c:numRef>
          </c:val>
          <c:extLst>
            <c:ext xmlns:c16="http://schemas.microsoft.com/office/drawing/2014/chart" uri="{C3380CC4-5D6E-409C-BE32-E72D297353CC}">
              <c16:uniqueId val="{00000000-56A2-4491-8F8C-33FEEDAC121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c:ext xmlns:c16="http://schemas.microsoft.com/office/drawing/2014/chart" uri="{C3380CC4-5D6E-409C-BE32-E72D297353CC}">
              <c16:uniqueId val="{00000001-56A2-4491-8F8C-33FEEDAC121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172.91</c:v>
                </c:pt>
                <c:pt idx="1">
                  <c:v>166.08</c:v>
                </c:pt>
                <c:pt idx="2">
                  <c:v>160.01</c:v>
                </c:pt>
                <c:pt idx="3">
                  <c:v>162.97999999999999</c:v>
                </c:pt>
                <c:pt idx="4">
                  <c:v>160.19999999999999</c:v>
                </c:pt>
              </c:numCache>
            </c:numRef>
          </c:val>
          <c:extLst>
            <c:ext xmlns:c16="http://schemas.microsoft.com/office/drawing/2014/chart" uri="{C3380CC4-5D6E-409C-BE32-E72D297353CC}">
              <c16:uniqueId val="{00000000-E351-4647-9F7B-4C692AA3990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c:ext xmlns:c16="http://schemas.microsoft.com/office/drawing/2014/chart" uri="{C3380CC4-5D6E-409C-BE32-E72D297353CC}">
              <c16:uniqueId val="{00000001-E351-4647-9F7B-4C692AA3990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岩手県　盛岡市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A2</v>
      </c>
      <c r="X8" s="60"/>
      <c r="Y8" s="60"/>
      <c r="Z8" s="60"/>
      <c r="AA8" s="60"/>
      <c r="AB8" s="60"/>
      <c r="AC8" s="60"/>
      <c r="AD8" s="60" t="str">
        <f>データ!$M$6</f>
        <v>自治体職員</v>
      </c>
      <c r="AE8" s="60"/>
      <c r="AF8" s="60"/>
      <c r="AG8" s="60"/>
      <c r="AH8" s="60"/>
      <c r="AI8" s="60"/>
      <c r="AJ8" s="60"/>
      <c r="AK8" s="4"/>
      <c r="AL8" s="61">
        <f>データ!$R$6</f>
        <v>286820</v>
      </c>
      <c r="AM8" s="61"/>
      <c r="AN8" s="61"/>
      <c r="AO8" s="61"/>
      <c r="AP8" s="61"/>
      <c r="AQ8" s="61"/>
      <c r="AR8" s="61"/>
      <c r="AS8" s="61"/>
      <c r="AT8" s="52">
        <f>データ!$S$6</f>
        <v>886.47</v>
      </c>
      <c r="AU8" s="53"/>
      <c r="AV8" s="53"/>
      <c r="AW8" s="53"/>
      <c r="AX8" s="53"/>
      <c r="AY8" s="53"/>
      <c r="AZ8" s="53"/>
      <c r="BA8" s="53"/>
      <c r="BB8" s="54">
        <f>データ!$T$6</f>
        <v>323.55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81.75</v>
      </c>
      <c r="J10" s="53"/>
      <c r="K10" s="53"/>
      <c r="L10" s="53"/>
      <c r="M10" s="53"/>
      <c r="N10" s="53"/>
      <c r="O10" s="64"/>
      <c r="P10" s="54">
        <f>データ!$P$6</f>
        <v>98.22</v>
      </c>
      <c r="Q10" s="54"/>
      <c r="R10" s="54"/>
      <c r="S10" s="54"/>
      <c r="T10" s="54"/>
      <c r="U10" s="54"/>
      <c r="V10" s="54"/>
      <c r="W10" s="61">
        <f>データ!$Q$6</f>
        <v>2890</v>
      </c>
      <c r="X10" s="61"/>
      <c r="Y10" s="61"/>
      <c r="Z10" s="61"/>
      <c r="AA10" s="61"/>
      <c r="AB10" s="61"/>
      <c r="AC10" s="61"/>
      <c r="AD10" s="2"/>
      <c r="AE10" s="2"/>
      <c r="AF10" s="2"/>
      <c r="AG10" s="2"/>
      <c r="AH10" s="4"/>
      <c r="AI10" s="4"/>
      <c r="AJ10" s="4"/>
      <c r="AK10" s="4"/>
      <c r="AL10" s="61">
        <f>データ!$U$6</f>
        <v>280784</v>
      </c>
      <c r="AM10" s="61"/>
      <c r="AN10" s="61"/>
      <c r="AO10" s="61"/>
      <c r="AP10" s="61"/>
      <c r="AQ10" s="61"/>
      <c r="AR10" s="61"/>
      <c r="AS10" s="61"/>
      <c r="AT10" s="52">
        <f>データ!$V$6</f>
        <v>139.27000000000001</v>
      </c>
      <c r="AU10" s="53"/>
      <c r="AV10" s="53"/>
      <c r="AW10" s="53"/>
      <c r="AX10" s="53"/>
      <c r="AY10" s="53"/>
      <c r="AZ10" s="53"/>
      <c r="BA10" s="53"/>
      <c r="BB10" s="54">
        <f>データ!$W$6</f>
        <v>2016.11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5" t="s">
        <v>110</v>
      </c>
      <c r="BM16" s="96"/>
      <c r="BN16" s="96"/>
      <c r="BO16" s="96"/>
      <c r="BP16" s="96"/>
      <c r="BQ16" s="96"/>
      <c r="BR16" s="96"/>
      <c r="BS16" s="96"/>
      <c r="BT16" s="96"/>
      <c r="BU16" s="96"/>
      <c r="BV16" s="96"/>
      <c r="BW16" s="96"/>
      <c r="BX16" s="96"/>
      <c r="BY16" s="96"/>
      <c r="BZ16" s="9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5"/>
      <c r="BM17" s="96"/>
      <c r="BN17" s="96"/>
      <c r="BO17" s="96"/>
      <c r="BP17" s="96"/>
      <c r="BQ17" s="96"/>
      <c r="BR17" s="96"/>
      <c r="BS17" s="96"/>
      <c r="BT17" s="96"/>
      <c r="BU17" s="96"/>
      <c r="BV17" s="96"/>
      <c r="BW17" s="96"/>
      <c r="BX17" s="96"/>
      <c r="BY17" s="96"/>
      <c r="BZ17" s="9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5"/>
      <c r="BM18" s="96"/>
      <c r="BN18" s="96"/>
      <c r="BO18" s="96"/>
      <c r="BP18" s="96"/>
      <c r="BQ18" s="96"/>
      <c r="BR18" s="96"/>
      <c r="BS18" s="96"/>
      <c r="BT18" s="96"/>
      <c r="BU18" s="96"/>
      <c r="BV18" s="96"/>
      <c r="BW18" s="96"/>
      <c r="BX18" s="96"/>
      <c r="BY18" s="96"/>
      <c r="BZ18" s="9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5"/>
      <c r="BM19" s="96"/>
      <c r="BN19" s="96"/>
      <c r="BO19" s="96"/>
      <c r="BP19" s="96"/>
      <c r="BQ19" s="96"/>
      <c r="BR19" s="96"/>
      <c r="BS19" s="96"/>
      <c r="BT19" s="96"/>
      <c r="BU19" s="96"/>
      <c r="BV19" s="96"/>
      <c r="BW19" s="96"/>
      <c r="BX19" s="96"/>
      <c r="BY19" s="96"/>
      <c r="BZ19" s="9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5"/>
      <c r="BM20" s="96"/>
      <c r="BN20" s="96"/>
      <c r="BO20" s="96"/>
      <c r="BP20" s="96"/>
      <c r="BQ20" s="96"/>
      <c r="BR20" s="96"/>
      <c r="BS20" s="96"/>
      <c r="BT20" s="96"/>
      <c r="BU20" s="96"/>
      <c r="BV20" s="96"/>
      <c r="BW20" s="96"/>
      <c r="BX20" s="96"/>
      <c r="BY20" s="96"/>
      <c r="BZ20" s="9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5"/>
      <c r="BM21" s="96"/>
      <c r="BN21" s="96"/>
      <c r="BO21" s="96"/>
      <c r="BP21" s="96"/>
      <c r="BQ21" s="96"/>
      <c r="BR21" s="96"/>
      <c r="BS21" s="96"/>
      <c r="BT21" s="96"/>
      <c r="BU21" s="96"/>
      <c r="BV21" s="96"/>
      <c r="BW21" s="96"/>
      <c r="BX21" s="96"/>
      <c r="BY21" s="96"/>
      <c r="BZ21" s="9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5"/>
      <c r="BM22" s="96"/>
      <c r="BN22" s="96"/>
      <c r="BO22" s="96"/>
      <c r="BP22" s="96"/>
      <c r="BQ22" s="96"/>
      <c r="BR22" s="96"/>
      <c r="BS22" s="96"/>
      <c r="BT22" s="96"/>
      <c r="BU22" s="96"/>
      <c r="BV22" s="96"/>
      <c r="BW22" s="96"/>
      <c r="BX22" s="96"/>
      <c r="BY22" s="96"/>
      <c r="BZ22" s="9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5"/>
      <c r="BM23" s="96"/>
      <c r="BN23" s="96"/>
      <c r="BO23" s="96"/>
      <c r="BP23" s="96"/>
      <c r="BQ23" s="96"/>
      <c r="BR23" s="96"/>
      <c r="BS23" s="96"/>
      <c r="BT23" s="96"/>
      <c r="BU23" s="96"/>
      <c r="BV23" s="96"/>
      <c r="BW23" s="96"/>
      <c r="BX23" s="96"/>
      <c r="BY23" s="96"/>
      <c r="BZ23" s="9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5"/>
      <c r="BM24" s="96"/>
      <c r="BN24" s="96"/>
      <c r="BO24" s="96"/>
      <c r="BP24" s="96"/>
      <c r="BQ24" s="96"/>
      <c r="BR24" s="96"/>
      <c r="BS24" s="96"/>
      <c r="BT24" s="96"/>
      <c r="BU24" s="96"/>
      <c r="BV24" s="96"/>
      <c r="BW24" s="96"/>
      <c r="BX24" s="96"/>
      <c r="BY24" s="96"/>
      <c r="BZ24" s="9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5"/>
      <c r="BM25" s="96"/>
      <c r="BN25" s="96"/>
      <c r="BO25" s="96"/>
      <c r="BP25" s="96"/>
      <c r="BQ25" s="96"/>
      <c r="BR25" s="96"/>
      <c r="BS25" s="96"/>
      <c r="BT25" s="96"/>
      <c r="BU25" s="96"/>
      <c r="BV25" s="96"/>
      <c r="BW25" s="96"/>
      <c r="BX25" s="96"/>
      <c r="BY25" s="96"/>
      <c r="BZ25" s="9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5"/>
      <c r="BM26" s="96"/>
      <c r="BN26" s="96"/>
      <c r="BO26" s="96"/>
      <c r="BP26" s="96"/>
      <c r="BQ26" s="96"/>
      <c r="BR26" s="96"/>
      <c r="BS26" s="96"/>
      <c r="BT26" s="96"/>
      <c r="BU26" s="96"/>
      <c r="BV26" s="96"/>
      <c r="BW26" s="96"/>
      <c r="BX26" s="96"/>
      <c r="BY26" s="96"/>
      <c r="BZ26" s="9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5"/>
      <c r="BM27" s="96"/>
      <c r="BN27" s="96"/>
      <c r="BO27" s="96"/>
      <c r="BP27" s="96"/>
      <c r="BQ27" s="96"/>
      <c r="BR27" s="96"/>
      <c r="BS27" s="96"/>
      <c r="BT27" s="96"/>
      <c r="BU27" s="96"/>
      <c r="BV27" s="96"/>
      <c r="BW27" s="96"/>
      <c r="BX27" s="96"/>
      <c r="BY27" s="96"/>
      <c r="BZ27" s="9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5"/>
      <c r="BM28" s="96"/>
      <c r="BN28" s="96"/>
      <c r="BO28" s="96"/>
      <c r="BP28" s="96"/>
      <c r="BQ28" s="96"/>
      <c r="BR28" s="96"/>
      <c r="BS28" s="96"/>
      <c r="BT28" s="96"/>
      <c r="BU28" s="96"/>
      <c r="BV28" s="96"/>
      <c r="BW28" s="96"/>
      <c r="BX28" s="96"/>
      <c r="BY28" s="96"/>
      <c r="BZ28" s="9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5"/>
      <c r="BM29" s="96"/>
      <c r="BN29" s="96"/>
      <c r="BO29" s="96"/>
      <c r="BP29" s="96"/>
      <c r="BQ29" s="96"/>
      <c r="BR29" s="96"/>
      <c r="BS29" s="96"/>
      <c r="BT29" s="96"/>
      <c r="BU29" s="96"/>
      <c r="BV29" s="96"/>
      <c r="BW29" s="96"/>
      <c r="BX29" s="96"/>
      <c r="BY29" s="96"/>
      <c r="BZ29" s="9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5"/>
      <c r="BM30" s="96"/>
      <c r="BN30" s="96"/>
      <c r="BO30" s="96"/>
      <c r="BP30" s="96"/>
      <c r="BQ30" s="96"/>
      <c r="BR30" s="96"/>
      <c r="BS30" s="96"/>
      <c r="BT30" s="96"/>
      <c r="BU30" s="96"/>
      <c r="BV30" s="96"/>
      <c r="BW30" s="96"/>
      <c r="BX30" s="96"/>
      <c r="BY30" s="96"/>
      <c r="BZ30" s="9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5"/>
      <c r="BM31" s="96"/>
      <c r="BN31" s="96"/>
      <c r="BO31" s="96"/>
      <c r="BP31" s="96"/>
      <c r="BQ31" s="96"/>
      <c r="BR31" s="96"/>
      <c r="BS31" s="96"/>
      <c r="BT31" s="96"/>
      <c r="BU31" s="96"/>
      <c r="BV31" s="96"/>
      <c r="BW31" s="96"/>
      <c r="BX31" s="96"/>
      <c r="BY31" s="96"/>
      <c r="BZ31" s="9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5"/>
      <c r="BM32" s="96"/>
      <c r="BN32" s="96"/>
      <c r="BO32" s="96"/>
      <c r="BP32" s="96"/>
      <c r="BQ32" s="96"/>
      <c r="BR32" s="96"/>
      <c r="BS32" s="96"/>
      <c r="BT32" s="96"/>
      <c r="BU32" s="96"/>
      <c r="BV32" s="96"/>
      <c r="BW32" s="96"/>
      <c r="BX32" s="96"/>
      <c r="BY32" s="96"/>
      <c r="BZ32" s="9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5"/>
      <c r="BM33" s="96"/>
      <c r="BN33" s="96"/>
      <c r="BO33" s="96"/>
      <c r="BP33" s="96"/>
      <c r="BQ33" s="96"/>
      <c r="BR33" s="96"/>
      <c r="BS33" s="96"/>
      <c r="BT33" s="96"/>
      <c r="BU33" s="96"/>
      <c r="BV33" s="96"/>
      <c r="BW33" s="96"/>
      <c r="BX33" s="96"/>
      <c r="BY33" s="96"/>
      <c r="BZ33" s="9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5"/>
      <c r="BM34" s="96"/>
      <c r="BN34" s="96"/>
      <c r="BO34" s="96"/>
      <c r="BP34" s="96"/>
      <c r="BQ34" s="96"/>
      <c r="BR34" s="96"/>
      <c r="BS34" s="96"/>
      <c r="BT34" s="96"/>
      <c r="BU34" s="96"/>
      <c r="BV34" s="96"/>
      <c r="BW34" s="96"/>
      <c r="BX34" s="96"/>
      <c r="BY34" s="96"/>
      <c r="BZ34" s="9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5"/>
      <c r="BM35" s="96"/>
      <c r="BN35" s="96"/>
      <c r="BO35" s="96"/>
      <c r="BP35" s="96"/>
      <c r="BQ35" s="96"/>
      <c r="BR35" s="96"/>
      <c r="BS35" s="96"/>
      <c r="BT35" s="96"/>
      <c r="BU35" s="96"/>
      <c r="BV35" s="96"/>
      <c r="BW35" s="96"/>
      <c r="BX35" s="96"/>
      <c r="BY35" s="96"/>
      <c r="BZ35" s="9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5"/>
      <c r="BM36" s="96"/>
      <c r="BN36" s="96"/>
      <c r="BO36" s="96"/>
      <c r="BP36" s="96"/>
      <c r="BQ36" s="96"/>
      <c r="BR36" s="96"/>
      <c r="BS36" s="96"/>
      <c r="BT36" s="96"/>
      <c r="BU36" s="96"/>
      <c r="BV36" s="96"/>
      <c r="BW36" s="96"/>
      <c r="BX36" s="96"/>
      <c r="BY36" s="96"/>
      <c r="BZ36" s="9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5"/>
      <c r="BM37" s="96"/>
      <c r="BN37" s="96"/>
      <c r="BO37" s="96"/>
      <c r="BP37" s="96"/>
      <c r="BQ37" s="96"/>
      <c r="BR37" s="96"/>
      <c r="BS37" s="96"/>
      <c r="BT37" s="96"/>
      <c r="BU37" s="96"/>
      <c r="BV37" s="96"/>
      <c r="BW37" s="96"/>
      <c r="BX37" s="96"/>
      <c r="BY37" s="96"/>
      <c r="BZ37" s="9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5"/>
      <c r="BM38" s="96"/>
      <c r="BN38" s="96"/>
      <c r="BO38" s="96"/>
      <c r="BP38" s="96"/>
      <c r="BQ38" s="96"/>
      <c r="BR38" s="96"/>
      <c r="BS38" s="96"/>
      <c r="BT38" s="96"/>
      <c r="BU38" s="96"/>
      <c r="BV38" s="96"/>
      <c r="BW38" s="96"/>
      <c r="BX38" s="96"/>
      <c r="BY38" s="96"/>
      <c r="BZ38" s="9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5"/>
      <c r="BM39" s="96"/>
      <c r="BN39" s="96"/>
      <c r="BO39" s="96"/>
      <c r="BP39" s="96"/>
      <c r="BQ39" s="96"/>
      <c r="BR39" s="96"/>
      <c r="BS39" s="96"/>
      <c r="BT39" s="96"/>
      <c r="BU39" s="96"/>
      <c r="BV39" s="96"/>
      <c r="BW39" s="96"/>
      <c r="BX39" s="96"/>
      <c r="BY39" s="96"/>
      <c r="BZ39" s="9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5"/>
      <c r="BM40" s="96"/>
      <c r="BN40" s="96"/>
      <c r="BO40" s="96"/>
      <c r="BP40" s="96"/>
      <c r="BQ40" s="96"/>
      <c r="BR40" s="96"/>
      <c r="BS40" s="96"/>
      <c r="BT40" s="96"/>
      <c r="BU40" s="96"/>
      <c r="BV40" s="96"/>
      <c r="BW40" s="96"/>
      <c r="BX40" s="96"/>
      <c r="BY40" s="96"/>
      <c r="BZ40" s="9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5"/>
      <c r="BM41" s="96"/>
      <c r="BN41" s="96"/>
      <c r="BO41" s="96"/>
      <c r="BP41" s="96"/>
      <c r="BQ41" s="96"/>
      <c r="BR41" s="96"/>
      <c r="BS41" s="96"/>
      <c r="BT41" s="96"/>
      <c r="BU41" s="96"/>
      <c r="BV41" s="96"/>
      <c r="BW41" s="96"/>
      <c r="BX41" s="96"/>
      <c r="BY41" s="96"/>
      <c r="BZ41" s="9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5"/>
      <c r="BM42" s="96"/>
      <c r="BN42" s="96"/>
      <c r="BO42" s="96"/>
      <c r="BP42" s="96"/>
      <c r="BQ42" s="96"/>
      <c r="BR42" s="96"/>
      <c r="BS42" s="96"/>
      <c r="BT42" s="96"/>
      <c r="BU42" s="96"/>
      <c r="BV42" s="96"/>
      <c r="BW42" s="96"/>
      <c r="BX42" s="96"/>
      <c r="BY42" s="96"/>
      <c r="BZ42" s="9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5"/>
      <c r="BM43" s="96"/>
      <c r="BN43" s="96"/>
      <c r="BO43" s="96"/>
      <c r="BP43" s="96"/>
      <c r="BQ43" s="96"/>
      <c r="BR43" s="96"/>
      <c r="BS43" s="96"/>
      <c r="BT43" s="96"/>
      <c r="BU43" s="96"/>
      <c r="BV43" s="96"/>
      <c r="BW43" s="96"/>
      <c r="BX43" s="96"/>
      <c r="BY43" s="96"/>
      <c r="BZ43" s="9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5"/>
      <c r="BM44" s="96"/>
      <c r="BN44" s="96"/>
      <c r="BO44" s="96"/>
      <c r="BP44" s="96"/>
      <c r="BQ44" s="96"/>
      <c r="BR44" s="96"/>
      <c r="BS44" s="96"/>
      <c r="BT44" s="96"/>
      <c r="BU44" s="96"/>
      <c r="BV44" s="96"/>
      <c r="BW44" s="96"/>
      <c r="BX44" s="96"/>
      <c r="BY44" s="96"/>
      <c r="BZ44" s="9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ds6CSndMq0LOa9A/aJ+oXvGfMqCxFqdP0rlinGC7KUWVXjHiRLs+h1KC8pGw2Vaq3/qMt6TXTZiiiaUZuPR/Gw==" saltValue="0c823yYYu1ybYXz5AGxjV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32018</v>
      </c>
      <c r="D6" s="34">
        <f t="shared" si="3"/>
        <v>46</v>
      </c>
      <c r="E6" s="34">
        <f t="shared" si="3"/>
        <v>1</v>
      </c>
      <c r="F6" s="34">
        <f t="shared" si="3"/>
        <v>0</v>
      </c>
      <c r="G6" s="34">
        <f t="shared" si="3"/>
        <v>1</v>
      </c>
      <c r="H6" s="34" t="str">
        <f t="shared" si="3"/>
        <v>岩手県　盛岡市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81.75</v>
      </c>
      <c r="P6" s="35">
        <f t="shared" si="3"/>
        <v>98.22</v>
      </c>
      <c r="Q6" s="35">
        <f t="shared" si="3"/>
        <v>2890</v>
      </c>
      <c r="R6" s="35">
        <f t="shared" si="3"/>
        <v>286820</v>
      </c>
      <c r="S6" s="35">
        <f t="shared" si="3"/>
        <v>886.47</v>
      </c>
      <c r="T6" s="35">
        <f t="shared" si="3"/>
        <v>323.55</v>
      </c>
      <c r="U6" s="35">
        <f t="shared" si="3"/>
        <v>280784</v>
      </c>
      <c r="V6" s="35">
        <f t="shared" si="3"/>
        <v>139.27000000000001</v>
      </c>
      <c r="W6" s="35">
        <f t="shared" si="3"/>
        <v>2016.11</v>
      </c>
      <c r="X6" s="36">
        <f>IF(X7="",NA(),X7)</f>
        <v>132.65</v>
      </c>
      <c r="Y6" s="36">
        <f t="shared" ref="Y6:AG6" si="4">IF(Y7="",NA(),Y7)</f>
        <v>135.31</v>
      </c>
      <c r="Z6" s="36">
        <f t="shared" si="4"/>
        <v>139.94</v>
      </c>
      <c r="AA6" s="36">
        <f t="shared" si="4"/>
        <v>137.29</v>
      </c>
      <c r="AB6" s="36">
        <f t="shared" si="4"/>
        <v>127.28</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6">
        <f t="shared" si="5"/>
        <v>0.51</v>
      </c>
      <c r="AR6" s="36">
        <f t="shared" si="5"/>
        <v>0.28999999999999998</v>
      </c>
      <c r="AS6" s="35" t="str">
        <f>IF(AS7="","",IF(AS7="-","【-】","【"&amp;SUBSTITUTE(TEXT(AS7,"#,##0.00"),"-","△")&amp;"】"))</f>
        <v>【1.15】</v>
      </c>
      <c r="AT6" s="36">
        <f>IF(AT7="",NA(),AT7)</f>
        <v>403.61</v>
      </c>
      <c r="AU6" s="36">
        <f t="shared" ref="AU6:BC6" si="6">IF(AU7="",NA(),AU7)</f>
        <v>455.32</v>
      </c>
      <c r="AV6" s="36">
        <f t="shared" si="6"/>
        <v>425.35</v>
      </c>
      <c r="AW6" s="36">
        <f t="shared" si="6"/>
        <v>431.1</v>
      </c>
      <c r="AX6" s="36">
        <f t="shared" si="6"/>
        <v>344.76</v>
      </c>
      <c r="AY6" s="36">
        <f t="shared" si="6"/>
        <v>311.99</v>
      </c>
      <c r="AZ6" s="36">
        <f t="shared" si="6"/>
        <v>307.83</v>
      </c>
      <c r="BA6" s="36">
        <f t="shared" si="6"/>
        <v>318.89</v>
      </c>
      <c r="BB6" s="36">
        <f t="shared" si="6"/>
        <v>309.10000000000002</v>
      </c>
      <c r="BC6" s="36">
        <f t="shared" si="6"/>
        <v>306.08</v>
      </c>
      <c r="BD6" s="35" t="str">
        <f>IF(BD7="","",IF(BD7="-","【-】","【"&amp;SUBSTITUTE(TEXT(BD7,"#,##0.00"),"-","△")&amp;"】"))</f>
        <v>【260.31】</v>
      </c>
      <c r="BE6" s="36">
        <f>IF(BE7="",NA(),BE7)</f>
        <v>199.69</v>
      </c>
      <c r="BF6" s="36">
        <f t="shared" ref="BF6:BN6" si="7">IF(BF7="",NA(),BF7)</f>
        <v>179.75</v>
      </c>
      <c r="BG6" s="36">
        <f t="shared" si="7"/>
        <v>157.69999999999999</v>
      </c>
      <c r="BH6" s="36">
        <f t="shared" si="7"/>
        <v>136.59</v>
      </c>
      <c r="BI6" s="36">
        <f t="shared" si="7"/>
        <v>122.98</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125.19</v>
      </c>
      <c r="BQ6" s="36">
        <f t="shared" ref="BQ6:BY6" si="8">IF(BQ7="",NA(),BQ7)</f>
        <v>130.53</v>
      </c>
      <c r="BR6" s="36">
        <f t="shared" si="8"/>
        <v>135.9</v>
      </c>
      <c r="BS6" s="36">
        <f t="shared" si="8"/>
        <v>133.77000000000001</v>
      </c>
      <c r="BT6" s="36">
        <f t="shared" si="8"/>
        <v>125.47</v>
      </c>
      <c r="BU6" s="36">
        <f t="shared" si="8"/>
        <v>107.61</v>
      </c>
      <c r="BV6" s="36">
        <f t="shared" si="8"/>
        <v>106.02</v>
      </c>
      <c r="BW6" s="36">
        <f t="shared" si="8"/>
        <v>104.84</v>
      </c>
      <c r="BX6" s="36">
        <f t="shared" si="8"/>
        <v>106.11</v>
      </c>
      <c r="BY6" s="36">
        <f t="shared" si="8"/>
        <v>103.75</v>
      </c>
      <c r="BZ6" s="35" t="str">
        <f>IF(BZ7="","",IF(BZ7="-","【-】","【"&amp;SUBSTITUTE(TEXT(BZ7,"#,##0.00"),"-","△")&amp;"】"))</f>
        <v>【100.05】</v>
      </c>
      <c r="CA6" s="36">
        <f>IF(CA7="",NA(),CA7)</f>
        <v>172.91</v>
      </c>
      <c r="CB6" s="36">
        <f t="shared" ref="CB6:CJ6" si="9">IF(CB7="",NA(),CB7)</f>
        <v>166.08</v>
      </c>
      <c r="CC6" s="36">
        <f t="shared" si="9"/>
        <v>160.01</v>
      </c>
      <c r="CD6" s="36">
        <f t="shared" si="9"/>
        <v>162.97999999999999</v>
      </c>
      <c r="CE6" s="36">
        <f t="shared" si="9"/>
        <v>160.19999999999999</v>
      </c>
      <c r="CF6" s="36">
        <f t="shared" si="9"/>
        <v>155.69</v>
      </c>
      <c r="CG6" s="36">
        <f t="shared" si="9"/>
        <v>158.6</v>
      </c>
      <c r="CH6" s="36">
        <f t="shared" si="9"/>
        <v>161.82</v>
      </c>
      <c r="CI6" s="36">
        <f t="shared" si="9"/>
        <v>161.03</v>
      </c>
      <c r="CJ6" s="36">
        <f t="shared" si="9"/>
        <v>159.93</v>
      </c>
      <c r="CK6" s="35" t="str">
        <f>IF(CK7="","",IF(CK7="-","【-】","【"&amp;SUBSTITUTE(TEXT(CK7,"#,##0.00"),"-","△")&amp;"】"))</f>
        <v>【166.40】</v>
      </c>
      <c r="CL6" s="36">
        <f>IF(CL7="",NA(),CL7)</f>
        <v>63.51</v>
      </c>
      <c r="CM6" s="36">
        <f t="shared" ref="CM6:CU6" si="10">IF(CM7="",NA(),CM7)</f>
        <v>73.42</v>
      </c>
      <c r="CN6" s="36">
        <f t="shared" si="10"/>
        <v>72.98</v>
      </c>
      <c r="CO6" s="36">
        <f t="shared" si="10"/>
        <v>72.08</v>
      </c>
      <c r="CP6" s="36">
        <f t="shared" si="10"/>
        <v>73.3</v>
      </c>
      <c r="CQ6" s="36">
        <f t="shared" si="10"/>
        <v>62.46</v>
      </c>
      <c r="CR6" s="36">
        <f t="shared" si="10"/>
        <v>62.88</v>
      </c>
      <c r="CS6" s="36">
        <f t="shared" si="10"/>
        <v>62.32</v>
      </c>
      <c r="CT6" s="36">
        <f t="shared" si="10"/>
        <v>61.71</v>
      </c>
      <c r="CU6" s="36">
        <f t="shared" si="10"/>
        <v>63.12</v>
      </c>
      <c r="CV6" s="35" t="str">
        <f>IF(CV7="","",IF(CV7="-","【-】","【"&amp;SUBSTITUTE(TEXT(CV7,"#,##0.00"),"-","△")&amp;"】"))</f>
        <v>【60.69】</v>
      </c>
      <c r="CW6" s="36">
        <f>IF(CW7="",NA(),CW7)</f>
        <v>93.98</v>
      </c>
      <c r="CX6" s="36">
        <f t="shared" ref="CX6:DF6" si="11">IF(CX7="",NA(),CX7)</f>
        <v>94.09</v>
      </c>
      <c r="CY6" s="36">
        <f t="shared" si="11"/>
        <v>94.68</v>
      </c>
      <c r="CZ6" s="36">
        <f t="shared" si="11"/>
        <v>94.76</v>
      </c>
      <c r="DA6" s="36">
        <f t="shared" si="11"/>
        <v>93.67</v>
      </c>
      <c r="DB6" s="36">
        <f t="shared" si="11"/>
        <v>90.62</v>
      </c>
      <c r="DC6" s="36">
        <f t="shared" si="11"/>
        <v>90.13</v>
      </c>
      <c r="DD6" s="36">
        <f t="shared" si="11"/>
        <v>90.19</v>
      </c>
      <c r="DE6" s="36">
        <f t="shared" si="11"/>
        <v>90.03</v>
      </c>
      <c r="DF6" s="36">
        <f t="shared" si="11"/>
        <v>90.09</v>
      </c>
      <c r="DG6" s="35" t="str">
        <f>IF(DG7="","",IF(DG7="-","【-】","【"&amp;SUBSTITUTE(TEXT(DG7,"#,##0.00"),"-","△")&amp;"】"))</f>
        <v>【89.82】</v>
      </c>
      <c r="DH6" s="36">
        <f>IF(DH7="",NA(),DH7)</f>
        <v>48.56</v>
      </c>
      <c r="DI6" s="36">
        <f t="shared" ref="DI6:DQ6" si="12">IF(DI7="",NA(),DI7)</f>
        <v>49.68</v>
      </c>
      <c r="DJ6" s="36">
        <f t="shared" si="12"/>
        <v>50.52</v>
      </c>
      <c r="DK6" s="36">
        <f t="shared" si="12"/>
        <v>51.45</v>
      </c>
      <c r="DL6" s="36">
        <f t="shared" si="12"/>
        <v>51.62</v>
      </c>
      <c r="DM6" s="36">
        <f t="shared" si="12"/>
        <v>48.01</v>
      </c>
      <c r="DN6" s="36">
        <f t="shared" si="12"/>
        <v>48.01</v>
      </c>
      <c r="DO6" s="36">
        <f t="shared" si="12"/>
        <v>48.86</v>
      </c>
      <c r="DP6" s="36">
        <f t="shared" si="12"/>
        <v>49.6</v>
      </c>
      <c r="DQ6" s="36">
        <f t="shared" si="12"/>
        <v>50.31</v>
      </c>
      <c r="DR6" s="35" t="str">
        <f>IF(DR7="","",IF(DR7="-","【-】","【"&amp;SUBSTITUTE(TEXT(DR7,"#,##0.00"),"-","△")&amp;"】"))</f>
        <v>【50.19】</v>
      </c>
      <c r="DS6" s="36">
        <f>IF(DS7="",NA(),DS7)</f>
        <v>12.47</v>
      </c>
      <c r="DT6" s="36">
        <f t="shared" ref="DT6:EB6" si="13">IF(DT7="",NA(),DT7)</f>
        <v>13.42</v>
      </c>
      <c r="DU6" s="36">
        <f t="shared" si="13"/>
        <v>14.51</v>
      </c>
      <c r="DV6" s="36">
        <f t="shared" si="13"/>
        <v>16.46</v>
      </c>
      <c r="DW6" s="36">
        <f t="shared" si="13"/>
        <v>16.09</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0.33</v>
      </c>
      <c r="EE6" s="36">
        <f t="shared" ref="EE6:EM6" si="14">IF(EE7="",NA(),EE7)</f>
        <v>0.8</v>
      </c>
      <c r="EF6" s="36">
        <f t="shared" si="14"/>
        <v>0.69</v>
      </c>
      <c r="EG6" s="36">
        <f t="shared" si="14"/>
        <v>0.69</v>
      </c>
      <c r="EH6" s="36">
        <f t="shared" si="14"/>
        <v>0.85</v>
      </c>
      <c r="EI6" s="36">
        <f t="shared" si="14"/>
        <v>0.67</v>
      </c>
      <c r="EJ6" s="36">
        <f t="shared" si="14"/>
        <v>0.65</v>
      </c>
      <c r="EK6" s="36">
        <f t="shared" si="14"/>
        <v>0.7</v>
      </c>
      <c r="EL6" s="36">
        <f t="shared" si="14"/>
        <v>0.72</v>
      </c>
      <c r="EM6" s="36">
        <f t="shared" si="14"/>
        <v>0.69</v>
      </c>
      <c r="EN6" s="35" t="str">
        <f>IF(EN7="","",IF(EN7="-","【-】","【"&amp;SUBSTITUTE(TEXT(EN7,"#,##0.00"),"-","△")&amp;"】"))</f>
        <v>【0.69】</v>
      </c>
    </row>
    <row r="7" spans="1:144" s="37" customFormat="1" x14ac:dyDescent="0.15">
      <c r="A7" s="29"/>
      <c r="B7" s="38">
        <v>2020</v>
      </c>
      <c r="C7" s="38">
        <v>32018</v>
      </c>
      <c r="D7" s="38">
        <v>46</v>
      </c>
      <c r="E7" s="38">
        <v>1</v>
      </c>
      <c r="F7" s="38">
        <v>0</v>
      </c>
      <c r="G7" s="38">
        <v>1</v>
      </c>
      <c r="H7" s="38" t="s">
        <v>93</v>
      </c>
      <c r="I7" s="38" t="s">
        <v>94</v>
      </c>
      <c r="J7" s="38" t="s">
        <v>95</v>
      </c>
      <c r="K7" s="38" t="s">
        <v>96</v>
      </c>
      <c r="L7" s="38" t="s">
        <v>97</v>
      </c>
      <c r="M7" s="38" t="s">
        <v>98</v>
      </c>
      <c r="N7" s="39" t="s">
        <v>99</v>
      </c>
      <c r="O7" s="39">
        <v>81.75</v>
      </c>
      <c r="P7" s="39">
        <v>98.22</v>
      </c>
      <c r="Q7" s="39">
        <v>2890</v>
      </c>
      <c r="R7" s="39">
        <v>286820</v>
      </c>
      <c r="S7" s="39">
        <v>886.47</v>
      </c>
      <c r="T7" s="39">
        <v>323.55</v>
      </c>
      <c r="U7" s="39">
        <v>280784</v>
      </c>
      <c r="V7" s="39">
        <v>139.27000000000001</v>
      </c>
      <c r="W7" s="39">
        <v>2016.11</v>
      </c>
      <c r="X7" s="39">
        <v>132.65</v>
      </c>
      <c r="Y7" s="39">
        <v>135.31</v>
      </c>
      <c r="Z7" s="39">
        <v>139.94</v>
      </c>
      <c r="AA7" s="39">
        <v>137.29</v>
      </c>
      <c r="AB7" s="39">
        <v>127.28</v>
      </c>
      <c r="AC7" s="39">
        <v>115.36</v>
      </c>
      <c r="AD7" s="39">
        <v>113.95</v>
      </c>
      <c r="AE7" s="39">
        <v>112.62</v>
      </c>
      <c r="AF7" s="39">
        <v>113.35</v>
      </c>
      <c r="AG7" s="39">
        <v>112.36</v>
      </c>
      <c r="AH7" s="39">
        <v>110.27</v>
      </c>
      <c r="AI7" s="39">
        <v>0</v>
      </c>
      <c r="AJ7" s="39">
        <v>0</v>
      </c>
      <c r="AK7" s="39">
        <v>0</v>
      </c>
      <c r="AL7" s="39">
        <v>0</v>
      </c>
      <c r="AM7" s="39">
        <v>0</v>
      </c>
      <c r="AN7" s="39">
        <v>0</v>
      </c>
      <c r="AO7" s="39">
        <v>0</v>
      </c>
      <c r="AP7" s="39">
        <v>0.75</v>
      </c>
      <c r="AQ7" s="39">
        <v>0.51</v>
      </c>
      <c r="AR7" s="39">
        <v>0.28999999999999998</v>
      </c>
      <c r="AS7" s="39">
        <v>1.1499999999999999</v>
      </c>
      <c r="AT7" s="39">
        <v>403.61</v>
      </c>
      <c r="AU7" s="39">
        <v>455.32</v>
      </c>
      <c r="AV7" s="39">
        <v>425.35</v>
      </c>
      <c r="AW7" s="39">
        <v>431.1</v>
      </c>
      <c r="AX7" s="39">
        <v>344.76</v>
      </c>
      <c r="AY7" s="39">
        <v>311.99</v>
      </c>
      <c r="AZ7" s="39">
        <v>307.83</v>
      </c>
      <c r="BA7" s="39">
        <v>318.89</v>
      </c>
      <c r="BB7" s="39">
        <v>309.10000000000002</v>
      </c>
      <c r="BC7" s="39">
        <v>306.08</v>
      </c>
      <c r="BD7" s="39">
        <v>260.31</v>
      </c>
      <c r="BE7" s="39">
        <v>199.69</v>
      </c>
      <c r="BF7" s="39">
        <v>179.75</v>
      </c>
      <c r="BG7" s="39">
        <v>157.69999999999999</v>
      </c>
      <c r="BH7" s="39">
        <v>136.59</v>
      </c>
      <c r="BI7" s="39">
        <v>122.98</v>
      </c>
      <c r="BJ7" s="39">
        <v>291.77999999999997</v>
      </c>
      <c r="BK7" s="39">
        <v>295.44</v>
      </c>
      <c r="BL7" s="39">
        <v>290.07</v>
      </c>
      <c r="BM7" s="39">
        <v>290.42</v>
      </c>
      <c r="BN7" s="39">
        <v>294.66000000000003</v>
      </c>
      <c r="BO7" s="39">
        <v>275.67</v>
      </c>
      <c r="BP7" s="39">
        <v>125.19</v>
      </c>
      <c r="BQ7" s="39">
        <v>130.53</v>
      </c>
      <c r="BR7" s="39">
        <v>135.9</v>
      </c>
      <c r="BS7" s="39">
        <v>133.77000000000001</v>
      </c>
      <c r="BT7" s="39">
        <v>125.47</v>
      </c>
      <c r="BU7" s="39">
        <v>107.61</v>
      </c>
      <c r="BV7" s="39">
        <v>106.02</v>
      </c>
      <c r="BW7" s="39">
        <v>104.84</v>
      </c>
      <c r="BX7" s="39">
        <v>106.11</v>
      </c>
      <c r="BY7" s="39">
        <v>103.75</v>
      </c>
      <c r="BZ7" s="39">
        <v>100.05</v>
      </c>
      <c r="CA7" s="39">
        <v>172.91</v>
      </c>
      <c r="CB7" s="39">
        <v>166.08</v>
      </c>
      <c r="CC7" s="39">
        <v>160.01</v>
      </c>
      <c r="CD7" s="39">
        <v>162.97999999999999</v>
      </c>
      <c r="CE7" s="39">
        <v>160.19999999999999</v>
      </c>
      <c r="CF7" s="39">
        <v>155.69</v>
      </c>
      <c r="CG7" s="39">
        <v>158.6</v>
      </c>
      <c r="CH7" s="39">
        <v>161.82</v>
      </c>
      <c r="CI7" s="39">
        <v>161.03</v>
      </c>
      <c r="CJ7" s="39">
        <v>159.93</v>
      </c>
      <c r="CK7" s="39">
        <v>166.4</v>
      </c>
      <c r="CL7" s="39">
        <v>63.51</v>
      </c>
      <c r="CM7" s="39">
        <v>73.42</v>
      </c>
      <c r="CN7" s="39">
        <v>72.98</v>
      </c>
      <c r="CO7" s="39">
        <v>72.08</v>
      </c>
      <c r="CP7" s="39">
        <v>73.3</v>
      </c>
      <c r="CQ7" s="39">
        <v>62.46</v>
      </c>
      <c r="CR7" s="39">
        <v>62.88</v>
      </c>
      <c r="CS7" s="39">
        <v>62.32</v>
      </c>
      <c r="CT7" s="39">
        <v>61.71</v>
      </c>
      <c r="CU7" s="39">
        <v>63.12</v>
      </c>
      <c r="CV7" s="39">
        <v>60.69</v>
      </c>
      <c r="CW7" s="39">
        <v>93.98</v>
      </c>
      <c r="CX7" s="39">
        <v>94.09</v>
      </c>
      <c r="CY7" s="39">
        <v>94.68</v>
      </c>
      <c r="CZ7" s="39">
        <v>94.76</v>
      </c>
      <c r="DA7" s="39">
        <v>93.67</v>
      </c>
      <c r="DB7" s="39">
        <v>90.62</v>
      </c>
      <c r="DC7" s="39">
        <v>90.13</v>
      </c>
      <c r="DD7" s="39">
        <v>90.19</v>
      </c>
      <c r="DE7" s="39">
        <v>90.03</v>
      </c>
      <c r="DF7" s="39">
        <v>90.09</v>
      </c>
      <c r="DG7" s="39">
        <v>89.82</v>
      </c>
      <c r="DH7" s="39">
        <v>48.56</v>
      </c>
      <c r="DI7" s="39">
        <v>49.68</v>
      </c>
      <c r="DJ7" s="39">
        <v>50.52</v>
      </c>
      <c r="DK7" s="39">
        <v>51.45</v>
      </c>
      <c r="DL7" s="39">
        <v>51.62</v>
      </c>
      <c r="DM7" s="39">
        <v>48.01</v>
      </c>
      <c r="DN7" s="39">
        <v>48.01</v>
      </c>
      <c r="DO7" s="39">
        <v>48.86</v>
      </c>
      <c r="DP7" s="39">
        <v>49.6</v>
      </c>
      <c r="DQ7" s="39">
        <v>50.31</v>
      </c>
      <c r="DR7" s="39">
        <v>50.19</v>
      </c>
      <c r="DS7" s="39">
        <v>12.47</v>
      </c>
      <c r="DT7" s="39">
        <v>13.42</v>
      </c>
      <c r="DU7" s="39">
        <v>14.51</v>
      </c>
      <c r="DV7" s="39">
        <v>16.46</v>
      </c>
      <c r="DW7" s="39">
        <v>16.09</v>
      </c>
      <c r="DX7" s="39">
        <v>16.170000000000002</v>
      </c>
      <c r="DY7" s="39">
        <v>16.600000000000001</v>
      </c>
      <c r="DZ7" s="39">
        <v>18.510000000000002</v>
      </c>
      <c r="EA7" s="39">
        <v>20.49</v>
      </c>
      <c r="EB7" s="39">
        <v>21.34</v>
      </c>
      <c r="EC7" s="39">
        <v>20.63</v>
      </c>
      <c r="ED7" s="39">
        <v>0.33</v>
      </c>
      <c r="EE7" s="39">
        <v>0.8</v>
      </c>
      <c r="EF7" s="39">
        <v>0.69</v>
      </c>
      <c r="EG7" s="39">
        <v>0.69</v>
      </c>
      <c r="EH7" s="39">
        <v>0.85</v>
      </c>
      <c r="EI7" s="39">
        <v>0.67</v>
      </c>
      <c r="EJ7" s="39">
        <v>0.65</v>
      </c>
      <c r="EK7" s="39">
        <v>0.7</v>
      </c>
      <c r="EL7" s="39">
        <v>0.72</v>
      </c>
      <c r="EM7" s="39">
        <v>0.69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大橋　直美</cp:lastModifiedBy>
  <cp:lastPrinted>2022-01-12T04:58:57Z</cp:lastPrinted>
  <dcterms:created xsi:type="dcterms:W3CDTF">2021-12-03T06:42:53Z</dcterms:created>
  <dcterms:modified xsi:type="dcterms:W3CDTF">2022-01-12T05:26:12Z</dcterms:modified>
  <cp:category/>
</cp:coreProperties>
</file>