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300475\Desktop\"/>
    </mc:Choice>
  </mc:AlternateContent>
  <xr:revisionPtr revIDLastSave="0" documentId="8_{DDF8BA5B-E47D-46C1-8245-E1C33BFD1340}" xr6:coauthVersionLast="47" xr6:coauthVersionMax="47" xr10:uidLastSave="{00000000-0000-0000-0000-000000000000}"/>
  <bookViews>
    <workbookView xWindow="-108" yWindow="-108" windowWidth="23256" windowHeight="12456" xr2:uid="{692E133C-5B7D-433F-A9F3-0E3D32505FC1}"/>
  </bookViews>
  <sheets>
    <sheet name="別紙１" sheetId="1" r:id="rId1"/>
  </sheets>
  <externalReferences>
    <externalReference r:id="rId2"/>
  </externalReferences>
  <definedNames>
    <definedName name="Excel_BuiltIn_Print_Area">#REF!</definedName>
    <definedName name="Excel_BuiltIn_Print_Area_2">#REF!</definedName>
    <definedName name="Excel_BuiltIn_Print_Area_3">#REF!</definedName>
    <definedName name="Excel_BuiltIn_Print_Area1">#REF!</definedName>
    <definedName name="_xlnm.Print_Area" localSheetId="0">別紙１!$A$1:$Q$100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1" l="1"/>
  <c r="N71" i="1" s="1"/>
  <c r="I71" i="1"/>
  <c r="M70" i="1"/>
  <c r="N70" i="1" s="1"/>
  <c r="I70" i="1"/>
  <c r="M69" i="1"/>
  <c r="N69" i="1" s="1"/>
  <c r="I69" i="1"/>
  <c r="M68" i="1"/>
  <c r="N68" i="1" s="1"/>
  <c r="I68" i="1"/>
  <c r="N67" i="1"/>
  <c r="M67" i="1"/>
  <c r="I67" i="1"/>
  <c r="N66" i="1"/>
  <c r="M66" i="1"/>
  <c r="I66" i="1"/>
  <c r="N65" i="1"/>
  <c r="M65" i="1"/>
  <c r="M72" i="1" s="1"/>
  <c r="I65" i="1"/>
  <c r="L63" i="1"/>
  <c r="I63" i="1"/>
  <c r="M63" i="1" s="1"/>
  <c r="N63" i="1" s="1"/>
  <c r="M62" i="1"/>
  <c r="N62" i="1" s="1"/>
  <c r="L62" i="1"/>
  <c r="I62" i="1"/>
  <c r="L61" i="1"/>
  <c r="I61" i="1"/>
  <c r="M61" i="1" s="1"/>
  <c r="N61" i="1" s="1"/>
  <c r="L60" i="1"/>
  <c r="I60" i="1"/>
  <c r="M60" i="1" s="1"/>
  <c r="N60" i="1" s="1"/>
  <c r="N59" i="1"/>
  <c r="M59" i="1"/>
  <c r="L59" i="1"/>
  <c r="I59" i="1"/>
  <c r="N58" i="1"/>
  <c r="L58" i="1"/>
  <c r="I58" i="1"/>
  <c r="M58" i="1" s="1"/>
  <c r="N57" i="1"/>
  <c r="L57" i="1"/>
  <c r="I57" i="1"/>
  <c r="M57" i="1" s="1"/>
  <c r="N56" i="1"/>
  <c r="M56" i="1"/>
  <c r="L56" i="1"/>
  <c r="I56" i="1"/>
  <c r="M54" i="1"/>
  <c r="N54" i="1" s="1"/>
  <c r="L54" i="1"/>
  <c r="I54" i="1"/>
  <c r="L53" i="1"/>
  <c r="I53" i="1"/>
  <c r="M53" i="1" s="1"/>
  <c r="N53" i="1" s="1"/>
  <c r="L52" i="1"/>
  <c r="I52" i="1"/>
  <c r="M52" i="1" s="1"/>
  <c r="N52" i="1" s="1"/>
  <c r="M51" i="1"/>
  <c r="N51" i="1" s="1"/>
  <c r="L51" i="1"/>
  <c r="I51" i="1"/>
  <c r="L50" i="1"/>
  <c r="I50" i="1"/>
  <c r="M50" i="1" s="1"/>
  <c r="N50" i="1" s="1"/>
  <c r="L49" i="1"/>
  <c r="I49" i="1"/>
  <c r="M49" i="1" s="1"/>
  <c r="N49" i="1" s="1"/>
  <c r="C49" i="1"/>
  <c r="L48" i="1"/>
  <c r="I48" i="1"/>
  <c r="M48" i="1" s="1"/>
  <c r="N48" i="1" s="1"/>
  <c r="C48" i="1"/>
  <c r="M47" i="1"/>
  <c r="N47" i="1" s="1"/>
  <c r="L47" i="1"/>
  <c r="I47" i="1"/>
  <c r="C47" i="1"/>
  <c r="L46" i="1"/>
  <c r="I46" i="1"/>
  <c r="M46" i="1" s="1"/>
  <c r="N46" i="1" s="1"/>
  <c r="C46" i="1"/>
  <c r="L45" i="1"/>
  <c r="I45" i="1"/>
  <c r="M45" i="1" s="1"/>
  <c r="N45" i="1" s="1"/>
  <c r="C45" i="1"/>
  <c r="M44" i="1"/>
  <c r="N44" i="1" s="1"/>
  <c r="L44" i="1"/>
  <c r="I44" i="1"/>
  <c r="M43" i="1"/>
  <c r="L43" i="1"/>
  <c r="I43" i="1"/>
  <c r="M42" i="1"/>
  <c r="L42" i="1"/>
  <c r="I42" i="1"/>
  <c r="M41" i="1"/>
  <c r="L41" i="1"/>
  <c r="I41" i="1"/>
  <c r="M40" i="1"/>
  <c r="L40" i="1"/>
  <c r="I40" i="1"/>
  <c r="M39" i="1"/>
  <c r="L39" i="1"/>
  <c r="I39" i="1"/>
  <c r="M38" i="1"/>
  <c r="L38" i="1"/>
  <c r="I38" i="1"/>
  <c r="M37" i="1"/>
  <c r="L37" i="1"/>
  <c r="I37" i="1"/>
  <c r="L36" i="1"/>
  <c r="K36" i="1"/>
  <c r="I36" i="1"/>
  <c r="M36" i="1" s="1"/>
  <c r="N36" i="1" s="1"/>
  <c r="H36" i="1"/>
  <c r="E36" i="1"/>
  <c r="L35" i="1"/>
  <c r="I35" i="1"/>
  <c r="M35" i="1" s="1"/>
  <c r="N35" i="1" s="1"/>
  <c r="H35" i="1"/>
  <c r="K35" i="1" s="1"/>
  <c r="E35" i="1"/>
  <c r="P34" i="1"/>
  <c r="N34" i="1"/>
  <c r="L34" i="1"/>
  <c r="I34" i="1"/>
  <c r="M34" i="1" s="1"/>
  <c r="L33" i="1"/>
  <c r="I33" i="1"/>
  <c r="M33" i="1" s="1"/>
  <c r="N33" i="1" s="1"/>
  <c r="M32" i="1"/>
  <c r="N32" i="1" s="1"/>
  <c r="L32" i="1"/>
  <c r="I32" i="1"/>
  <c r="L31" i="1"/>
  <c r="I31" i="1"/>
  <c r="M31" i="1" s="1"/>
  <c r="N31" i="1" s="1"/>
  <c r="L30" i="1"/>
  <c r="I30" i="1"/>
  <c r="M30" i="1" s="1"/>
  <c r="N30" i="1" s="1"/>
  <c r="M29" i="1"/>
  <c r="N29" i="1" s="1"/>
  <c r="L29" i="1"/>
  <c r="I29" i="1"/>
  <c r="L28" i="1"/>
  <c r="I28" i="1"/>
  <c r="M28" i="1" s="1"/>
  <c r="N28" i="1" s="1"/>
  <c r="L27" i="1"/>
  <c r="I27" i="1"/>
  <c r="M27" i="1" s="1"/>
  <c r="N27" i="1" s="1"/>
  <c r="M26" i="1"/>
  <c r="N26" i="1" s="1"/>
  <c r="L26" i="1"/>
  <c r="I26" i="1"/>
  <c r="L25" i="1"/>
  <c r="I25" i="1"/>
  <c r="M25" i="1" s="1"/>
  <c r="N25" i="1" s="1"/>
  <c r="L24" i="1"/>
  <c r="I24" i="1"/>
  <c r="M24" i="1" s="1"/>
  <c r="N24" i="1" s="1"/>
  <c r="M23" i="1"/>
  <c r="N23" i="1" s="1"/>
  <c r="L23" i="1"/>
  <c r="I23" i="1"/>
  <c r="L22" i="1"/>
  <c r="I22" i="1"/>
  <c r="M22" i="1" s="1"/>
  <c r="N22" i="1" s="1"/>
  <c r="L21" i="1"/>
  <c r="I21" i="1"/>
  <c r="M21" i="1" s="1"/>
  <c r="N21" i="1" s="1"/>
  <c r="M20" i="1"/>
  <c r="N20" i="1" s="1"/>
  <c r="L20" i="1"/>
  <c r="I20" i="1"/>
  <c r="L19" i="1"/>
  <c r="I19" i="1"/>
  <c r="M19" i="1" s="1"/>
  <c r="N19" i="1" s="1"/>
  <c r="L18" i="1"/>
  <c r="I18" i="1"/>
  <c r="M18" i="1" s="1"/>
  <c r="N18" i="1" s="1"/>
  <c r="M17" i="1"/>
  <c r="N17" i="1" s="1"/>
  <c r="L17" i="1"/>
  <c r="I17" i="1"/>
  <c r="L16" i="1"/>
  <c r="I16" i="1"/>
  <c r="M16" i="1" s="1"/>
  <c r="N16" i="1" s="1"/>
  <c r="L15" i="1"/>
  <c r="I15" i="1"/>
  <c r="M15" i="1" s="1"/>
  <c r="N15" i="1" s="1"/>
  <c r="M14" i="1"/>
  <c r="N14" i="1" s="1"/>
  <c r="L14" i="1"/>
  <c r="I14" i="1"/>
  <c r="L13" i="1"/>
  <c r="I13" i="1"/>
  <c r="M13" i="1" s="1"/>
  <c r="N13" i="1" s="1"/>
  <c r="L12" i="1"/>
  <c r="I12" i="1"/>
  <c r="M12" i="1" s="1"/>
  <c r="N12" i="1" s="1"/>
  <c r="M11" i="1"/>
  <c r="N11" i="1" s="1"/>
  <c r="L11" i="1"/>
  <c r="I11" i="1"/>
  <c r="L10" i="1"/>
  <c r="I10" i="1"/>
  <c r="M10" i="1" s="1"/>
  <c r="N10" i="1" s="1"/>
  <c r="L9" i="1"/>
  <c r="I9" i="1"/>
  <c r="M9" i="1" s="1"/>
  <c r="N9" i="1" s="1"/>
  <c r="M8" i="1"/>
  <c r="N8" i="1" s="1"/>
  <c r="L8" i="1"/>
  <c r="I8" i="1"/>
  <c r="L7" i="1"/>
  <c r="I7" i="1"/>
  <c r="M7" i="1" s="1"/>
  <c r="J4" i="1"/>
  <c r="M55" i="1" l="1"/>
  <c r="M73" i="1" s="1"/>
  <c r="J76" i="1" s="1"/>
  <c r="N7" i="1"/>
  <c r="N55" i="1" s="1"/>
  <c r="N73" i="1" s="1"/>
  <c r="L83" i="1" s="1"/>
  <c r="L91" i="1" s="1"/>
  <c r="M64" i="1"/>
  <c r="N64" i="1"/>
  <c r="N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秋田県</author>
  </authors>
  <commentList>
    <comment ref="N5" authorId="0" shapeId="0" xr:uid="{6B75F426-7952-4088-8887-BA3202A19896}">
      <text>
        <r>
          <rPr>
            <b/>
            <sz val="9"/>
            <color indexed="8"/>
            <rFont val="ＭＳ Ｐゴシック"/>
            <family val="3"/>
            <charset val="128"/>
          </rPr>
          <t>計算式
　燃料：Ｅ×排出係数×（44÷12）
　熱　：Ｅ×排出係数
　電気：Ｅ×排出係数</t>
        </r>
      </text>
    </comment>
    <comment ref="G6" authorId="1" shapeId="0" xr:uid="{7EA6957E-6D99-495C-98AC-9B9C8550AFA3}">
      <text>
        <r>
          <rPr>
            <b/>
            <sz val="9"/>
            <rFont val="ＭＳ Ｐゴシック"/>
            <family val="3"/>
            <charset val="128"/>
          </rPr>
          <t>使用したエネルギー使用量を入力してください。</t>
        </r>
      </text>
    </comment>
    <comment ref="L6" authorId="0" shapeId="0" xr:uid="{EDFC0BC2-4BE1-47E6-B649-1B1AD6743669}">
      <text>
        <r>
          <rPr>
            <b/>
            <sz val="9"/>
            <color indexed="8"/>
            <rFont val="ＭＳ Ｐゴシック"/>
            <family val="3"/>
            <charset val="128"/>
          </rPr>
          <t>計算式
燃料：数値C×単位発熱量</t>
        </r>
      </text>
    </comment>
    <comment ref="P34" authorId="1" shapeId="0" xr:uid="{6F43EE04-DE8F-4C52-9C4B-1279BDEB0454}">
      <text>
        <r>
          <rPr>
            <b/>
            <sz val="9"/>
            <rFont val="ＭＳ Ｐゴシック"/>
            <family val="3"/>
            <charset val="128"/>
          </rPr>
          <t>実際の発熱量を記入してください。</t>
        </r>
      </text>
    </comment>
    <comment ref="M71" authorId="0" shapeId="0" xr:uid="{58B8E6EF-4BDB-48E0-920D-CAD21B59E0A5}">
      <text>
        <r>
          <rPr>
            <b/>
            <sz val="9"/>
            <color indexed="8"/>
            <rFont val="ＭＳ Ｐゴシック"/>
            <family val="3"/>
            <charset val="128"/>
          </rPr>
          <t>数値C×－１</t>
        </r>
      </text>
    </comment>
    <comment ref="L83" authorId="0" shapeId="0" xr:uid="{6CB8A897-FF17-4535-BA82-B3FEE2C531D9}">
      <text>
        <r>
          <rPr>
            <b/>
            <sz val="9"/>
            <color indexed="8"/>
            <rFont val="ＭＳ Ｐゴシック"/>
            <family val="3"/>
            <charset val="128"/>
          </rPr>
          <t>上記の合計④の数値が、自動入力されます。</t>
        </r>
      </text>
    </comment>
  </commentList>
</comments>
</file>

<file path=xl/sharedStrings.xml><?xml version="1.0" encoding="utf-8"?>
<sst xmlns="http://schemas.openxmlformats.org/spreadsheetml/2006/main" count="255" uniqueCount="126">
  <si>
    <t>別紙　その１（工場又は事業者用）</t>
    <rPh sb="0" eb="2">
      <t>ベッシ</t>
    </rPh>
    <rPh sb="7" eb="9">
      <t>コウジョウ</t>
    </rPh>
    <rPh sb="9" eb="10">
      <t>マタ</t>
    </rPh>
    <rPh sb="11" eb="14">
      <t>ジギョウシャ</t>
    </rPh>
    <rPh sb="14" eb="15">
      <t>ヨウ</t>
    </rPh>
    <phoneticPr fontId="4"/>
  </si>
  <si>
    <t>１　温室効果ガスの排出状況</t>
    <rPh sb="2" eb="4">
      <t>オンシツ</t>
    </rPh>
    <rPh sb="4" eb="6">
      <t>コウカ</t>
    </rPh>
    <rPh sb="9" eb="11">
      <t>ハイシュツ</t>
    </rPh>
    <rPh sb="11" eb="13">
      <t>ジョウキョウ</t>
    </rPh>
    <phoneticPr fontId="4"/>
  </si>
  <si>
    <t>（１）エネルギー使用量及び二酸化炭素排出量</t>
    <rPh sb="10" eb="11">
      <t>リョウ</t>
    </rPh>
    <rPh sb="11" eb="12">
      <t>オヨ</t>
    </rPh>
    <phoneticPr fontId="4"/>
  </si>
  <si>
    <t>エネルギーの種類</t>
  </si>
  <si>
    <t>（</t>
  </si>
  <si>
    <t>）年度</t>
  </si>
  <si>
    <t>単位発熱量</t>
  </si>
  <si>
    <t xml:space="preserve">排出係数
</t>
  </si>
  <si>
    <t>エネルギーの使用量</t>
  </si>
  <si>
    <t>販売したエネルギーの量</t>
    <phoneticPr fontId="4"/>
  </si>
  <si>
    <t>Ｅ=Ｂ-Ｄ</t>
  </si>
  <si>
    <r>
      <t>二</t>
    </r>
    <r>
      <rPr>
        <sz val="7.5"/>
        <rFont val="ＭＳ Ｐ明朝"/>
        <family val="1"/>
        <charset val="128"/>
      </rPr>
      <t>酸化炭素排出量
（</t>
    </r>
    <r>
      <rPr>
        <sz val="8"/>
        <rFont val="ＭＳ Ｐ明朝"/>
        <family val="1"/>
        <charset val="128"/>
      </rPr>
      <t>t-CO</t>
    </r>
    <r>
      <rPr>
        <sz val="6"/>
        <rFont val="ＭＳ Ｐ明朝"/>
        <family val="1"/>
        <charset val="128"/>
      </rPr>
      <t>2</t>
    </r>
    <r>
      <rPr>
        <sz val="8"/>
        <rFont val="ＭＳ Ｐ明朝"/>
        <family val="1"/>
        <charset val="128"/>
      </rPr>
      <t>）</t>
    </r>
  </si>
  <si>
    <t>RDF</t>
  </si>
  <si>
    <t>ｔ</t>
  </si>
  <si>
    <t>GＪ/ｔ</t>
  </si>
  <si>
    <t>数値
Ａ</t>
  </si>
  <si>
    <t>単位</t>
  </si>
  <si>
    <t>熱量(GＪ)
Ｂ</t>
    <phoneticPr fontId="4"/>
  </si>
  <si>
    <t>数値
Ｃ</t>
  </si>
  <si>
    <t>熱量(GＪ)
Ｄ</t>
    <phoneticPr fontId="4"/>
  </si>
  <si>
    <t>RPF</t>
  </si>
  <si>
    <t>化石燃料</t>
    <rPh sb="0" eb="2">
      <t>カセキ</t>
    </rPh>
    <rPh sb="2" eb="4">
      <t>ネンリョウ</t>
    </rPh>
    <phoneticPr fontId="4"/>
  </si>
  <si>
    <t>原油（コンデンセートを除く）</t>
  </si>
  <si>
    <t>ｋＬ</t>
  </si>
  <si>
    <t>廃タイヤ</t>
    <rPh sb="0" eb="1">
      <t>はい</t>
    </rPh>
    <phoneticPr fontId="18" type="Hiragana"/>
  </si>
  <si>
    <t>原油のうちコンデンセート（ＮＧＬ）</t>
    <phoneticPr fontId="4"/>
  </si>
  <si>
    <t>廃プラスチック(一般廃棄物)</t>
    <rPh sb="0" eb="1">
      <t>はい</t>
    </rPh>
    <rPh sb="8" eb="10">
      <t>いっぱん</t>
    </rPh>
    <rPh sb="10" eb="13">
      <t>はいきぶつ</t>
    </rPh>
    <phoneticPr fontId="18" type="Hiragana"/>
  </si>
  <si>
    <t>揮発油（ガソリン）</t>
  </si>
  <si>
    <t>廃プラスチック(産業廃棄物)</t>
    <rPh sb="0" eb="1">
      <t>はい</t>
    </rPh>
    <rPh sb="8" eb="10">
      <t>さんぎょう</t>
    </rPh>
    <rPh sb="10" eb="13">
      <t>はいきぶつ</t>
    </rPh>
    <phoneticPr fontId="18" type="Hiragana"/>
  </si>
  <si>
    <t>ナフサ</t>
  </si>
  <si>
    <t>廃油</t>
    <rPh sb="0" eb="2">
      <t>はいゆ</t>
    </rPh>
    <phoneticPr fontId="18" type="Hiragana"/>
  </si>
  <si>
    <t>GＪ/ｋＬ</t>
  </si>
  <si>
    <t>ジェット燃料</t>
    <rPh sb="4" eb="6">
      <t>ネンリョウ</t>
    </rPh>
    <phoneticPr fontId="4"/>
  </si>
  <si>
    <t>灯油</t>
  </si>
  <si>
    <t>軽油</t>
  </si>
  <si>
    <t>Ａ重油</t>
  </si>
  <si>
    <t>Ｂ・Ｃ重油</t>
  </si>
  <si>
    <t>石油アスファルト</t>
  </si>
  <si>
    <t>石油コークス</t>
  </si>
  <si>
    <t>石油ガス</t>
  </si>
  <si>
    <t>液化石油ガス（ＬＰＧ）</t>
    <phoneticPr fontId="4"/>
  </si>
  <si>
    <t>石油系炭化水素ガス</t>
  </si>
  <si>
    <r>
      <t>千</t>
    </r>
    <r>
      <rPr>
        <sz val="8"/>
        <rFont val="ＭＳ Ｐ明朝"/>
        <family val="1"/>
        <charset val="128"/>
      </rPr>
      <t>m</t>
    </r>
    <r>
      <rPr>
        <vertAlign val="superscript"/>
        <sz val="8"/>
        <rFont val="ＭＳ Ｐ明朝"/>
        <family val="1"/>
        <charset val="128"/>
      </rPr>
      <t>3</t>
    </r>
  </si>
  <si>
    <t>可燃性天然ガス</t>
  </si>
  <si>
    <t>液化天然ガス（ＬＮＧ）</t>
    <phoneticPr fontId="4"/>
  </si>
  <si>
    <t>その他可燃性天然ガス</t>
  </si>
  <si>
    <t>石炭</t>
  </si>
  <si>
    <t>原料炭</t>
    <rPh sb="0" eb="2">
      <t>ゲンリョウ</t>
    </rPh>
    <rPh sb="2" eb="3">
      <t>スミ</t>
    </rPh>
    <phoneticPr fontId="4"/>
  </si>
  <si>
    <t>輸入原料炭</t>
    <rPh sb="0" eb="2">
      <t>ユニュウ</t>
    </rPh>
    <rPh sb="2" eb="4">
      <t>ゲンリョウ</t>
    </rPh>
    <rPh sb="4" eb="5">
      <t>スミ</t>
    </rPh>
    <phoneticPr fontId="4"/>
  </si>
  <si>
    <t>コークス用原料炭</t>
    <rPh sb="4" eb="5">
      <t>ヨウ</t>
    </rPh>
    <rPh sb="5" eb="7">
      <t>ゲンリョウ</t>
    </rPh>
    <rPh sb="7" eb="8">
      <t>スミ</t>
    </rPh>
    <phoneticPr fontId="4"/>
  </si>
  <si>
    <t>吹込用原料炭</t>
    <rPh sb="0" eb="2">
      <t>フキコミ</t>
    </rPh>
    <rPh sb="2" eb="3">
      <t>ヨウ</t>
    </rPh>
    <rPh sb="3" eb="5">
      <t>ゲンリョウ</t>
    </rPh>
    <rPh sb="5" eb="6">
      <t>スミ</t>
    </rPh>
    <phoneticPr fontId="4"/>
  </si>
  <si>
    <t>一般炭</t>
    <rPh sb="0" eb="2">
      <t>イッパン</t>
    </rPh>
    <rPh sb="2" eb="3">
      <t>スミ</t>
    </rPh>
    <phoneticPr fontId="4"/>
  </si>
  <si>
    <t>輸入一般炭</t>
    <rPh sb="0" eb="2">
      <t>ユニュウ</t>
    </rPh>
    <rPh sb="2" eb="4">
      <t>イッパン</t>
    </rPh>
    <rPh sb="4" eb="5">
      <t>スミ</t>
    </rPh>
    <phoneticPr fontId="4"/>
  </si>
  <si>
    <t>国産一般炭</t>
    <rPh sb="0" eb="2">
      <t>コクサン</t>
    </rPh>
    <rPh sb="2" eb="4">
      <t>イッパン</t>
    </rPh>
    <rPh sb="4" eb="5">
      <t>スミ</t>
    </rPh>
    <phoneticPr fontId="4"/>
  </si>
  <si>
    <t>輸入無煙炭</t>
    <rPh sb="0" eb="2">
      <t>ユニュウ</t>
    </rPh>
    <rPh sb="2" eb="3">
      <t>ム</t>
    </rPh>
    <rPh sb="3" eb="4">
      <t>ケム</t>
    </rPh>
    <rPh sb="4" eb="5">
      <t>スミ</t>
    </rPh>
    <phoneticPr fontId="4"/>
  </si>
  <si>
    <t>石炭コークス</t>
  </si>
  <si>
    <t>コールタール</t>
  </si>
  <si>
    <t>コークス炉ガス</t>
  </si>
  <si>
    <t>高炉ガス</t>
  </si>
  <si>
    <t>発電用高炉ガス</t>
    <rPh sb="0" eb="2">
      <t>ハツデン</t>
    </rPh>
    <rPh sb="2" eb="3">
      <t>ヨウ</t>
    </rPh>
    <rPh sb="3" eb="5">
      <t>コウロ</t>
    </rPh>
    <phoneticPr fontId="4"/>
  </si>
  <si>
    <t>転炉ガス</t>
  </si>
  <si>
    <t>その他の燃料</t>
    <phoneticPr fontId="4"/>
  </si>
  <si>
    <t>都市ガス</t>
  </si>
  <si>
    <t>非化石燃料</t>
    <rPh sb="0" eb="3">
      <t>ヒカセキ</t>
    </rPh>
    <rPh sb="3" eb="5">
      <t>ネンリョウ</t>
    </rPh>
    <phoneticPr fontId="4"/>
  </si>
  <si>
    <t>黒液</t>
    <rPh sb="0" eb="2">
      <t>クロエキ</t>
    </rPh>
    <phoneticPr fontId="4"/>
  </si>
  <si>
    <t>ｔ</t>
    <phoneticPr fontId="4"/>
  </si>
  <si>
    <t>木材</t>
    <rPh sb="0" eb="2">
      <t>モクザイ</t>
    </rPh>
    <phoneticPr fontId="4"/>
  </si>
  <si>
    <t>木質廃材</t>
    <rPh sb="0" eb="2">
      <t>モクシツ</t>
    </rPh>
    <rPh sb="2" eb="4">
      <t>ハイザイ</t>
    </rPh>
    <phoneticPr fontId="4"/>
  </si>
  <si>
    <t>バイオエタノール</t>
    <phoneticPr fontId="4"/>
  </si>
  <si>
    <t>ｋＬ</t>
    <phoneticPr fontId="4"/>
  </si>
  <si>
    <t>バイオディーゼル</t>
    <phoneticPr fontId="4"/>
  </si>
  <si>
    <t>バイオガス</t>
    <phoneticPr fontId="4"/>
  </si>
  <si>
    <t>千㎥</t>
    <phoneticPr fontId="4"/>
  </si>
  <si>
    <t>その他バイオマス</t>
    <rPh sb="2" eb="3">
      <t>タ</t>
    </rPh>
    <phoneticPr fontId="4"/>
  </si>
  <si>
    <t>RDF</t>
    <phoneticPr fontId="4"/>
  </si>
  <si>
    <t>GＪ/ｔ</t>
    <phoneticPr fontId="4"/>
  </si>
  <si>
    <t>廃棄物ガス</t>
    <rPh sb="0" eb="3">
      <t>ハイキブツ</t>
    </rPh>
    <phoneticPr fontId="4"/>
  </si>
  <si>
    <t>混合廃材</t>
    <rPh sb="0" eb="2">
      <t>コンゴウ</t>
    </rPh>
    <rPh sb="2" eb="4">
      <t>ハイザイ</t>
    </rPh>
    <phoneticPr fontId="4"/>
  </si>
  <si>
    <t>水素</t>
    <rPh sb="0" eb="2">
      <t>スイソ</t>
    </rPh>
    <phoneticPr fontId="4"/>
  </si>
  <si>
    <t>アンモニア</t>
    <phoneticPr fontId="4"/>
  </si>
  <si>
    <t>その他燃料（　　　　　　　　　　　　）</t>
    <rPh sb="2" eb="3">
      <t>タ</t>
    </rPh>
    <rPh sb="3" eb="5">
      <t>ネンリョウ</t>
    </rPh>
    <phoneticPr fontId="4"/>
  </si>
  <si>
    <t>小　　計　①</t>
    <rPh sb="0" eb="1">
      <t>ショウ</t>
    </rPh>
    <rPh sb="3" eb="4">
      <t>ケイ</t>
    </rPh>
    <phoneticPr fontId="4"/>
  </si>
  <si>
    <t>熱</t>
  </si>
  <si>
    <t>産業用蒸気</t>
  </si>
  <si>
    <t>GＪ</t>
  </si>
  <si>
    <t>産業用以外の蒸気</t>
  </si>
  <si>
    <t>温水</t>
  </si>
  <si>
    <t>冷水</t>
  </si>
  <si>
    <t>GＪ</t>
    <phoneticPr fontId="4"/>
  </si>
  <si>
    <t>地熱</t>
    <rPh sb="0" eb="2">
      <t>チネツ</t>
    </rPh>
    <phoneticPr fontId="4"/>
  </si>
  <si>
    <t>温泉熱</t>
    <rPh sb="0" eb="3">
      <t>オンセンネツ</t>
    </rPh>
    <phoneticPr fontId="4"/>
  </si>
  <si>
    <t>太陽熱</t>
    <rPh sb="0" eb="3">
      <t>タイヨウネツ</t>
    </rPh>
    <phoneticPr fontId="4"/>
  </si>
  <si>
    <t>雪氷熱</t>
    <rPh sb="0" eb="1">
      <t>ユキ</t>
    </rPh>
    <rPh sb="1" eb="2">
      <t>コオリ</t>
    </rPh>
    <rPh sb="2" eb="3">
      <t>ネツ</t>
    </rPh>
    <phoneticPr fontId="4"/>
  </si>
  <si>
    <t>小　　計　②</t>
  </si>
  <si>
    <t>電気</t>
  </si>
  <si>
    <t>電気事業者①</t>
  </si>
  <si>
    <t>千ｋWh</t>
  </si>
  <si>
    <t>電気事業者②</t>
    <rPh sb="0" eb="2">
      <t>デンキ</t>
    </rPh>
    <rPh sb="2" eb="5">
      <t>ジギョウシャ</t>
    </rPh>
    <phoneticPr fontId="4"/>
  </si>
  <si>
    <t>※複数契約している場合使用</t>
    <rPh sb="1" eb="3">
      <t>フクスウ</t>
    </rPh>
    <rPh sb="3" eb="5">
      <t>ケイヤク</t>
    </rPh>
    <rPh sb="9" eb="11">
      <t>バアイ</t>
    </rPh>
    <rPh sb="11" eb="13">
      <t>シヨウ</t>
    </rPh>
    <phoneticPr fontId="4"/>
  </si>
  <si>
    <t>自己託送（非燃料由来を除く）</t>
    <rPh sb="0" eb="2">
      <t>ジコ</t>
    </rPh>
    <rPh sb="2" eb="4">
      <t>タクソウ</t>
    </rPh>
    <rPh sb="5" eb="6">
      <t>ヒ</t>
    </rPh>
    <rPh sb="6" eb="8">
      <t>ネンリョウ</t>
    </rPh>
    <rPh sb="8" eb="10">
      <t>ユライ</t>
    </rPh>
    <rPh sb="11" eb="12">
      <t>ノゾ</t>
    </rPh>
    <phoneticPr fontId="4"/>
  </si>
  <si>
    <t>自家発電</t>
    <rPh sb="0" eb="4">
      <t>ジカハツデン</t>
    </rPh>
    <phoneticPr fontId="4"/>
  </si>
  <si>
    <t>太陽光</t>
    <rPh sb="0" eb="3">
      <t>タイヨウコウ</t>
    </rPh>
    <phoneticPr fontId="4"/>
  </si>
  <si>
    <t>水力</t>
    <rPh sb="0" eb="2">
      <t>スイリョク</t>
    </rPh>
    <phoneticPr fontId="4"/>
  </si>
  <si>
    <t>風力</t>
    <rPh sb="0" eb="2">
      <t>フウリョク</t>
    </rPh>
    <phoneticPr fontId="4"/>
  </si>
  <si>
    <t>その他</t>
    <phoneticPr fontId="4"/>
  </si>
  <si>
    <t>小　　計　③</t>
  </si>
  <si>
    <t>合   計　④＝①＋②＋③</t>
    <phoneticPr fontId="4"/>
  </si>
  <si>
    <t>（２）原油換算エネルギー使用量＝（１）のエネルギー合計使用量×0.0258）</t>
    <rPh sb="3" eb="5">
      <t>ゲンユ</t>
    </rPh>
    <rPh sb="5" eb="7">
      <t>カンサン</t>
    </rPh>
    <rPh sb="12" eb="15">
      <t>シヨウリョウ</t>
    </rPh>
    <rPh sb="25" eb="27">
      <t>ゴウケイ</t>
    </rPh>
    <rPh sb="27" eb="30">
      <t>シヨウリョウ</t>
    </rPh>
    <phoneticPr fontId="4"/>
  </si>
  <si>
    <t>原油換算エネルギー使用量</t>
    <rPh sb="0" eb="2">
      <t>ゲンユ</t>
    </rPh>
    <rPh sb="2" eb="4">
      <t>カンサン</t>
    </rPh>
    <rPh sb="9" eb="12">
      <t>シヨウリョウ</t>
    </rPh>
    <phoneticPr fontId="4"/>
  </si>
  <si>
    <t>kL</t>
    <phoneticPr fontId="4"/>
  </si>
  <si>
    <t>（３）温室効果ガスの総排出量</t>
    <phoneticPr fontId="4"/>
  </si>
  <si>
    <t>区　　分</t>
    <phoneticPr fontId="4"/>
  </si>
  <si>
    <t>温室効果ガスの排出量</t>
    <phoneticPr fontId="4"/>
  </si>
  <si>
    <t>二酸化炭素の排出量</t>
  </si>
  <si>
    <t>エネルギーの使用に伴って発生する二酸化炭素</t>
    <phoneticPr fontId="4"/>
  </si>
  <si>
    <r>
      <t>t</t>
    </r>
    <r>
      <rPr>
        <sz val="10"/>
        <rFont val="ＭＳ Ｐ明朝"/>
        <family val="1"/>
        <charset val="128"/>
      </rPr>
      <t>-CO</t>
    </r>
    <r>
      <rPr>
        <sz val="8"/>
        <rFont val="ＭＳ Ｐ明朝"/>
        <family val="1"/>
        <charset val="128"/>
      </rPr>
      <t>2</t>
    </r>
  </si>
  <si>
    <t>上記以外の二酸化炭素</t>
  </si>
  <si>
    <t>メタンの排出量</t>
  </si>
  <si>
    <t>一酸化二窒素の排出量</t>
  </si>
  <si>
    <t>ハイドロフルオロカーボンの排出量</t>
  </si>
  <si>
    <t>パーフルオロカーボンの排出量</t>
  </si>
  <si>
    <t>六ふっ化硫黄の排出量</t>
  </si>
  <si>
    <t>三ふっ化窒素の排出量</t>
    <rPh sb="0" eb="1">
      <t>サン</t>
    </rPh>
    <rPh sb="3" eb="4">
      <t>カ</t>
    </rPh>
    <rPh sb="4" eb="6">
      <t>チッソ</t>
    </rPh>
    <phoneticPr fontId="4"/>
  </si>
  <si>
    <t>合　　計</t>
  </si>
  <si>
    <t>備考１　原油換算量は、エネルギーの使用の合理化等に関する法律施行規則（昭和54年通商産業省令第74号）第４条の方法    
          により換算してください。
　　　２　二酸化炭素排出量は、地球温暖化対策の推進に関する法律施行令（平成11年政令第143号）の第3条の規定により算
          定してください。
　　　３　エネルギーの使用量の欄には、県内に設置している工場又は事業所並びに店舗におけるエネルギー使用量の合計を　　　　
　　　　記載してください。</t>
    <rPh sb="175" eb="178">
      <t>シヨウリョウ</t>
    </rPh>
    <rPh sb="215" eb="216">
      <t>リョウ</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</si>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</sst>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
    <numFmt numFmtId="177" formatCode="#,##0.00;0.00"/>
    <numFmt numFmtId="178" formatCode="#,##0_ "/>
    <numFmt numFmtId="179" formatCode="#,##0_ ;[Red]\-#,##0\ "/>
    <numFmt numFmtId="180" formatCode="0.0_);[Red]\(0.0\)"/>
    <numFmt numFmtId="181" formatCode="0.0000_ "/>
    <numFmt numFmtId="182" formatCode="0.0"/>
    <numFmt numFmtId="183" formatCode="0.00_);[Red]\(0.00\)"/>
    <numFmt numFmtId="184" formatCode="0.00_ "/>
    <numFmt numFmtId="185" formatCode="0;0"/>
    <numFmt numFmtId="186" formatCode="#,##0.00_ "/>
    <numFmt numFmtId="187" formatCode="#,##0.0;0.0"/>
    <numFmt numFmtId="188" formatCode="#,##0;0"/>
    <numFmt numFmtId="189" formatCode="0.000"/>
    <numFmt numFmtId="190" formatCode="#,##0.0_ "/>
  </numFmts>
  <fonts count="26" x14ac:knownFonts="1">
    <font>
      <sz val="11"/>
      <color theme="1"/>
      <name val="ＭＳ Ｐゴシック"/>
      <family val="2"/>
      <charset val="128"/>
      <scheme val="minor"/>
    </font>
    <font>
      <sz val="11"/>
      <color indexed="8"/>
      <name val="ＭＳ Ｐゴシック"/>
      <family val="3"/>
      <charset val="128"/>
    </font>
    <font>
      <sz val="12"/>
      <color indexed="8"/>
      <name val="ＭＳ 明朝"/>
      <family val="1"/>
      <charset val="128"/>
    </font>
    <font>
      <sz val="6"/>
      <name val="ＭＳ Ｐゴシック"/>
      <family val="2"/>
      <charset val="128"/>
      <scheme val="minor"/>
    </font>
    <font>
      <sz val="6"/>
      <name val="ＭＳ Ｐゴシック"/>
      <family val="3"/>
      <charset val="128"/>
    </font>
    <font>
      <sz val="11"/>
      <color indexed="8"/>
      <name val="ＭＳ Ｐ明朝"/>
      <family val="1"/>
      <charset val="128"/>
    </font>
    <font>
      <b/>
      <sz val="12"/>
      <color indexed="8"/>
      <name val="ＭＳ 明朝"/>
      <family val="1"/>
      <charset val="128"/>
    </font>
    <font>
      <sz val="10"/>
      <color indexed="8"/>
      <name val="ＭＳ Ｐ明朝"/>
      <family val="1"/>
      <charset val="128"/>
    </font>
    <font>
      <b/>
      <sz val="10"/>
      <color indexed="8"/>
      <name val="ＭＳ Ｐ明朝"/>
      <family val="1"/>
      <charset val="128"/>
    </font>
    <font>
      <sz val="10"/>
      <name val="ＭＳ Ｐ明朝"/>
      <family val="1"/>
      <charset val="128"/>
    </font>
    <font>
      <b/>
      <sz val="11"/>
      <color indexed="8"/>
      <name val="ＭＳ Ｐ明朝"/>
      <family val="1"/>
      <charset val="128"/>
    </font>
    <font>
      <b/>
      <sz val="9"/>
      <name val="ＭＳ Ｐ明朝"/>
      <family val="1"/>
      <charset val="128"/>
    </font>
    <font>
      <b/>
      <sz val="11"/>
      <name val="ＭＳ Ｐ明朝"/>
      <family val="1"/>
      <charset val="128"/>
    </font>
    <font>
      <sz val="9"/>
      <name val="ＭＳ Ｐ明朝"/>
      <family val="1"/>
      <charset val="128"/>
    </font>
    <font>
      <sz val="7.5"/>
      <name val="ＭＳ Ｐ明朝"/>
      <family val="1"/>
      <charset val="128"/>
    </font>
    <font>
      <sz val="8"/>
      <name val="ＭＳ Ｐ明朝"/>
      <family val="1"/>
      <charset val="128"/>
    </font>
    <font>
      <sz val="6"/>
      <name val="ＭＳ Ｐ明朝"/>
      <family val="1"/>
      <charset val="128"/>
    </font>
    <font>
      <b/>
      <sz val="10"/>
      <name val="ＭＳ Ｐ明朝"/>
      <family val="1"/>
      <charset val="128"/>
    </font>
    <font>
      <sz val="6"/>
      <name val="游ゴシック"/>
      <family val="3"/>
      <charset val="128"/>
    </font>
    <font>
      <sz val="11"/>
      <name val="ＭＳ Ｐ明朝"/>
      <family val="1"/>
      <charset val="128"/>
    </font>
    <font>
      <vertAlign val="superscript"/>
      <sz val="8"/>
      <name val="ＭＳ Ｐ明朝"/>
      <family val="1"/>
      <charset val="128"/>
    </font>
    <font>
      <b/>
      <sz val="11"/>
      <color indexed="10"/>
      <name val="ＭＳ Ｐ明朝"/>
      <family val="1"/>
      <charset val="128"/>
    </font>
    <font>
      <sz val="10.5"/>
      <name val="ＭＳ 明朝"/>
      <family val="1"/>
      <charset val="128"/>
    </font>
    <font>
      <sz val="9"/>
      <name val="ＭＳ 明朝"/>
      <family val="1"/>
      <charset val="128"/>
    </font>
    <font>
      <b/>
      <sz val="9"/>
      <color indexed="8"/>
      <name val="ＭＳ Ｐゴシック"/>
      <family val="3"/>
      <charset val="128"/>
    </font>
    <font>
      <b/>
      <sz val="9"/>
      <name val="ＭＳ Ｐ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rgb="FFCCFFFF"/>
        <bgColor indexed="64"/>
      </patternFill>
    </fill>
    <fill>
      <patternFill patternType="solid">
        <fgColor indexed="22"/>
        <bgColor indexed="64"/>
      </patternFill>
    </fill>
    <fill>
      <patternFill patternType="solid">
        <fgColor rgb="FFFF9999"/>
        <bgColor indexed="64"/>
      </patternFill>
    </fill>
    <fill>
      <patternFill patternType="solid">
        <fgColor rgb="FFCCFFCC"/>
        <bgColor indexed="64"/>
      </patternFill>
    </fill>
    <fill>
      <patternFill patternType="solid">
        <fgColor rgb="FFFFFF00"/>
        <bgColor indexed="64"/>
      </patternFill>
    </fill>
    <fill>
      <patternFill patternType="solid">
        <fgColor indexed="9"/>
        <bgColor indexed="64"/>
      </patternFill>
    </fill>
  </fills>
  <borders count="6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64"/>
      </bottom>
      <diagonal/>
    </border>
    <border>
      <left style="thin">
        <color indexed="8"/>
      </left>
      <right/>
      <top style="double">
        <color indexed="8"/>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8"/>
      </bottom>
      <diagonal/>
    </border>
    <border diagonalUp="1">
      <left style="thin">
        <color indexed="64"/>
      </left>
      <right style="thin">
        <color indexed="8"/>
      </right>
      <top style="double">
        <color indexed="64"/>
      </top>
      <bottom style="thin">
        <color indexed="8"/>
      </bottom>
      <diagonal style="thin">
        <color indexed="64"/>
      </diagonal>
    </border>
    <border diagonalUp="1">
      <left style="thin">
        <color indexed="64"/>
      </left>
      <right style="thin">
        <color indexed="64"/>
      </right>
      <top style="double">
        <color indexed="8"/>
      </top>
      <bottom style="thin">
        <color indexed="64"/>
      </bottom>
      <diagonal style="thin">
        <color indexed="64"/>
      </diagonal>
    </border>
    <border>
      <left style="thin">
        <color indexed="8"/>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8"/>
      </right>
      <top style="thin">
        <color indexed="8"/>
      </top>
      <bottom style="thin">
        <color indexed="8"/>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8"/>
      </diagonal>
    </border>
    <border>
      <left style="thin">
        <color indexed="8"/>
      </left>
      <right/>
      <top/>
      <bottom style="medium">
        <color indexed="8"/>
      </bottom>
      <diagonal/>
    </border>
    <border>
      <left style="thick">
        <color indexed="64"/>
      </left>
      <right style="thick">
        <color indexed="64"/>
      </right>
      <top style="thick">
        <color indexed="64"/>
      </top>
      <bottom style="thick">
        <color indexed="64"/>
      </bottom>
      <diagonal/>
    </border>
    <border diagonalUp="1">
      <left style="thick">
        <color indexed="64"/>
      </left>
      <right style="thick">
        <color indexed="64"/>
      </right>
      <top style="thick">
        <color indexed="64"/>
      </top>
      <bottom style="thick">
        <color indexed="64"/>
      </bottom>
      <diagonal style="thin">
        <color indexed="64"/>
      </diagonal>
    </border>
    <border>
      <left style="thin">
        <color indexed="8"/>
      </left>
      <right style="thin">
        <color indexed="8"/>
      </right>
      <top style="thin">
        <color indexed="64"/>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8"/>
      </left>
      <right style="thin">
        <color indexed="8"/>
      </right>
      <top style="thin">
        <color indexed="8"/>
      </top>
      <bottom/>
      <diagonal style="thin">
        <color indexed="8"/>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8"/>
      </right>
      <top style="thin">
        <color indexed="8"/>
      </top>
      <bottom/>
      <diagonal/>
    </border>
    <border diagonalUp="1">
      <left style="thin">
        <color indexed="64"/>
      </left>
      <right style="thin">
        <color indexed="8"/>
      </right>
      <top style="thin">
        <color indexed="8"/>
      </top>
      <bottom/>
      <diagonal style="thin">
        <color indexed="64"/>
      </diagonal>
    </border>
    <border>
      <left style="thin">
        <color indexed="64"/>
      </left>
      <right style="thin">
        <color indexed="8"/>
      </right>
      <top style="thin">
        <color indexed="64"/>
      </top>
      <bottom style="thin">
        <color indexed="64"/>
      </bottom>
      <diagonal/>
    </border>
    <border diagonalUp="1">
      <left style="thin">
        <color indexed="8"/>
      </left>
      <right style="thin">
        <color indexed="64"/>
      </right>
      <top style="thin">
        <color indexed="64"/>
      </top>
      <bottom style="thin">
        <color indexed="64"/>
      </bottom>
      <diagonal style="thin">
        <color indexed="8"/>
      </diagonal>
    </border>
    <border>
      <left style="thin">
        <color indexed="8"/>
      </left>
      <right/>
      <top style="thin">
        <color indexed="8"/>
      </top>
      <bottom style="medium">
        <color indexed="8"/>
      </bottom>
      <diagonal/>
    </border>
    <border diagonalUp="1">
      <left style="thick">
        <color indexed="64"/>
      </left>
      <right style="thick">
        <color indexed="64"/>
      </right>
      <top style="thick">
        <color indexed="64"/>
      </top>
      <bottom style="thick">
        <color indexed="64"/>
      </bottom>
      <diagonal style="thin">
        <color indexed="8"/>
      </diagonal>
    </border>
    <border diagonalUp="1">
      <left/>
      <right style="thin">
        <color indexed="8"/>
      </right>
      <top/>
      <bottom style="thin">
        <color indexed="8"/>
      </bottom>
      <diagonal style="thin">
        <color indexed="8"/>
      </diagonal>
    </border>
    <border diagonalUp="1">
      <left style="thin">
        <color indexed="8"/>
      </left>
      <right style="thin">
        <color indexed="8"/>
      </right>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diagonalUp="1">
      <left style="thin">
        <color indexed="8"/>
      </left>
      <right style="thin">
        <color indexed="8"/>
      </right>
      <top style="thin">
        <color indexed="8"/>
      </top>
      <bottom style="thin">
        <color indexed="8"/>
      </bottom>
      <diagonal style="thin">
        <color indexed="8"/>
      </diagonal>
    </border>
    <border diagonalUp="1">
      <left/>
      <right style="thin">
        <color indexed="8"/>
      </right>
      <top style="thin">
        <color indexed="8"/>
      </top>
      <bottom/>
      <diagonal style="thin">
        <color indexed="8"/>
      </diagonal>
    </border>
    <border>
      <left style="thick">
        <color indexed="64"/>
      </left>
      <right style="thick">
        <color indexed="64"/>
      </right>
      <top style="thick">
        <color indexed="64"/>
      </top>
      <bottom/>
      <diagonal/>
    </border>
    <border>
      <left style="thick">
        <color indexed="64"/>
      </left>
      <right/>
      <top/>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medium">
        <color indexed="8"/>
      </top>
      <bottom style="thin">
        <color indexed="8"/>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ill="0" applyBorder="0" applyProtection="0">
      <alignment vertical="center"/>
    </xf>
    <xf numFmtId="0" fontId="22" fillId="0" borderId="0">
      <alignment vertical="center"/>
    </xf>
  </cellStyleXfs>
  <cellXfs count="243">
    <xf numFmtId="0" fontId="0" fillId="0" borderId="0" xfId="0">
      <alignment vertical="center"/>
    </xf>
    <xf numFmtId="0" fontId="5" fillId="0" borderId="0" xfId="1" applyFont="1">
      <alignment vertical="center"/>
    </xf>
    <xf numFmtId="0" fontId="6" fillId="0" borderId="0" xfId="1" applyFont="1">
      <alignment vertical="center"/>
    </xf>
    <xf numFmtId="0" fontId="5" fillId="0" borderId="3" xfId="1" applyFont="1" applyBorder="1">
      <alignment vertical="center"/>
    </xf>
    <xf numFmtId="0" fontId="5" fillId="0" borderId="4" xfId="1" applyFont="1" applyBorder="1">
      <alignment vertical="center"/>
    </xf>
    <xf numFmtId="0" fontId="5" fillId="0" borderId="4" xfId="1" applyFont="1" applyBorder="1" applyAlignment="1">
      <alignment horizontal="right" vertical="center"/>
    </xf>
    <xf numFmtId="0" fontId="5" fillId="2" borderId="4" xfId="1" applyFont="1" applyFill="1" applyBorder="1" applyAlignment="1">
      <alignment horizontal="center" vertical="center"/>
    </xf>
    <xf numFmtId="0" fontId="5" fillId="0" borderId="5" xfId="1" applyFont="1" applyBorder="1">
      <alignment vertical="center"/>
    </xf>
    <xf numFmtId="0" fontId="12" fillId="0" borderId="0" xfId="1" applyFont="1" applyAlignment="1">
      <alignment vertical="center" wrapText="1"/>
    </xf>
    <xf numFmtId="0" fontId="12" fillId="0" borderId="0" xfId="1" applyFont="1">
      <alignment vertical="center"/>
    </xf>
    <xf numFmtId="0" fontId="13" fillId="0" borderId="2" xfId="1" applyFont="1" applyBorder="1" applyAlignment="1">
      <alignment horizontal="center" vertical="center" wrapText="1"/>
    </xf>
    <xf numFmtId="176" fontId="5" fillId="0" borderId="0" xfId="1" applyNumberFormat="1" applyFont="1">
      <alignment vertical="center"/>
    </xf>
    <xf numFmtId="177" fontId="9" fillId="2" borderId="2" xfId="1" applyNumberFormat="1" applyFont="1" applyFill="1" applyBorder="1" applyAlignment="1">
      <alignment vertical="center" wrapText="1"/>
    </xf>
    <xf numFmtId="178" fontId="13" fillId="3" borderId="2" xfId="2" applyNumberFormat="1" applyFont="1" applyFill="1" applyBorder="1" applyAlignment="1" applyProtection="1">
      <alignment vertical="center" wrapText="1"/>
    </xf>
    <xf numFmtId="177" fontId="9" fillId="2" borderId="2" xfId="1" applyNumberFormat="1" applyFont="1" applyFill="1" applyBorder="1" applyAlignment="1" applyProtection="1">
      <alignment vertical="center" wrapText="1"/>
      <protection locked="0"/>
    </xf>
    <xf numFmtId="179" fontId="13" fillId="3" borderId="2" xfId="1" applyNumberFormat="1" applyFont="1" applyFill="1" applyBorder="1">
      <alignment vertical="center"/>
    </xf>
    <xf numFmtId="178" fontId="13" fillId="4" borderId="2" xfId="2" applyNumberFormat="1" applyFont="1" applyFill="1" applyBorder="1" applyProtection="1">
      <alignment vertical="center"/>
    </xf>
    <xf numFmtId="180" fontId="7" fillId="0" borderId="2" xfId="1" applyNumberFormat="1" applyFont="1" applyBorder="1" applyAlignment="1">
      <alignment horizontal="center" vertical="center" wrapText="1"/>
    </xf>
    <xf numFmtId="181" fontId="9" fillId="0" borderId="2" xfId="1" applyNumberFormat="1" applyFont="1" applyBorder="1">
      <alignment vertical="center"/>
    </xf>
    <xf numFmtId="0" fontId="19" fillId="0" borderId="0" xfId="1" applyFont="1" applyAlignment="1">
      <alignment vertical="top" wrapText="1"/>
    </xf>
    <xf numFmtId="0" fontId="15" fillId="0" borderId="2" xfId="1" applyFont="1" applyBorder="1" applyAlignment="1">
      <alignment horizontal="center" vertical="center" wrapText="1"/>
    </xf>
    <xf numFmtId="0" fontId="9" fillId="0" borderId="2" xfId="1" applyFont="1" applyBorder="1" applyAlignment="1">
      <alignment vertical="center" shrinkToFit="1"/>
    </xf>
    <xf numFmtId="182" fontId="7" fillId="0" borderId="2" xfId="1" applyNumberFormat="1" applyFont="1" applyBorder="1" applyAlignment="1">
      <alignment horizontal="center" vertical="center" wrapText="1"/>
    </xf>
    <xf numFmtId="183" fontId="7" fillId="0" borderId="2" xfId="1" applyNumberFormat="1" applyFont="1" applyBorder="1" applyAlignment="1">
      <alignment horizontal="center" vertical="center" wrapText="1"/>
    </xf>
    <xf numFmtId="184" fontId="7" fillId="2" borderId="2" xfId="1" applyNumberFormat="1" applyFont="1" applyFill="1" applyBorder="1">
      <alignment vertical="center"/>
    </xf>
    <xf numFmtId="181" fontId="9" fillId="2" borderId="2" xfId="1" applyNumberFormat="1" applyFont="1" applyFill="1" applyBorder="1">
      <alignment vertical="center"/>
    </xf>
    <xf numFmtId="185" fontId="15" fillId="2" borderId="2" xfId="1" applyNumberFormat="1" applyFont="1" applyFill="1" applyBorder="1" applyAlignment="1">
      <alignment horizontal="center" vertical="center" wrapText="1"/>
    </xf>
    <xf numFmtId="180" fontId="7" fillId="2" borderId="2" xfId="1" applyNumberFormat="1" applyFont="1" applyFill="1" applyBorder="1" applyProtection="1">
      <alignment vertical="center"/>
      <protection locked="0"/>
    </xf>
    <xf numFmtId="181" fontId="9" fillId="2" borderId="2" xfId="1" applyNumberFormat="1" applyFont="1" applyFill="1" applyBorder="1" applyProtection="1">
      <alignment vertical="center"/>
      <protection locked="0"/>
    </xf>
    <xf numFmtId="177" fontId="9" fillId="2" borderId="10" xfId="1" applyNumberFormat="1" applyFont="1" applyFill="1" applyBorder="1" applyAlignment="1">
      <alignment vertical="center" wrapText="1"/>
    </xf>
    <xf numFmtId="185" fontId="15" fillId="2" borderId="10" xfId="1" applyNumberFormat="1" applyFont="1" applyFill="1" applyBorder="1" applyAlignment="1">
      <alignment horizontal="center" vertical="center" wrapText="1"/>
    </xf>
    <xf numFmtId="178" fontId="13" fillId="3" borderId="6" xfId="2" applyNumberFormat="1" applyFont="1" applyFill="1" applyBorder="1" applyAlignment="1" applyProtection="1">
      <alignment vertical="center" wrapText="1"/>
    </xf>
    <xf numFmtId="177" fontId="9" fillId="2" borderId="10" xfId="1" applyNumberFormat="1" applyFont="1" applyFill="1" applyBorder="1" applyAlignment="1" applyProtection="1">
      <alignment vertical="center" wrapText="1"/>
      <protection locked="0"/>
    </xf>
    <xf numFmtId="178" fontId="13" fillId="3" borderId="10" xfId="2" applyNumberFormat="1" applyFont="1" applyFill="1" applyBorder="1" applyAlignment="1" applyProtection="1">
      <alignment vertical="center" wrapText="1"/>
    </xf>
    <xf numFmtId="179" fontId="13" fillId="3" borderId="10" xfId="1" applyNumberFormat="1" applyFont="1" applyFill="1" applyBorder="1">
      <alignment vertical="center"/>
    </xf>
    <xf numFmtId="178" fontId="13" fillId="4" borderId="6" xfId="2" applyNumberFormat="1" applyFont="1" applyFill="1" applyBorder="1" applyProtection="1">
      <alignment vertical="center"/>
    </xf>
    <xf numFmtId="180" fontId="7" fillId="2" borderId="9" xfId="1" applyNumberFormat="1" applyFont="1" applyFill="1" applyBorder="1" applyProtection="1">
      <alignment vertical="center"/>
      <protection locked="0"/>
    </xf>
    <xf numFmtId="181" fontId="9" fillId="2" borderId="9" xfId="1" applyNumberFormat="1" applyFont="1" applyFill="1" applyBorder="1" applyProtection="1">
      <alignment vertical="center"/>
      <protection locked="0"/>
    </xf>
    <xf numFmtId="186" fontId="9" fillId="2" borderId="12" xfId="1" applyNumberFormat="1" applyFont="1" applyFill="1" applyBorder="1" applyAlignment="1">
      <alignment horizontal="right" vertical="center" wrapText="1"/>
    </xf>
    <xf numFmtId="0" fontId="9" fillId="5" borderId="12" xfId="1" applyFont="1" applyFill="1" applyBorder="1" applyAlignment="1">
      <alignment horizontal="center" vertical="center" wrapText="1"/>
    </xf>
    <xf numFmtId="178" fontId="13" fillId="3" borderId="13" xfId="2" applyNumberFormat="1" applyFont="1" applyFill="1" applyBorder="1" applyAlignment="1" applyProtection="1">
      <alignment vertical="center" wrapText="1"/>
    </xf>
    <xf numFmtId="0" fontId="17" fillId="2" borderId="12" xfId="1" applyFont="1" applyFill="1" applyBorder="1" applyAlignment="1">
      <alignment horizontal="center" vertical="center" wrapText="1"/>
    </xf>
    <xf numFmtId="0" fontId="9" fillId="0" borderId="12" xfId="1" applyFont="1" applyBorder="1" applyAlignment="1">
      <alignment horizontal="center" vertical="center" wrapText="1"/>
    </xf>
    <xf numFmtId="178" fontId="13" fillId="3" borderId="8" xfId="2" applyNumberFormat="1" applyFont="1" applyFill="1" applyBorder="1" applyAlignment="1" applyProtection="1">
      <alignment vertical="center" wrapText="1"/>
    </xf>
    <xf numFmtId="179" fontId="13" fillId="3" borderId="12" xfId="1" applyNumberFormat="1" applyFont="1" applyFill="1" applyBorder="1">
      <alignment vertical="center"/>
    </xf>
    <xf numFmtId="178" fontId="13" fillId="6" borderId="14" xfId="2" applyNumberFormat="1" applyFont="1" applyFill="1" applyBorder="1" applyProtection="1">
      <alignment vertical="center"/>
    </xf>
    <xf numFmtId="187" fontId="7" fillId="0" borderId="12" xfId="1" applyNumberFormat="1" applyFont="1" applyBorder="1" applyAlignment="1">
      <alignment horizontal="center" vertical="center"/>
    </xf>
    <xf numFmtId="181" fontId="9" fillId="6" borderId="15" xfId="1" applyNumberFormat="1" applyFont="1" applyFill="1" applyBorder="1" applyAlignment="1">
      <alignment horizontal="center" vertical="center" wrapText="1"/>
    </xf>
    <xf numFmtId="0" fontId="9" fillId="5" borderId="17"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9" fillId="0" borderId="17" xfId="1" applyFont="1" applyBorder="1" applyAlignment="1">
      <alignment horizontal="center" vertical="center" wrapText="1"/>
    </xf>
    <xf numFmtId="178" fontId="13" fillId="6" borderId="18" xfId="2" applyNumberFormat="1" applyFont="1" applyFill="1" applyBorder="1" applyProtection="1">
      <alignment vertical="center"/>
    </xf>
    <xf numFmtId="181" fontId="9" fillId="6" borderId="19" xfId="1" applyNumberFormat="1" applyFont="1" applyFill="1" applyBorder="1" applyAlignment="1">
      <alignment horizontal="center" vertical="center" wrapText="1"/>
    </xf>
    <xf numFmtId="181" fontId="9" fillId="0" borderId="12" xfId="1" applyNumberFormat="1" applyFont="1" applyBorder="1" applyAlignment="1">
      <alignment horizontal="center" vertical="center" wrapText="1"/>
    </xf>
    <xf numFmtId="0" fontId="9" fillId="5" borderId="8"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9" fillId="0" borderId="8" xfId="1" applyFont="1" applyBorder="1" applyAlignment="1">
      <alignment horizontal="center" vertical="center" wrapText="1"/>
    </xf>
    <xf numFmtId="179" fontId="13" fillId="3" borderId="8" xfId="1" applyNumberFormat="1" applyFont="1" applyFill="1" applyBorder="1">
      <alignment vertical="center"/>
    </xf>
    <xf numFmtId="187" fontId="7" fillId="0" borderId="17" xfId="1" applyNumberFormat="1" applyFont="1" applyBorder="1" applyAlignment="1">
      <alignment horizontal="center" vertical="center"/>
    </xf>
    <xf numFmtId="0" fontId="17" fillId="2" borderId="23" xfId="1" applyFont="1" applyFill="1" applyBorder="1" applyAlignment="1">
      <alignment horizontal="center" vertical="center" wrapText="1"/>
    </xf>
    <xf numFmtId="0" fontId="9" fillId="0" borderId="22" xfId="1" applyFont="1" applyBorder="1" applyAlignment="1">
      <alignment horizontal="center" vertical="center" wrapText="1"/>
    </xf>
    <xf numFmtId="0" fontId="9" fillId="5" borderId="7"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9" fillId="0" borderId="28" xfId="1" applyFont="1" applyBorder="1" applyAlignment="1">
      <alignment horizontal="center" vertical="center" wrapText="1"/>
    </xf>
    <xf numFmtId="187" fontId="7" fillId="0" borderId="29" xfId="1" applyNumberFormat="1" applyFont="1" applyBorder="1" applyAlignment="1">
      <alignment horizontal="center" vertical="center"/>
    </xf>
    <xf numFmtId="0" fontId="9" fillId="0" borderId="29" xfId="1" applyFont="1" applyBorder="1" applyAlignment="1">
      <alignment horizontal="center" vertical="center" wrapText="1"/>
    </xf>
    <xf numFmtId="0" fontId="9" fillId="6" borderId="30" xfId="1" applyFont="1" applyFill="1" applyBorder="1" applyAlignment="1">
      <alignment horizontal="center" vertical="center" wrapText="1"/>
    </xf>
    <xf numFmtId="186" fontId="9" fillId="2" borderId="29" xfId="1" applyNumberFormat="1" applyFont="1" applyFill="1" applyBorder="1" applyAlignment="1">
      <alignment horizontal="right" vertical="center" wrapText="1"/>
    </xf>
    <xf numFmtId="0" fontId="9" fillId="2" borderId="29" xfId="1" applyFont="1" applyFill="1" applyBorder="1" applyAlignment="1">
      <alignment horizontal="center" vertical="center" wrapText="1"/>
    </xf>
    <xf numFmtId="0" fontId="17" fillId="2" borderId="29" xfId="1" applyFont="1" applyFill="1" applyBorder="1" applyAlignment="1">
      <alignment horizontal="center" vertical="center" wrapText="1"/>
    </xf>
    <xf numFmtId="179" fontId="13" fillId="3" borderId="6" xfId="1" applyNumberFormat="1" applyFont="1" applyFill="1" applyBorder="1">
      <alignment vertical="center"/>
    </xf>
    <xf numFmtId="187" fontId="7" fillId="7" borderId="17" xfId="1" applyNumberFormat="1" applyFont="1" applyFill="1" applyBorder="1" applyAlignment="1">
      <alignment horizontal="center" vertical="center"/>
    </xf>
    <xf numFmtId="0" fontId="9" fillId="7" borderId="17" xfId="1" applyFont="1" applyFill="1" applyBorder="1" applyAlignment="1">
      <alignment horizontal="center" vertical="center" wrapText="1"/>
    </xf>
    <xf numFmtId="179" fontId="13" fillId="3" borderId="32" xfId="1" applyNumberFormat="1" applyFont="1" applyFill="1" applyBorder="1">
      <alignment vertical="center"/>
    </xf>
    <xf numFmtId="178" fontId="13" fillId="4" borderId="32" xfId="2" applyNumberFormat="1" applyFont="1" applyFill="1" applyBorder="1" applyProtection="1">
      <alignment vertical="center"/>
    </xf>
    <xf numFmtId="187" fontId="7" fillId="0" borderId="0" xfId="1" applyNumberFormat="1" applyFont="1" applyAlignment="1">
      <alignment horizontal="center" vertical="center"/>
    </xf>
    <xf numFmtId="0" fontId="9" fillId="0" borderId="0" xfId="1" applyFont="1" applyAlignment="1">
      <alignment horizontal="center" vertical="center" wrapText="1"/>
    </xf>
    <xf numFmtId="177" fontId="9" fillId="2" borderId="8" xfId="1" applyNumberFormat="1" applyFont="1" applyFill="1" applyBorder="1" applyAlignment="1">
      <alignment horizontal="right" vertical="center" wrapText="1"/>
    </xf>
    <xf numFmtId="0" fontId="13" fillId="0" borderId="21" xfId="1" applyFont="1" applyBorder="1" applyAlignment="1">
      <alignment horizontal="center" vertical="center" wrapText="1"/>
    </xf>
    <xf numFmtId="188" fontId="13" fillId="8" borderId="12" xfId="2" applyNumberFormat="1" applyFont="1" applyFill="1" applyBorder="1" applyAlignment="1" applyProtection="1">
      <alignment vertical="center" wrapText="1"/>
    </xf>
    <xf numFmtId="177" fontId="9" fillId="2" borderId="22" xfId="1" applyNumberFormat="1" applyFont="1" applyFill="1" applyBorder="1" applyAlignment="1" applyProtection="1">
      <alignment vertical="center" wrapText="1"/>
      <protection locked="0"/>
    </xf>
    <xf numFmtId="0" fontId="13" fillId="0" borderId="8" xfId="1" applyFont="1" applyBorder="1" applyAlignment="1">
      <alignment horizontal="center" vertical="center" wrapText="1"/>
    </xf>
    <xf numFmtId="188" fontId="15" fillId="8" borderId="8" xfId="2" applyNumberFormat="1" applyFont="1" applyFill="1" applyBorder="1" applyAlignment="1" applyProtection="1">
      <alignment vertical="center" wrapText="1"/>
    </xf>
    <xf numFmtId="38" fontId="13" fillId="3" borderId="8" xfId="1" applyNumberFormat="1" applyFont="1" applyFill="1" applyBorder="1">
      <alignment vertical="center"/>
    </xf>
    <xf numFmtId="178" fontId="13" fillId="4" borderId="8" xfId="2" applyNumberFormat="1" applyFont="1" applyFill="1" applyBorder="1" applyProtection="1">
      <alignment vertical="center"/>
    </xf>
    <xf numFmtId="186" fontId="9" fillId="5" borderId="34" xfId="1" applyNumberFormat="1" applyFont="1" applyFill="1" applyBorder="1" applyAlignment="1">
      <alignment horizontal="center" vertical="center" wrapText="1"/>
    </xf>
    <xf numFmtId="181" fontId="9" fillId="0" borderId="34" xfId="1" applyNumberFormat="1" applyFont="1" applyBorder="1" applyProtection="1">
      <alignment vertical="center"/>
      <protection locked="0"/>
    </xf>
    <xf numFmtId="0" fontId="13" fillId="0" borderId="3" xfId="1" applyFont="1" applyBorder="1" applyAlignment="1">
      <alignment horizontal="center" vertical="center" wrapText="1"/>
    </xf>
    <xf numFmtId="177" fontId="9" fillId="2" borderId="5" xfId="1" applyNumberFormat="1" applyFont="1" applyFill="1" applyBorder="1" applyAlignment="1" applyProtection="1">
      <alignment vertical="center" wrapText="1"/>
      <protection locked="0"/>
    </xf>
    <xf numFmtId="186" fontId="9" fillId="5" borderId="2" xfId="1" applyNumberFormat="1" applyFont="1" applyFill="1" applyBorder="1" applyAlignment="1">
      <alignment horizontal="center" vertical="center" wrapText="1"/>
    </xf>
    <xf numFmtId="181" fontId="9" fillId="0" borderId="2" xfId="1" applyNumberFormat="1" applyFont="1" applyBorder="1" applyProtection="1">
      <alignment vertical="center"/>
      <protection locked="0"/>
    </xf>
    <xf numFmtId="0" fontId="13" fillId="0" borderId="24" xfId="1" applyFont="1" applyBorder="1" applyAlignment="1">
      <alignment horizontal="center" vertical="center" wrapText="1"/>
    </xf>
    <xf numFmtId="177" fontId="9" fillId="2" borderId="35" xfId="1" applyNumberFormat="1" applyFont="1" applyFill="1" applyBorder="1" applyAlignment="1" applyProtection="1">
      <alignment vertical="center" wrapText="1"/>
      <protection locked="0"/>
    </xf>
    <xf numFmtId="0" fontId="13" fillId="0" borderId="6" xfId="1" applyFont="1" applyBorder="1" applyAlignment="1">
      <alignment horizontal="center" vertical="center" wrapText="1"/>
    </xf>
    <xf numFmtId="0" fontId="13" fillId="0" borderId="36" xfId="1" applyFont="1" applyBorder="1" applyAlignment="1">
      <alignment horizontal="center" vertical="center" wrapText="1"/>
    </xf>
    <xf numFmtId="177" fontId="9" fillId="2" borderId="37" xfId="1" applyNumberFormat="1" applyFont="1" applyFill="1" applyBorder="1" applyAlignment="1" applyProtection="1">
      <alignment vertical="center" wrapText="1"/>
      <protection locked="0"/>
    </xf>
    <xf numFmtId="186" fontId="9" fillId="5" borderId="6" xfId="1" applyNumberFormat="1" applyFont="1" applyFill="1" applyBorder="1" applyAlignment="1">
      <alignment horizontal="center" vertical="center" wrapText="1"/>
    </xf>
    <xf numFmtId="188" fontId="15" fillId="9" borderId="38" xfId="1" applyNumberFormat="1" applyFont="1" applyFill="1" applyBorder="1" applyAlignment="1">
      <alignment horizontal="right" vertical="center" wrapText="1"/>
    </xf>
    <xf numFmtId="177" fontId="9" fillId="2" borderId="39" xfId="1" applyNumberFormat="1" applyFont="1" applyFill="1" applyBorder="1" applyAlignment="1">
      <alignment horizontal="right" vertical="center" wrapText="1"/>
    </xf>
    <xf numFmtId="0" fontId="13" fillId="0" borderId="40" xfId="1" applyFont="1" applyBorder="1" applyAlignment="1">
      <alignment horizontal="center" vertical="center" wrapText="1"/>
    </xf>
    <xf numFmtId="177" fontId="9" fillId="2" borderId="41" xfId="1" applyNumberFormat="1" applyFont="1" applyFill="1" applyBorder="1" applyAlignment="1" applyProtection="1">
      <alignment vertical="center" wrapText="1"/>
      <protection locked="0"/>
    </xf>
    <xf numFmtId="0" fontId="13" fillId="0" borderId="42" xfId="1" applyFont="1" applyBorder="1" applyAlignment="1">
      <alignment horizontal="center" vertical="center" wrapText="1"/>
    </xf>
    <xf numFmtId="38" fontId="13" fillId="3" borderId="7" xfId="1" applyNumberFormat="1" applyFont="1" applyFill="1" applyBorder="1">
      <alignment vertical="center"/>
    </xf>
    <xf numFmtId="178" fontId="13" fillId="6" borderId="43" xfId="2" applyNumberFormat="1" applyFont="1" applyFill="1" applyBorder="1" applyProtection="1">
      <alignment vertical="center"/>
    </xf>
    <xf numFmtId="186" fontId="9" fillId="5" borderId="44" xfId="1" applyNumberFormat="1" applyFont="1" applyFill="1" applyBorder="1" applyAlignment="1">
      <alignment horizontal="center" vertical="center" wrapText="1"/>
    </xf>
    <xf numFmtId="188" fontId="15" fillId="9" borderId="45" xfId="1" applyNumberFormat="1" applyFont="1" applyFill="1" applyBorder="1" applyAlignment="1">
      <alignment horizontal="right" vertical="center" wrapText="1"/>
    </xf>
    <xf numFmtId="38" fontId="13" fillId="3" borderId="32" xfId="1" applyNumberFormat="1" applyFont="1" applyFill="1" applyBorder="1">
      <alignment vertical="center"/>
    </xf>
    <xf numFmtId="177" fontId="7" fillId="0" borderId="0" xfId="1" applyNumberFormat="1" applyFont="1" applyAlignment="1">
      <alignment horizontal="center" vertical="center"/>
    </xf>
    <xf numFmtId="0" fontId="17" fillId="0" borderId="1" xfId="1" applyFont="1" applyBorder="1" applyAlignment="1">
      <alignment horizontal="center" vertical="center" wrapText="1"/>
    </xf>
    <xf numFmtId="177" fontId="9" fillId="2" borderId="8" xfId="2" applyNumberFormat="1" applyFont="1" applyFill="1" applyBorder="1" applyAlignment="1" applyProtection="1">
      <alignment horizontal="right" vertical="center" wrapText="1"/>
    </xf>
    <xf numFmtId="0" fontId="13" fillId="0" borderId="21" xfId="1" applyFont="1" applyBorder="1" applyAlignment="1">
      <alignment horizontal="center" vertical="center" shrinkToFit="1"/>
    </xf>
    <xf numFmtId="188" fontId="13" fillId="8" borderId="12" xfId="1" applyNumberFormat="1" applyFont="1" applyFill="1" applyBorder="1" applyAlignment="1">
      <alignment horizontal="right" vertical="center" wrapText="1"/>
    </xf>
    <xf numFmtId="188" fontId="15" fillId="0" borderId="48" xfId="2" applyNumberFormat="1" applyFont="1" applyFill="1" applyBorder="1" applyAlignment="1" applyProtection="1">
      <alignment vertical="center" wrapText="1"/>
    </xf>
    <xf numFmtId="188" fontId="15" fillId="0" borderId="49" xfId="2" applyNumberFormat="1" applyFont="1" applyFill="1" applyBorder="1" applyAlignment="1" applyProtection="1">
      <alignment vertical="center" wrapText="1"/>
    </xf>
    <xf numFmtId="38" fontId="13" fillId="3" borderId="8" xfId="1" applyNumberFormat="1" applyFont="1" applyFill="1" applyBorder="1" applyAlignment="1">
      <alignment horizontal="right" vertical="center" wrapText="1"/>
    </xf>
    <xf numFmtId="189" fontId="17" fillId="5" borderId="2" xfId="1" applyNumberFormat="1" applyFont="1" applyFill="1" applyBorder="1" applyAlignment="1" applyProtection="1">
      <alignment horizontal="center" vertical="center"/>
      <protection locked="0"/>
    </xf>
    <xf numFmtId="0" fontId="12" fillId="0" borderId="0" xfId="1" applyFont="1" applyAlignment="1">
      <alignment vertical="top" wrapText="1"/>
    </xf>
    <xf numFmtId="0" fontId="21" fillId="0" borderId="0" xfId="1" applyFont="1" applyAlignment="1">
      <alignment vertical="top" wrapText="1"/>
    </xf>
    <xf numFmtId="0" fontId="13" fillId="0" borderId="3" xfId="1" applyFont="1" applyBorder="1" applyAlignment="1">
      <alignment horizontal="center" vertical="center" shrinkToFit="1"/>
    </xf>
    <xf numFmtId="188" fontId="15" fillId="0" borderId="50" xfId="2" applyNumberFormat="1" applyFont="1" applyFill="1" applyBorder="1" applyAlignment="1" applyProtection="1">
      <alignment vertical="center" wrapText="1"/>
    </xf>
    <xf numFmtId="188" fontId="15" fillId="0" borderId="51" xfId="2" applyNumberFormat="1" applyFont="1" applyFill="1" applyBorder="1" applyAlignment="1" applyProtection="1">
      <alignment vertical="center" wrapText="1"/>
    </xf>
    <xf numFmtId="186" fontId="9" fillId="7" borderId="2" xfId="1" applyNumberFormat="1" applyFont="1" applyFill="1" applyBorder="1" applyAlignment="1">
      <alignment horizontal="center" vertical="center" wrapText="1"/>
    </xf>
    <xf numFmtId="189" fontId="17" fillId="7" borderId="2" xfId="1" applyNumberFormat="1" applyFont="1" applyFill="1" applyBorder="1" applyAlignment="1" applyProtection="1">
      <alignment horizontal="center" vertical="center"/>
      <protection locked="0"/>
    </xf>
    <xf numFmtId="178" fontId="13" fillId="6" borderId="51" xfId="2" applyNumberFormat="1" applyFont="1" applyFill="1" applyBorder="1" applyProtection="1">
      <alignment vertical="center"/>
    </xf>
    <xf numFmtId="190" fontId="9" fillId="5" borderId="2" xfId="1" applyNumberFormat="1" applyFont="1" applyFill="1" applyBorder="1" applyAlignment="1">
      <alignment horizontal="center" vertical="center" wrapText="1"/>
    </xf>
    <xf numFmtId="189" fontId="17" fillId="6" borderId="51" xfId="1" applyNumberFormat="1" applyFont="1" applyFill="1" applyBorder="1" applyAlignment="1" applyProtection="1">
      <alignment horizontal="center" vertical="center"/>
      <protection locked="0"/>
    </xf>
    <xf numFmtId="177" fontId="9" fillId="2" borderId="2" xfId="2" applyNumberFormat="1" applyFont="1" applyFill="1" applyBorder="1" applyAlignment="1" applyProtection="1">
      <alignment horizontal="right" vertical="center" wrapText="1"/>
    </xf>
    <xf numFmtId="0" fontId="17" fillId="6" borderId="51" xfId="1" applyFont="1" applyFill="1" applyBorder="1" applyAlignment="1" applyProtection="1">
      <alignment horizontal="center" vertical="center"/>
      <protection locked="0"/>
    </xf>
    <xf numFmtId="177" fontId="9" fillId="2" borderId="6" xfId="2" applyNumberFormat="1" applyFont="1" applyFill="1" applyBorder="1" applyAlignment="1" applyProtection="1">
      <alignment horizontal="right" vertical="center" wrapText="1"/>
    </xf>
    <xf numFmtId="0" fontId="13" fillId="0" borderId="24" xfId="1" applyFont="1" applyBorder="1" applyAlignment="1">
      <alignment horizontal="center" vertical="center" shrinkToFit="1"/>
    </xf>
    <xf numFmtId="188" fontId="15" fillId="0" borderId="52" xfId="2" applyNumberFormat="1" applyFont="1" applyFill="1" applyBorder="1" applyAlignment="1" applyProtection="1">
      <alignment vertical="center" wrapText="1"/>
    </xf>
    <xf numFmtId="188" fontId="15" fillId="0" borderId="38" xfId="1" applyNumberFormat="1" applyFont="1" applyBorder="1" applyAlignment="1">
      <alignment horizontal="right" vertical="center" wrapText="1"/>
    </xf>
    <xf numFmtId="38" fontId="13" fillId="3" borderId="7" xfId="1" applyNumberFormat="1" applyFont="1" applyFill="1" applyBorder="1" applyAlignment="1">
      <alignment horizontal="right" vertical="center" wrapText="1"/>
    </xf>
    <xf numFmtId="178" fontId="13" fillId="6" borderId="38" xfId="2" applyNumberFormat="1" applyFont="1" applyFill="1" applyBorder="1" applyProtection="1">
      <alignment vertical="center"/>
    </xf>
    <xf numFmtId="0" fontId="9" fillId="6" borderId="51" xfId="1" applyFont="1" applyFill="1" applyBorder="1" applyProtection="1">
      <alignment vertical="center"/>
      <protection locked="0"/>
    </xf>
    <xf numFmtId="38" fontId="13" fillId="3" borderId="53" xfId="1" applyNumberFormat="1" applyFont="1" applyFill="1" applyBorder="1" applyAlignment="1">
      <alignment horizontal="right" vertical="center" wrapText="1"/>
    </xf>
    <xf numFmtId="178" fontId="13" fillId="4" borderId="53" xfId="2" applyNumberFormat="1" applyFont="1" applyFill="1" applyBorder="1" applyProtection="1">
      <alignment vertical="center"/>
    </xf>
    <xf numFmtId="0" fontId="17" fillId="0" borderId="25" xfId="1" applyFont="1" applyBorder="1" applyAlignment="1">
      <alignment horizontal="center" vertical="center" wrapText="1"/>
    </xf>
    <xf numFmtId="38" fontId="13" fillId="3" borderId="32" xfId="1" applyNumberFormat="1" applyFont="1" applyFill="1" applyBorder="1" applyAlignment="1">
      <alignment horizontal="right" vertical="center" wrapText="1"/>
    </xf>
    <xf numFmtId="0" fontId="5" fillId="0" borderId="54" xfId="1" applyFont="1" applyBorder="1">
      <alignment vertical="center"/>
    </xf>
    <xf numFmtId="0" fontId="17" fillId="0" borderId="0" xfId="1" applyFont="1" applyAlignment="1">
      <alignment horizontal="center" vertical="center" wrapText="1"/>
    </xf>
    <xf numFmtId="0" fontId="17" fillId="0" borderId="0" xfId="1" applyFont="1" applyAlignment="1">
      <alignment horizontal="left" vertical="center" wrapText="1"/>
    </xf>
    <xf numFmtId="0" fontId="17" fillId="0" borderId="0" xfId="1" applyFont="1" applyAlignment="1">
      <alignment vertical="center" wrapText="1"/>
    </xf>
    <xf numFmtId="0" fontId="9" fillId="0" borderId="0" xfId="1" applyFont="1">
      <alignment vertical="center"/>
    </xf>
    <xf numFmtId="0" fontId="5" fillId="0" borderId="0" xfId="1" applyFont="1" applyAlignment="1">
      <alignment vertical="top"/>
    </xf>
    <xf numFmtId="0" fontId="9" fillId="0" borderId="0" xfId="1" applyFont="1" applyAlignment="1">
      <alignment horizontal="center" vertical="center"/>
    </xf>
    <xf numFmtId="0" fontId="9" fillId="0" borderId="22" xfId="1" applyFont="1" applyBorder="1" applyAlignment="1">
      <alignment horizontal="center" vertical="center"/>
    </xf>
    <xf numFmtId="38" fontId="9" fillId="0" borderId="0" xfId="1" applyNumberFormat="1" applyFont="1">
      <alignment vertical="center"/>
    </xf>
    <xf numFmtId="0" fontId="9" fillId="0" borderId="5" xfId="1" applyFont="1" applyBorder="1" applyAlignment="1">
      <alignment horizontal="center" vertical="center"/>
    </xf>
    <xf numFmtId="0" fontId="9" fillId="0" borderId="35" xfId="1" applyFont="1" applyBorder="1" applyAlignment="1">
      <alignment horizontal="center" vertical="center"/>
    </xf>
    <xf numFmtId="0" fontId="9" fillId="0" borderId="56" xfId="1" applyFont="1" applyBorder="1" applyAlignment="1">
      <alignment horizontal="center" vertical="center"/>
    </xf>
    <xf numFmtId="0" fontId="15" fillId="0" borderId="0" xfId="1" applyFont="1" applyAlignment="1">
      <alignment vertical="top"/>
    </xf>
    <xf numFmtId="0" fontId="17" fillId="0" borderId="57" xfId="1" applyFont="1" applyBorder="1" applyAlignment="1">
      <alignment horizontal="center" vertical="center"/>
    </xf>
    <xf numFmtId="38" fontId="21" fillId="12" borderId="57" xfId="1" applyNumberFormat="1" applyFont="1" applyFill="1" applyBorder="1" applyAlignment="1">
      <alignment horizontal="right" vertical="center"/>
    </xf>
    <xf numFmtId="0" fontId="19" fillId="0" borderId="39" xfId="1" applyFont="1" applyBorder="1" applyAlignment="1">
      <alignment horizontal="left" vertical="top" wrapText="1"/>
    </xf>
    <xf numFmtId="0" fontId="19" fillId="0" borderId="58" xfId="1" applyFont="1" applyBorder="1" applyAlignment="1">
      <alignment horizontal="left" vertical="top"/>
    </xf>
    <xf numFmtId="0" fontId="19" fillId="0" borderId="41" xfId="1" applyFont="1" applyBorder="1" applyAlignment="1">
      <alignment horizontal="left" vertical="top"/>
    </xf>
    <xf numFmtId="0" fontId="19" fillId="0" borderId="59" xfId="1" applyFont="1" applyBorder="1" applyAlignment="1">
      <alignment horizontal="left" vertical="top"/>
    </xf>
    <xf numFmtId="0" fontId="19" fillId="0" borderId="0" xfId="1" applyFont="1" applyAlignment="1">
      <alignment horizontal="left" vertical="top"/>
    </xf>
    <xf numFmtId="0" fontId="19" fillId="0" borderId="27" xfId="1" applyFont="1" applyBorder="1" applyAlignment="1">
      <alignment horizontal="left" vertical="top"/>
    </xf>
    <xf numFmtId="0" fontId="19" fillId="0" borderId="60" xfId="1" applyFont="1" applyBorder="1" applyAlignment="1">
      <alignment horizontal="left" vertical="top"/>
    </xf>
    <xf numFmtId="0" fontId="19" fillId="0" borderId="61" xfId="1" applyFont="1" applyBorder="1" applyAlignment="1">
      <alignment horizontal="left" vertical="top"/>
    </xf>
    <xf numFmtId="0" fontId="19" fillId="0" borderId="62" xfId="1" applyFont="1" applyBorder="1" applyAlignment="1">
      <alignment horizontal="left" vertical="top"/>
    </xf>
    <xf numFmtId="0" fontId="23" fillId="13" borderId="0" xfId="3" applyFont="1" applyFill="1" applyAlignment="1">
      <alignment horizontal="left" vertical="top" wrapText="1"/>
    </xf>
    <xf numFmtId="0" fontId="9" fillId="0" borderId="3" xfId="1" applyFont="1" applyBorder="1" applyAlignment="1">
      <alignment horizontal="left" vertical="center"/>
    </xf>
    <xf numFmtId="0" fontId="9" fillId="2" borderId="3" xfId="1" applyFont="1" applyFill="1" applyBorder="1" applyAlignment="1" applyProtection="1">
      <alignment horizontal="right" vertical="center"/>
      <protection locked="0"/>
    </xf>
    <xf numFmtId="0" fontId="9" fillId="0" borderId="24" xfId="1" applyFont="1" applyBorder="1" applyAlignment="1">
      <alignment horizontal="left" vertical="center"/>
    </xf>
    <xf numFmtId="0" fontId="9" fillId="2" borderId="24" xfId="1" applyFont="1" applyFill="1" applyBorder="1" applyAlignment="1" applyProtection="1">
      <alignment horizontal="right" vertical="center"/>
      <protection locked="0"/>
    </xf>
    <xf numFmtId="0" fontId="9" fillId="2" borderId="25" xfId="1" applyFont="1" applyFill="1" applyBorder="1" applyAlignment="1" applyProtection="1">
      <alignment horizontal="right" vertical="center"/>
      <protection locked="0"/>
    </xf>
    <xf numFmtId="0" fontId="9" fillId="2" borderId="46" xfId="1" applyFont="1" applyFill="1" applyBorder="1" applyAlignment="1" applyProtection="1">
      <alignment horizontal="right" vertical="center"/>
      <protection locked="0"/>
    </xf>
    <xf numFmtId="0" fontId="9" fillId="2" borderId="55" xfId="1" applyFont="1" applyFill="1" applyBorder="1" applyAlignment="1" applyProtection="1">
      <alignment horizontal="right" vertical="center"/>
      <protection locked="0"/>
    </xf>
    <xf numFmtId="0" fontId="9" fillId="0" borderId="1" xfId="1" applyFont="1" applyBorder="1" applyAlignment="1">
      <alignment horizontal="left"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9" fillId="0" borderId="7" xfId="1" applyFont="1" applyBorder="1">
      <alignment vertical="center"/>
    </xf>
    <xf numFmtId="0" fontId="9" fillId="0" borderId="21" xfId="1" applyFont="1" applyBorder="1" applyAlignment="1">
      <alignment horizontal="left" vertical="center"/>
    </xf>
    <xf numFmtId="38" fontId="9" fillId="11" borderId="21" xfId="1" applyNumberFormat="1" applyFont="1" applyFill="1" applyBorder="1" applyAlignment="1">
      <alignment horizontal="right" vertical="center"/>
    </xf>
    <xf numFmtId="38" fontId="9" fillId="2" borderId="3" xfId="1" applyNumberFormat="1" applyFont="1" applyFill="1" applyBorder="1" applyAlignment="1" applyProtection="1">
      <alignment horizontal="right" vertical="center"/>
      <protection locked="0"/>
    </xf>
    <xf numFmtId="0" fontId="17" fillId="0" borderId="53"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32" xfId="1" applyFont="1" applyBorder="1" applyAlignment="1">
      <alignment horizontal="center" vertical="center" wrapText="1"/>
    </xf>
    <xf numFmtId="0" fontId="9" fillId="0" borderId="0" xfId="1" applyFont="1" applyAlignment="1">
      <alignment horizontal="left" vertical="center" wrapText="1"/>
    </xf>
    <xf numFmtId="0" fontId="9" fillId="0" borderId="32" xfId="1" applyFont="1" applyBorder="1" applyAlignment="1">
      <alignment horizontal="center" vertical="center" wrapText="1"/>
    </xf>
    <xf numFmtId="178" fontId="9" fillId="10" borderId="32" xfId="1" applyNumberFormat="1" applyFont="1" applyFill="1" applyBorder="1" applyAlignment="1">
      <alignment horizontal="center" vertical="center" wrapText="1"/>
    </xf>
    <xf numFmtId="0" fontId="17" fillId="0" borderId="7" xfId="1" applyFont="1" applyBorder="1" applyAlignment="1">
      <alignment horizontal="center" vertical="center" textRotation="255" wrapText="1"/>
    </xf>
    <xf numFmtId="0" fontId="17" fillId="0" borderId="6" xfId="1" applyFont="1" applyBorder="1" applyAlignment="1">
      <alignment horizontal="center" vertical="center" textRotation="255" wrapText="1"/>
    </xf>
    <xf numFmtId="0" fontId="17" fillId="0" borderId="24" xfId="1" applyFont="1" applyBorder="1" applyAlignment="1">
      <alignment horizontal="center" vertical="center" textRotation="255" wrapText="1"/>
    </xf>
    <xf numFmtId="0" fontId="9" fillId="0" borderId="21" xfId="1" applyFont="1" applyBorder="1" applyAlignment="1">
      <alignment horizontal="center" vertical="center" shrinkToFit="1"/>
    </xf>
    <xf numFmtId="0" fontId="9" fillId="0" borderId="1" xfId="1" applyFont="1" applyBorder="1" applyAlignment="1">
      <alignment horizontal="center" vertical="center" shrinkToFit="1"/>
    </xf>
    <xf numFmtId="0" fontId="9" fillId="0" borderId="22" xfId="1" applyFont="1" applyBorder="1" applyAlignment="1">
      <alignment horizontal="center" vertical="center" shrinkToFit="1"/>
    </xf>
    <xf numFmtId="0" fontId="9" fillId="0" borderId="24" xfId="1" applyFont="1" applyBorder="1" applyAlignment="1">
      <alignment horizontal="center" vertical="center" shrinkToFit="1"/>
    </xf>
    <xf numFmtId="0" fontId="9" fillId="0" borderId="35" xfId="1" applyFont="1" applyBorder="1" applyAlignment="1">
      <alignment horizontal="center" vertical="center" shrinkToFit="1"/>
    </xf>
    <xf numFmtId="0" fontId="9" fillId="0" borderId="2" xfId="1" applyFont="1" applyBorder="1" applyAlignment="1">
      <alignment horizontal="left"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3"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6" xfId="1" applyFont="1" applyBorder="1" applyAlignment="1">
      <alignment horizontal="left" vertical="center" shrinkToFit="1"/>
    </xf>
    <xf numFmtId="0" fontId="9" fillId="0" borderId="17" xfId="1" applyFont="1" applyBorder="1" applyAlignment="1">
      <alignment horizontal="left" vertical="center" wrapText="1"/>
    </xf>
    <xf numFmtId="0" fontId="9" fillId="0" borderId="29" xfId="1" applyFont="1" applyBorder="1" applyAlignment="1">
      <alignment horizontal="left" vertical="center" wrapText="1"/>
    </xf>
    <xf numFmtId="0" fontId="9" fillId="7" borderId="29" xfId="1" applyFont="1" applyFill="1" applyBorder="1" applyAlignment="1">
      <alignment horizontal="left" vertical="center" wrapText="1"/>
    </xf>
    <xf numFmtId="0" fontId="17" fillId="0" borderId="33" xfId="1" applyFont="1" applyBorder="1" applyAlignment="1">
      <alignment horizontal="center" vertical="center" wrapText="1"/>
    </xf>
    <xf numFmtId="0" fontId="17" fillId="0" borderId="8" xfId="1" applyFont="1" applyBorder="1" applyAlignment="1">
      <alignment horizontal="center" vertical="center" textRotation="255" wrapText="1"/>
    </xf>
    <xf numFmtId="0" fontId="17" fillId="0" borderId="2" xfId="1" applyFont="1" applyBorder="1" applyAlignment="1">
      <alignment horizontal="center" vertical="center" textRotation="255" wrapText="1"/>
    </xf>
    <xf numFmtId="0" fontId="17" fillId="0" borderId="46" xfId="1" applyFont="1" applyBorder="1" applyAlignment="1">
      <alignment horizontal="center" vertical="center" textRotation="255" wrapText="1"/>
    </xf>
    <xf numFmtId="0" fontId="9" fillId="0" borderId="8" xfId="1" applyFont="1" applyBorder="1" applyAlignment="1">
      <alignment horizontal="left" vertical="center" wrapText="1"/>
    </xf>
    <xf numFmtId="0" fontId="9" fillId="0" borderId="2" xfId="1" applyFont="1" applyBorder="1" applyAlignment="1">
      <alignment horizontal="left" vertical="center" wrapText="1"/>
    </xf>
    <xf numFmtId="0" fontId="9" fillId="0" borderId="6"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9" fillId="0" borderId="21" xfId="1" applyFont="1" applyBorder="1" applyAlignment="1">
      <alignment horizontal="left" vertical="center" wrapText="1"/>
    </xf>
    <xf numFmtId="0" fontId="9" fillId="0" borderId="1" xfId="1" applyFont="1" applyBorder="1" applyAlignment="1">
      <alignment horizontal="left" vertical="center" wrapText="1"/>
    </xf>
    <xf numFmtId="0" fontId="9" fillId="0" borderId="22" xfId="1" applyFont="1" applyBorder="1" applyAlignment="1">
      <alignment horizontal="left" vertical="center" wrapText="1"/>
    </xf>
    <xf numFmtId="0" fontId="9" fillId="0" borderId="24" xfId="1" applyFont="1" applyBorder="1" applyAlignment="1">
      <alignment horizontal="left" vertical="center" wrapText="1"/>
    </xf>
    <xf numFmtId="0" fontId="9" fillId="0" borderId="25" xfId="1" applyFont="1" applyBorder="1" applyAlignment="1">
      <alignment horizontal="left" vertical="center" wrapText="1"/>
    </xf>
    <xf numFmtId="0" fontId="9" fillId="0" borderId="26" xfId="1" applyFont="1" applyBorder="1" applyAlignment="1">
      <alignment horizontal="left" vertical="center" wrapText="1"/>
    </xf>
    <xf numFmtId="0" fontId="17" fillId="0" borderId="11" xfId="1" applyFont="1" applyBorder="1" applyAlignment="1">
      <alignment horizontal="center" vertical="center" textRotation="255" wrapText="1"/>
    </xf>
    <xf numFmtId="0" fontId="17" fillId="0" borderId="16" xfId="1" applyFont="1" applyBorder="1" applyAlignment="1">
      <alignment horizontal="center" vertical="center" textRotation="255" wrapText="1"/>
    </xf>
    <xf numFmtId="0" fontId="17" fillId="0" borderId="31" xfId="1" applyFont="1" applyBorder="1" applyAlignment="1">
      <alignment horizontal="center" vertical="center" textRotation="255" wrapText="1"/>
    </xf>
    <xf numFmtId="0" fontId="9" fillId="0" borderId="12" xfId="1" applyFont="1" applyBorder="1" applyAlignment="1">
      <alignment horizontal="left" vertical="center" wrapText="1"/>
    </xf>
    <xf numFmtId="0" fontId="9" fillId="0" borderId="16" xfId="1" applyFont="1" applyBorder="1" applyAlignment="1">
      <alignment horizontal="left" vertical="center" wrapText="1"/>
    </xf>
    <xf numFmtId="0" fontId="9" fillId="0" borderId="20" xfId="1" applyFont="1" applyBorder="1" applyAlignment="1">
      <alignment horizontal="left" vertical="center" wrapText="1"/>
    </xf>
    <xf numFmtId="0" fontId="9" fillId="0" borderId="9" xfId="1" applyFont="1" applyBorder="1" applyAlignment="1">
      <alignment horizontal="left" vertical="center" shrinkToFit="1"/>
    </xf>
    <xf numFmtId="0" fontId="9" fillId="0" borderId="10" xfId="1" applyFont="1" applyBorder="1" applyAlignment="1">
      <alignment horizontal="left" vertical="center" shrinkToFit="1"/>
    </xf>
    <xf numFmtId="0" fontId="9" fillId="2" borderId="2" xfId="1" applyFont="1" applyFill="1" applyBorder="1" applyAlignment="1">
      <alignment horizontal="left" vertical="center" shrinkToFit="1"/>
    </xf>
    <xf numFmtId="0" fontId="9" fillId="2" borderId="10" xfId="1" applyFont="1" applyFill="1" applyBorder="1" applyAlignment="1">
      <alignment horizontal="left" vertical="center" shrinkToFit="1"/>
    </xf>
    <xf numFmtId="0" fontId="9" fillId="0" borderId="6" xfId="1" applyFont="1" applyBorder="1" applyAlignment="1">
      <alignment horizontal="center" vertical="center" shrinkToFit="1"/>
    </xf>
    <xf numFmtId="0" fontId="9" fillId="0" borderId="7" xfId="1" applyFont="1" applyBorder="1" applyAlignment="1">
      <alignment horizontal="center" vertical="center" shrinkToFit="1"/>
    </xf>
    <xf numFmtId="0" fontId="9" fillId="0" borderId="8" xfId="1" applyFont="1" applyBorder="1" applyAlignment="1">
      <alignment horizontal="center" vertical="center" shrinkToFit="1"/>
    </xf>
    <xf numFmtId="0" fontId="9" fillId="0" borderId="4" xfId="1" applyFont="1" applyBorder="1" applyAlignment="1">
      <alignment horizontal="left" vertical="center" shrinkToFit="1"/>
    </xf>
    <xf numFmtId="0" fontId="2" fillId="0" borderId="0" xfId="1" applyFont="1" applyAlignment="1">
      <alignment horizontal="left" vertical="center"/>
    </xf>
    <xf numFmtId="0" fontId="5" fillId="0" borderId="0" xfId="1" applyFont="1" applyAlignment="1">
      <alignment horizontal="left" vertical="center"/>
    </xf>
    <xf numFmtId="0" fontId="7" fillId="0" borderId="1" xfId="1" applyFont="1" applyBorder="1" applyAlignment="1">
      <alignment horizontal="left" vertical="center"/>
    </xf>
    <xf numFmtId="0" fontId="8" fillId="0" borderId="1" xfId="1" applyFont="1" applyBorder="1" applyAlignment="1">
      <alignment horizontal="left" vertical="center"/>
    </xf>
    <xf numFmtId="0" fontId="9" fillId="0" borderId="2" xfId="1" applyFont="1" applyBorder="1" applyAlignment="1">
      <alignment horizontal="center" vertical="center" wrapText="1"/>
    </xf>
    <xf numFmtId="0" fontId="10" fillId="0" borderId="2" xfId="1" applyFont="1" applyBorder="1" applyAlignment="1">
      <alignment horizontal="center" vertical="center" wrapText="1"/>
    </xf>
    <xf numFmtId="0" fontId="11" fillId="0" borderId="2" xfId="1" applyFont="1" applyBorder="1" applyAlignment="1">
      <alignment horizontal="center" vertical="center" wrapText="1"/>
    </xf>
    <xf numFmtId="0" fontId="13" fillId="0" borderId="2" xfId="1" applyFont="1" applyBorder="1" applyAlignment="1">
      <alignment horizontal="center" vertical="center" wrapText="1"/>
    </xf>
    <xf numFmtId="0" fontId="14" fillId="0" borderId="2" xfId="1" applyFont="1" applyBorder="1" applyAlignment="1">
      <alignment horizontal="center" vertical="center" wrapText="1"/>
    </xf>
  </cellXfs>
  <cellStyles count="4">
    <cellStyle name="桁区切り 2" xfId="2" xr:uid="{5B2D3641-263F-4E5B-8609-504CDEF221C3}"/>
    <cellStyle name="標準" xfId="0" builtinId="0"/>
    <cellStyle name="標準 2" xfId="1" xr:uid="{ABB81863-11C7-4A42-A02C-FF6708D71E8E}"/>
    <cellStyle name="標準 2 2" xfId="3" xr:uid="{3AAC115A-E91C-4FC9-A253-F5124E2BE0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236220</xdr:colOff>
      <xdr:row>3</xdr:row>
      <xdr:rowOff>220980</xdr:rowOff>
    </xdr:from>
    <xdr:to>
      <xdr:col>22</xdr:col>
      <xdr:colOff>472439</xdr:colOff>
      <xdr:row>29</xdr:row>
      <xdr:rowOff>99060</xdr:rowOff>
    </xdr:to>
    <xdr:sp macro="" textlink="" fLocksText="0">
      <xdr:nvSpPr>
        <xdr:cNvPr id="2" name="テキスト ボックス 2">
          <a:extLst>
            <a:ext uri="{FF2B5EF4-FFF2-40B4-BE49-F238E27FC236}">
              <a16:creationId xmlns:a16="http://schemas.microsoft.com/office/drawing/2014/main" id="{219C6AC1-C85F-4CFC-BDF7-08D8E083E8E7}"/>
            </a:ext>
          </a:extLst>
        </xdr:cNvPr>
        <xdr:cNvSpPr txBox="1"/>
      </xdr:nvSpPr>
      <xdr:spPr bwMode="auto">
        <a:xfrm>
          <a:off x="8854440" y="929640"/>
          <a:ext cx="3322319" cy="5341620"/>
        </a:xfrm>
        <a:prstGeom prst="rect">
          <a:avLst/>
        </a:prstGeom>
        <a:solidFill>
          <a:srgbClr val="FFFFFF"/>
        </a:solidFill>
        <a:ln w="25560">
          <a:solidFill>
            <a:srgbClr val="17375E"/>
          </a:solidFill>
          <a:miter lim="800000"/>
        </a:ln>
        <a:effec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ゴシック"/>
              <a:ea typeface="ＭＳ ゴシック"/>
            </a:rPr>
            <a:t>●この算定表は、計画書及び届出書に別紙として添付する様式となります。</a:t>
          </a: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●また、この様式にエネルギー使用量を入力することで、エネルギー起源二酸化炭素を算定することができます。</a:t>
          </a:r>
        </a:p>
        <a:p>
          <a:pPr algn="l" rtl="0">
            <a:lnSpc>
              <a:spcPts val="1200"/>
            </a:lnSpc>
            <a:defRPr sz="1000"/>
          </a:pPr>
          <a:r>
            <a:rPr lang="ja-JP" altLang="en-US" sz="1050" b="0" i="0" u="none" strike="noStrike" baseline="0">
              <a:solidFill>
                <a:srgbClr val="000000"/>
              </a:solidFill>
              <a:latin typeface="ＭＳ ゴシック"/>
              <a:ea typeface="ＭＳ ゴシック"/>
            </a:rPr>
            <a:t>（エネルギー起源以外の温室効果ガス排出量について、個別に算定する必要があります。）</a:t>
          </a:r>
        </a:p>
        <a:p>
          <a:pPr algn="l" rtl="0">
            <a:lnSpc>
              <a:spcPts val="1200"/>
            </a:lnSpc>
            <a:defRPr sz="1000"/>
          </a:pPr>
          <a:endParaRPr lang="ja-JP" altLang="en-US" sz="105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●エネルギー起源二酸化炭素排出量を算定する際は、淡黄色の欄に、エネルギー使用量を入力してください。</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●また、販売したエネルギーがある場合や、その他の燃料を使用している場合も、淡黄色の欄に数値等を入力してください。</a:t>
          </a: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●単位発熱量や排出係数に、実測値を用いる場合は、適宜、数値を変更してください。なお、この場合は、計画書（報告書）の特記事項にこの旨を記載するとともに、根拠資料を添付してください。</a:t>
          </a:r>
        </a:p>
      </xdr:txBody>
    </xdr:sp>
    <xdr:clientData/>
  </xdr:twoCellAnchor>
  <xdr:twoCellAnchor>
    <xdr:from>
      <xdr:col>17</xdr:col>
      <xdr:colOff>357991</xdr:colOff>
      <xdr:row>59</xdr:row>
      <xdr:rowOff>53340</xdr:rowOff>
    </xdr:from>
    <xdr:to>
      <xdr:col>22</xdr:col>
      <xdr:colOff>373380</xdr:colOff>
      <xdr:row>73</xdr:row>
      <xdr:rowOff>144780</xdr:rowOff>
    </xdr:to>
    <xdr:sp macro="" textlink="" fLocksText="0">
      <xdr:nvSpPr>
        <xdr:cNvPr id="3" name="テキスト ボックス 4">
          <a:extLst>
            <a:ext uri="{FF2B5EF4-FFF2-40B4-BE49-F238E27FC236}">
              <a16:creationId xmlns:a16="http://schemas.microsoft.com/office/drawing/2014/main" id="{27258AAD-9F1F-4E99-971C-693E852D3C36}"/>
            </a:ext>
          </a:extLst>
        </xdr:cNvPr>
        <xdr:cNvSpPr txBox="1"/>
      </xdr:nvSpPr>
      <xdr:spPr bwMode="auto">
        <a:xfrm>
          <a:off x="8976211" y="12397740"/>
          <a:ext cx="3101489" cy="2971800"/>
        </a:xfrm>
        <a:prstGeom prst="rect">
          <a:avLst/>
        </a:prstGeom>
        <a:solidFill>
          <a:srgbClr val="FFFFFF"/>
        </a:solidFill>
        <a:ln w="15875">
          <a:solidFill>
            <a:schemeClr val="tx2">
              <a:lumMod val="75000"/>
            </a:schemeClr>
          </a:solidFill>
          <a:miter lim="800000"/>
        </a:ln>
        <a:effectLst/>
      </xdr:spPr>
      <xdr:txBody>
        <a:bodyPr vertOverflow="clip" wrap="square" lIns="20160" tIns="20160" rIns="20160" bIns="20160" anchor="ctr"/>
        <a:lstStyle/>
        <a:p>
          <a:pPr algn="l" rtl="0">
            <a:lnSpc>
              <a:spcPts val="1200"/>
            </a:lnSpc>
            <a:defRPr sz="1000"/>
          </a:pPr>
          <a:r>
            <a:rPr lang="ja-JP" altLang="en-US" sz="1100" b="0" i="0" u="none" strike="noStrike" baseline="0">
              <a:solidFill>
                <a:srgbClr val="000000"/>
              </a:solidFill>
              <a:latin typeface="ＭＳ ゴシック"/>
              <a:ea typeface="ＭＳ ゴシック"/>
            </a:rPr>
            <a:t>●電気に係る温室効果ガスの算定にあたっては、毎年度、国が公表する調整後排出係数を入力してください。（排出係数は毎年度変更されます）</a:t>
          </a:r>
        </a:p>
        <a:p>
          <a:pPr algn="l" rtl="0">
            <a:lnSpc>
              <a:spcPts val="1300"/>
            </a:lnSpc>
            <a:defRPr sz="1000"/>
          </a:pPr>
          <a:r>
            <a:rPr lang="ja-JP" altLang="en-US" sz="1100" b="0" i="0" u="none" strike="noStrike" baseline="0">
              <a:solidFill>
                <a:srgbClr val="000000"/>
              </a:solidFill>
              <a:latin typeface="ＭＳ ゴシック"/>
              <a:ea typeface="ＭＳ ゴシック"/>
            </a:rPr>
            <a:t>＜参考＞</a:t>
          </a:r>
          <a:r>
            <a:rPr lang="ja-JP" altLang="en-US" sz="1100" b="1" i="0" u="none" strike="noStrike" baseline="0">
              <a:solidFill>
                <a:srgbClr val="FF0000"/>
              </a:solidFill>
              <a:latin typeface="ＭＳ ゴシック"/>
              <a:ea typeface="ＭＳ ゴシック"/>
            </a:rPr>
            <a:t>令和</a:t>
          </a:r>
          <a:r>
            <a:rPr lang="en-US" altLang="ja-JP" sz="1100" b="1" i="0" u="none" strike="noStrike" baseline="0">
              <a:solidFill>
                <a:srgbClr val="FF0000"/>
              </a:solidFill>
              <a:latin typeface="ＭＳ ゴシック"/>
              <a:ea typeface="ＭＳ ゴシック"/>
            </a:rPr>
            <a:t>7</a:t>
          </a:r>
          <a:r>
            <a:rPr lang="ja-JP" altLang="en-US" sz="1100" b="1" i="0" u="none" strike="noStrike" baseline="0">
              <a:solidFill>
                <a:srgbClr val="FF0000"/>
              </a:solidFill>
              <a:latin typeface="ＭＳ ゴシック"/>
              <a:ea typeface="ＭＳ ゴシック"/>
            </a:rPr>
            <a:t>年度</a:t>
          </a:r>
          <a:r>
            <a:rPr lang="ja-JP" altLang="en-US" sz="1100" b="0" i="0" u="none" strike="noStrike" baseline="0">
              <a:solidFill>
                <a:srgbClr val="000000"/>
              </a:solidFill>
              <a:latin typeface="ＭＳ ゴシック"/>
              <a:ea typeface="ＭＳ ゴシック"/>
            </a:rPr>
            <a:t>の排出量を計算するための、東北電力の調整後排出係数は、</a:t>
          </a:r>
        </a:p>
        <a:p>
          <a:pPr algn="l" rtl="0">
            <a:lnSpc>
              <a:spcPts val="1200"/>
            </a:lnSpc>
            <a:defRPr sz="1000"/>
          </a:pPr>
          <a:r>
            <a:rPr lang="ja-JP" altLang="en-US" sz="1100" b="0" i="0" u="none" strike="noStrike" baseline="0">
              <a:solidFill>
                <a:srgbClr val="000000"/>
              </a:solidFill>
              <a:latin typeface="ＭＳ ゴシック"/>
              <a:ea typeface="ＭＳ ゴシック"/>
            </a:rPr>
            <a:t>　</a:t>
          </a:r>
          <a:r>
            <a:rPr lang="ja-JP" altLang="en-US" sz="1100" b="1" i="0" u="none" strike="noStrike" baseline="0">
              <a:solidFill>
                <a:srgbClr val="FF0000"/>
              </a:solidFill>
              <a:latin typeface="ＭＳ ゴシック"/>
              <a:ea typeface="ＭＳ ゴシック"/>
            </a:rPr>
            <a:t>0.4</a:t>
          </a:r>
          <a:r>
            <a:rPr lang="en-US" altLang="ja-JP" sz="1100" b="1" i="0" u="none" strike="noStrike" baseline="0">
              <a:solidFill>
                <a:srgbClr val="FF0000"/>
              </a:solidFill>
              <a:latin typeface="ＭＳ ゴシック"/>
              <a:ea typeface="ＭＳ ゴシック"/>
            </a:rPr>
            <a:t>21</a:t>
          </a:r>
          <a:r>
            <a:rPr lang="ja-JP" altLang="en-US" sz="1100" b="1" i="0" u="none" strike="noStrike" baseline="0">
              <a:solidFill>
                <a:srgbClr val="FF0000"/>
              </a:solidFill>
              <a:latin typeface="ＭＳ ゴシック"/>
              <a:ea typeface="ＭＳ ゴシック"/>
            </a:rPr>
            <a:t>(t-CO2/千kWh)</a:t>
          </a:r>
          <a:r>
            <a:rPr lang="ja-JP" altLang="en-US" sz="1100" b="0" i="0" u="none" strike="noStrike" baseline="0">
              <a:solidFill>
                <a:srgbClr val="000000"/>
              </a:solidFill>
              <a:latin typeface="ＭＳ ゴシック"/>
              <a:ea typeface="ＭＳ ゴシック"/>
            </a:rPr>
            <a:t>となっています。</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●特定規模電気事業者の場合は、国が公表する各事業者毎の調整後排出係数を入力してください。</a:t>
          </a:r>
          <a:r>
            <a:rPr lang="ja-JP" altLang="en-US" sz="1100" b="0" i="0" u="none" strike="noStrike" baseline="0">
              <a:solidFill>
                <a:srgbClr val="FF0000"/>
              </a:solidFill>
              <a:latin typeface="ＭＳ ゴシック"/>
              <a:ea typeface="ＭＳ ゴシック"/>
            </a:rPr>
            <a:t>（令和</a:t>
          </a:r>
          <a:r>
            <a:rPr lang="en-US" altLang="ja-JP" sz="1100" b="0" i="0" u="none" strike="noStrike" baseline="0">
              <a:solidFill>
                <a:srgbClr val="FF0000"/>
              </a:solidFill>
              <a:latin typeface="ＭＳ ゴシック"/>
              <a:ea typeface="ＭＳ ゴシック"/>
            </a:rPr>
            <a:t>8</a:t>
          </a:r>
          <a:r>
            <a:rPr lang="ja-JP" altLang="en-US" sz="1100" b="0" i="0" u="none" strike="noStrike" baseline="0">
              <a:solidFill>
                <a:srgbClr val="FF0000"/>
              </a:solidFill>
              <a:latin typeface="ＭＳ ゴシック"/>
              <a:ea typeface="ＭＳ ゴシック"/>
            </a:rPr>
            <a:t>年</a:t>
          </a:r>
          <a:r>
            <a:rPr lang="en-US" altLang="ja-JP" sz="1100" b="0" i="0" u="none" strike="noStrike" baseline="0">
              <a:solidFill>
                <a:srgbClr val="FF0000"/>
              </a:solidFill>
              <a:latin typeface="ＭＳ ゴシック"/>
              <a:ea typeface="ＭＳ ゴシック"/>
            </a:rPr>
            <a:t>1</a:t>
          </a:r>
          <a:r>
            <a:rPr lang="ja-JP" altLang="en-US" sz="1100" b="0" i="0" u="none" strike="noStrike" baseline="0">
              <a:solidFill>
                <a:srgbClr val="FF0000"/>
              </a:solidFill>
              <a:latin typeface="ＭＳ ゴシック"/>
              <a:ea typeface="ＭＳ ゴシック"/>
            </a:rPr>
            <a:t>月</a:t>
          </a:r>
          <a:r>
            <a:rPr lang="en-US" altLang="ja-JP" sz="1100" b="0" i="0" u="none" strike="noStrike" baseline="0">
              <a:solidFill>
                <a:srgbClr val="FF0000"/>
              </a:solidFill>
              <a:latin typeface="ＭＳ ゴシック"/>
              <a:ea typeface="ＭＳ ゴシック"/>
            </a:rPr>
            <a:t>9</a:t>
          </a:r>
          <a:r>
            <a:rPr lang="ja-JP" altLang="en-US" sz="1100" b="0" i="0" u="none" strike="noStrike" baseline="0">
              <a:solidFill>
                <a:srgbClr val="FF0000"/>
              </a:solidFill>
              <a:latin typeface="ＭＳ ゴシック"/>
              <a:ea typeface="ＭＳ ゴシック"/>
            </a:rPr>
            <a:t>日 環境省・経済産業省公表「電気事業者別排出係数（特定排出者の温室効果ガス排出量算定用）－令和</a:t>
          </a:r>
          <a:r>
            <a:rPr lang="en-US" altLang="ja-JP" sz="1100" b="0" i="0" u="none" strike="noStrike" baseline="0">
              <a:solidFill>
                <a:srgbClr val="FF0000"/>
              </a:solidFill>
              <a:latin typeface="ＭＳ ゴシック"/>
              <a:ea typeface="ＭＳ ゴシック"/>
            </a:rPr>
            <a:t>6</a:t>
          </a:r>
          <a:r>
            <a:rPr lang="ja-JP" altLang="en-US" sz="1100" b="0" i="0" u="none" strike="noStrike" baseline="0">
              <a:solidFill>
                <a:srgbClr val="FF0000"/>
              </a:solidFill>
              <a:latin typeface="ＭＳ ゴシック"/>
              <a:ea typeface="ＭＳ ゴシック"/>
            </a:rPr>
            <a:t>年度実績－」</a:t>
          </a:r>
          <a:endParaRPr lang="ja-JP" altLang="en-US" sz="1100" b="0" i="0" u="none" strike="noStrike" baseline="0">
            <a:solidFill>
              <a:srgbClr val="000000"/>
            </a:solidFill>
            <a:latin typeface="Calibri"/>
            <a:ea typeface="ＭＳ ゴシック"/>
            <a:cs typeface="Calibri"/>
          </a:endParaRPr>
        </a:p>
        <a:p>
          <a:pPr algn="l" rtl="0">
            <a:defRPr sz="1000"/>
          </a:pPr>
          <a:endParaRPr lang="ja-JP" altLang="en-US" sz="1100" b="1" i="0" u="none" strike="noStrike" baseline="0">
            <a:solidFill>
              <a:srgbClr val="FF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●これ以外の場合は、実測に基づく係数を入力してください。なお、実測値がわからない場合は、代替値を用います。</a:t>
          </a:r>
        </a:p>
        <a:p>
          <a:pPr algn="l" rtl="0">
            <a:lnSpc>
              <a:spcPts val="900"/>
            </a:lnSpc>
            <a:defRPr sz="1000"/>
          </a:pP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17</xdr:col>
      <xdr:colOff>38100</xdr:colOff>
      <xdr:row>64</xdr:row>
      <xdr:rowOff>7620</xdr:rowOff>
    </xdr:from>
    <xdr:to>
      <xdr:col>17</xdr:col>
      <xdr:colOff>251460</xdr:colOff>
      <xdr:row>70</xdr:row>
      <xdr:rowOff>198120</xdr:rowOff>
    </xdr:to>
    <xdr:sp macro="" textlink="">
      <xdr:nvSpPr>
        <xdr:cNvPr id="4" name="右中かっこ 5">
          <a:extLst>
            <a:ext uri="{FF2B5EF4-FFF2-40B4-BE49-F238E27FC236}">
              <a16:creationId xmlns:a16="http://schemas.microsoft.com/office/drawing/2014/main" id="{BEEF5D07-3C75-480A-AD11-4127E6891E54}"/>
            </a:ext>
          </a:extLst>
        </xdr:cNvPr>
        <xdr:cNvSpPr>
          <a:spLocks/>
        </xdr:cNvSpPr>
      </xdr:nvSpPr>
      <xdr:spPr bwMode="auto">
        <a:xfrm>
          <a:off x="8656320" y="13380720"/>
          <a:ext cx="213360" cy="1424940"/>
        </a:xfrm>
        <a:prstGeom prst="rightBrace">
          <a:avLst>
            <a:gd name="adj1" fmla="val 15645"/>
            <a:gd name="adj2" fmla="val 50000"/>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382756</xdr:colOff>
      <xdr:row>83</xdr:row>
      <xdr:rowOff>225199</xdr:rowOff>
    </xdr:from>
    <xdr:to>
      <xdr:col>21</xdr:col>
      <xdr:colOff>140812</xdr:colOff>
      <xdr:row>88</xdr:row>
      <xdr:rowOff>92916</xdr:rowOff>
    </xdr:to>
    <xdr:sp macro="" textlink="" fLocksText="0">
      <xdr:nvSpPr>
        <xdr:cNvPr id="5" name="テキスト ボックス 7">
          <a:extLst>
            <a:ext uri="{FF2B5EF4-FFF2-40B4-BE49-F238E27FC236}">
              <a16:creationId xmlns:a16="http://schemas.microsoft.com/office/drawing/2014/main" id="{E3C79C61-2350-4EAD-A2AB-4A5082A0BB83}"/>
            </a:ext>
          </a:extLst>
        </xdr:cNvPr>
        <xdr:cNvSpPr txBox="1"/>
      </xdr:nvSpPr>
      <xdr:spPr bwMode="auto">
        <a:xfrm>
          <a:off x="7888456" y="17583559"/>
          <a:ext cx="3339456" cy="1125017"/>
        </a:xfrm>
        <a:prstGeom prst="rect">
          <a:avLst/>
        </a:prstGeom>
        <a:solidFill>
          <a:srgbClr val="FFFFFF"/>
        </a:solidFill>
        <a:ln w="19080">
          <a:solidFill>
            <a:srgbClr val="1F497D"/>
          </a:solidFill>
          <a:miter lim="800000"/>
        </a:ln>
        <a:effectLst/>
      </xdr:spPr>
      <xdr:txBody>
        <a:bodyPr vertOverflow="clip" wrap="square" lIns="20160" tIns="20160" rIns="20160" bIns="20160" anchor="ctr"/>
        <a:lstStyle/>
        <a:p>
          <a:pPr algn="l" rtl="0">
            <a:lnSpc>
              <a:spcPts val="1200"/>
            </a:lnSpc>
            <a:defRPr sz="1000"/>
          </a:pPr>
          <a:r>
            <a:rPr lang="ja-JP" altLang="en-US" sz="1100" b="0" i="0" u="none" baseline="0">
              <a:solidFill>
                <a:srgbClr val="000000"/>
              </a:solidFill>
              <a:latin typeface="+mn-ea"/>
              <a:ea typeface="+mn-ea"/>
            </a:rPr>
            <a:t>●黄緑のセルは、自動的に入力、計算されます。</a:t>
          </a:r>
          <a:endParaRPr lang="en-US" altLang="ja-JP" sz="1100" b="0" i="0" u="none" baseline="0">
            <a:solidFill>
              <a:srgbClr val="000000"/>
            </a:solidFill>
            <a:latin typeface="+mn-ea"/>
            <a:ea typeface="+mn-ea"/>
          </a:endParaRPr>
        </a:p>
        <a:p>
          <a:pPr algn="l" rtl="0">
            <a:lnSpc>
              <a:spcPts val="1200"/>
            </a:lnSpc>
            <a:defRPr sz="1000"/>
          </a:pPr>
          <a:endParaRPr lang="ja-JP" altLang="en-US" sz="1100" b="0" i="0" u="none" baseline="0">
            <a:solidFill>
              <a:srgbClr val="000000"/>
            </a:solidFill>
            <a:latin typeface="+mn-ea"/>
            <a:ea typeface="+mn-ea"/>
          </a:endParaRPr>
        </a:p>
        <a:p>
          <a:r>
            <a:rPr lang="ja-JP" altLang="en-US" sz="1100" b="0" i="0" u="none" baseline="0">
              <a:solidFill>
                <a:srgbClr val="000000"/>
              </a:solidFill>
              <a:latin typeface="+mn-ea"/>
              <a:ea typeface="+mn-ea"/>
            </a:rPr>
            <a:t>●</a:t>
          </a:r>
          <a:r>
            <a:rPr kumimoji="1" lang="ja-JP" altLang="ja-JP" sz="1100">
              <a:effectLst/>
              <a:latin typeface="+mn-lt"/>
              <a:ea typeface="+mn-ea"/>
              <a:cs typeface="+mn-cs"/>
            </a:rPr>
            <a:t>算定方法参考（環境省</a:t>
          </a:r>
          <a:r>
            <a:rPr kumimoji="1" lang="en-US" altLang="ja-JP" sz="1100">
              <a:effectLst/>
              <a:latin typeface="+mn-lt"/>
              <a:ea typeface="+mn-ea"/>
              <a:cs typeface="+mn-cs"/>
            </a:rPr>
            <a:t>HP</a:t>
          </a:r>
          <a:r>
            <a:rPr kumimoji="1" lang="ja-JP" altLang="ja-JP" sz="1100">
              <a:effectLst/>
              <a:latin typeface="+mn-lt"/>
              <a:ea typeface="+mn-ea"/>
              <a:cs typeface="+mn-cs"/>
            </a:rPr>
            <a:t>）</a:t>
          </a:r>
          <a:endParaRPr lang="ja-JP" altLang="ja-JP">
            <a:effectLst/>
          </a:endParaRPr>
        </a:p>
        <a:p>
          <a:r>
            <a:rPr kumimoji="1" lang="en-US" altLang="ja-JP" sz="1100">
              <a:effectLst/>
              <a:latin typeface="+mn-lt"/>
              <a:ea typeface="+mn-ea"/>
              <a:cs typeface="+mn-cs"/>
            </a:rPr>
            <a:t>https://ghg-santeikohyo.env.go.jp/manual</a:t>
          </a:r>
          <a:endParaRPr lang="ja-JP" altLang="ja-JP">
            <a:effectLst/>
          </a:endParaRPr>
        </a:p>
        <a:p>
          <a:pPr algn="l" rtl="0">
            <a:lnSpc>
              <a:spcPts val="1200"/>
            </a:lnSpc>
            <a:defRPr sz="1000"/>
          </a:pPr>
          <a:endParaRPr lang="ja-JP" altLang="en-US" sz="1100" b="0" i="0" u="none" baseline="0">
            <a:solidFill>
              <a:srgbClr val="000000"/>
            </a:solidFill>
            <a:latin typeface="+mn-ea"/>
            <a:ea typeface="+mn-ea"/>
          </a:endParaRPr>
        </a:p>
      </xdr:txBody>
    </xdr:sp>
    <xdr:clientData/>
  </xdr:twoCellAnchor>
  <xdr:twoCellAnchor>
    <xdr:from>
      <xdr:col>15</xdr:col>
      <xdr:colOff>399752</xdr:colOff>
      <xdr:row>89</xdr:row>
      <xdr:rowOff>175260</xdr:rowOff>
    </xdr:from>
    <xdr:to>
      <xdr:col>21</xdr:col>
      <xdr:colOff>150849</xdr:colOff>
      <xdr:row>91</xdr:row>
      <xdr:rowOff>109857</xdr:rowOff>
    </xdr:to>
    <xdr:sp macro="" textlink="" fLocksText="0">
      <xdr:nvSpPr>
        <xdr:cNvPr id="6" name="テキスト ボックス 9">
          <a:extLst>
            <a:ext uri="{FF2B5EF4-FFF2-40B4-BE49-F238E27FC236}">
              <a16:creationId xmlns:a16="http://schemas.microsoft.com/office/drawing/2014/main" id="{71E2E2DD-1E44-4141-AA2B-35CD170772B2}"/>
            </a:ext>
          </a:extLst>
        </xdr:cNvPr>
        <xdr:cNvSpPr txBox="1"/>
      </xdr:nvSpPr>
      <xdr:spPr bwMode="auto">
        <a:xfrm>
          <a:off x="7905452" y="19042380"/>
          <a:ext cx="3332497" cy="467997"/>
        </a:xfrm>
        <a:prstGeom prst="rect">
          <a:avLst/>
        </a:prstGeom>
        <a:solidFill>
          <a:srgbClr val="FFFFFF"/>
        </a:solidFill>
        <a:ln w="19080">
          <a:solidFill>
            <a:srgbClr val="1F497D"/>
          </a:solidFill>
          <a:miter lim="800000"/>
        </a:ln>
        <a:effectLst/>
      </xdr:spPr>
      <xdr:txBody>
        <a:bodyPr vertOverflow="clip" wrap="square" lIns="20160" tIns="20160" rIns="20160" bIns="20160" anchor="ctr"/>
        <a:lstStyle/>
        <a:p>
          <a:pPr algn="l" rtl="0">
            <a:lnSpc>
              <a:spcPts val="1300"/>
            </a:lnSpc>
          </a:pPr>
          <a:r>
            <a:rPr lang="ja-JP" altLang="en-US" sz="1100" b="0" i="0" u="none" baseline="0">
              <a:solidFill>
                <a:srgbClr val="000000"/>
              </a:solidFill>
              <a:latin typeface="ＭＳ ゴシック" panose="020B0609070205080204" pitchFamily="49" charset="-128"/>
              <a:ea typeface="ＭＳ ゴシック" panose="020B0609070205080204" pitchFamily="49" charset="-128"/>
            </a:rPr>
            <a:t>●緑色のセルの数値が、事業者の温室効果ガス排出量となります。</a:t>
          </a:r>
        </a:p>
      </xdr:txBody>
    </xdr:sp>
    <xdr:clientData/>
  </xdr:twoCellAnchor>
  <xdr:twoCellAnchor>
    <xdr:from>
      <xdr:col>17</xdr:col>
      <xdr:colOff>38100</xdr:colOff>
      <xdr:row>33</xdr:row>
      <xdr:rowOff>7620</xdr:rowOff>
    </xdr:from>
    <xdr:to>
      <xdr:col>17</xdr:col>
      <xdr:colOff>213360</xdr:colOff>
      <xdr:row>35</xdr:row>
      <xdr:rowOff>198120</xdr:rowOff>
    </xdr:to>
    <xdr:sp macro="" textlink="">
      <xdr:nvSpPr>
        <xdr:cNvPr id="7" name="右中かっこ 10">
          <a:extLst>
            <a:ext uri="{FF2B5EF4-FFF2-40B4-BE49-F238E27FC236}">
              <a16:creationId xmlns:a16="http://schemas.microsoft.com/office/drawing/2014/main" id="{0F3CA9EA-0B45-4FC5-B1E2-43E2B86E0D7E}"/>
            </a:ext>
          </a:extLst>
        </xdr:cNvPr>
        <xdr:cNvSpPr>
          <a:spLocks/>
        </xdr:cNvSpPr>
      </xdr:nvSpPr>
      <xdr:spPr bwMode="auto">
        <a:xfrm>
          <a:off x="8656320" y="7002780"/>
          <a:ext cx="175260" cy="601980"/>
        </a:xfrm>
        <a:prstGeom prst="rightBrace">
          <a:avLst>
            <a:gd name="adj1" fmla="val 6647"/>
            <a:gd name="adj2" fmla="val 50000"/>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234464</xdr:colOff>
      <xdr:row>32</xdr:row>
      <xdr:rowOff>15091</xdr:rowOff>
    </xdr:from>
    <xdr:to>
      <xdr:col>22</xdr:col>
      <xdr:colOff>470603</xdr:colOff>
      <xdr:row>36</xdr:row>
      <xdr:rowOff>203781</xdr:rowOff>
    </xdr:to>
    <xdr:sp macro="" textlink="" fLocksText="0">
      <xdr:nvSpPr>
        <xdr:cNvPr id="8" name="テキスト ボックス 11">
          <a:extLst>
            <a:ext uri="{FF2B5EF4-FFF2-40B4-BE49-F238E27FC236}">
              <a16:creationId xmlns:a16="http://schemas.microsoft.com/office/drawing/2014/main" id="{90A153DC-B6BD-4B9B-996F-2C9DEE2E022F}"/>
            </a:ext>
          </a:extLst>
        </xdr:cNvPr>
        <xdr:cNvSpPr txBox="1"/>
      </xdr:nvSpPr>
      <xdr:spPr bwMode="auto">
        <a:xfrm>
          <a:off x="8852684" y="6804511"/>
          <a:ext cx="3322239" cy="1011650"/>
        </a:xfrm>
        <a:prstGeom prst="rect">
          <a:avLst/>
        </a:prstGeom>
        <a:solidFill>
          <a:srgbClr val="FFFFFF"/>
        </a:solidFill>
        <a:ln w="15875">
          <a:solidFill>
            <a:srgbClr val="17375E"/>
          </a:solidFill>
          <a:miter lim="800000"/>
        </a:ln>
        <a:effectLst/>
      </xdr:spPr>
      <xdr:txBody>
        <a:bodyPr vertOverflow="clip" wrap="square" lIns="20160" tIns="20160" rIns="20160" bIns="20160" anchor="ctr"/>
        <a:lstStyle/>
        <a:p>
          <a:pPr algn="l" rtl="0">
            <a:lnSpc>
              <a:spcPts val="1300"/>
            </a:lnSpc>
            <a:defRPr sz="1000"/>
          </a:pPr>
          <a:r>
            <a:rPr lang="ja-JP" altLang="en-US" sz="1100" b="0" i="0" u="none" strike="noStrike" baseline="0">
              <a:solidFill>
                <a:srgbClr val="000000"/>
              </a:solidFill>
              <a:latin typeface="ＭＳ ゴシック"/>
              <a:ea typeface="ＭＳ ゴシック"/>
            </a:rPr>
            <a:t>●都市ガスの単位発熱量は、ガス供給者ごとの実際の数値を入力してください。</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●ガス事業者別排出係数をご確認いただき、排出係数をご入力ください。</a:t>
          </a:r>
        </a:p>
      </xdr:txBody>
    </xdr:sp>
    <xdr:clientData/>
  </xdr:twoCellAnchor>
  <xdr:twoCellAnchor>
    <xdr:from>
      <xdr:col>15</xdr:col>
      <xdr:colOff>60960</xdr:colOff>
      <xdr:row>82</xdr:row>
      <xdr:rowOff>15240</xdr:rowOff>
    </xdr:from>
    <xdr:to>
      <xdr:col>15</xdr:col>
      <xdr:colOff>274320</xdr:colOff>
      <xdr:row>90</xdr:row>
      <xdr:rowOff>0</xdr:rowOff>
    </xdr:to>
    <xdr:sp macro="" textlink="">
      <xdr:nvSpPr>
        <xdr:cNvPr id="9" name="右中かっこ 5">
          <a:extLst>
            <a:ext uri="{FF2B5EF4-FFF2-40B4-BE49-F238E27FC236}">
              <a16:creationId xmlns:a16="http://schemas.microsoft.com/office/drawing/2014/main" id="{602EF2E2-169E-4B1C-8F83-A2651B323520}"/>
            </a:ext>
          </a:extLst>
        </xdr:cNvPr>
        <xdr:cNvSpPr>
          <a:spLocks/>
        </xdr:cNvSpPr>
      </xdr:nvSpPr>
      <xdr:spPr bwMode="auto">
        <a:xfrm>
          <a:off x="7566660" y="17122140"/>
          <a:ext cx="213360" cy="1996440"/>
        </a:xfrm>
        <a:prstGeom prst="rightBrace">
          <a:avLst>
            <a:gd name="adj1" fmla="val 9097"/>
            <a:gd name="adj2" fmla="val 50000"/>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53340</xdr:colOff>
      <xdr:row>90</xdr:row>
      <xdr:rowOff>45720</xdr:rowOff>
    </xdr:from>
    <xdr:to>
      <xdr:col>15</xdr:col>
      <xdr:colOff>266700</xdr:colOff>
      <xdr:row>91</xdr:row>
      <xdr:rowOff>22860</xdr:rowOff>
    </xdr:to>
    <xdr:sp macro="" textlink="">
      <xdr:nvSpPr>
        <xdr:cNvPr id="10" name="右中かっこ 5">
          <a:extLst>
            <a:ext uri="{FF2B5EF4-FFF2-40B4-BE49-F238E27FC236}">
              <a16:creationId xmlns:a16="http://schemas.microsoft.com/office/drawing/2014/main" id="{A0B31FC7-FB3A-4879-B553-2B45DF6FCA61}"/>
            </a:ext>
          </a:extLst>
        </xdr:cNvPr>
        <xdr:cNvSpPr>
          <a:spLocks/>
        </xdr:cNvSpPr>
      </xdr:nvSpPr>
      <xdr:spPr bwMode="auto">
        <a:xfrm>
          <a:off x="7559040" y="19164300"/>
          <a:ext cx="213360" cy="259080"/>
        </a:xfrm>
        <a:prstGeom prst="rightBrace">
          <a:avLst>
            <a:gd name="adj1" fmla="val 6173"/>
            <a:gd name="adj2" fmla="val 50000"/>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45720</xdr:colOff>
      <xdr:row>74</xdr:row>
      <xdr:rowOff>175260</xdr:rowOff>
    </xdr:from>
    <xdr:to>
      <xdr:col>15</xdr:col>
      <xdr:colOff>236220</xdr:colOff>
      <xdr:row>78</xdr:row>
      <xdr:rowOff>144780</xdr:rowOff>
    </xdr:to>
    <xdr:sp macro="" textlink="">
      <xdr:nvSpPr>
        <xdr:cNvPr id="11" name="右中かっこ 5">
          <a:extLst>
            <a:ext uri="{FF2B5EF4-FFF2-40B4-BE49-F238E27FC236}">
              <a16:creationId xmlns:a16="http://schemas.microsoft.com/office/drawing/2014/main" id="{445BF9D7-28A8-4BBA-AF79-C7B52B46826C}"/>
            </a:ext>
          </a:extLst>
        </xdr:cNvPr>
        <xdr:cNvSpPr>
          <a:spLocks/>
        </xdr:cNvSpPr>
      </xdr:nvSpPr>
      <xdr:spPr bwMode="auto">
        <a:xfrm>
          <a:off x="7551420" y="15605760"/>
          <a:ext cx="190500" cy="792480"/>
        </a:xfrm>
        <a:prstGeom prst="rightBrace">
          <a:avLst>
            <a:gd name="adj1" fmla="val 15639"/>
            <a:gd name="adj2" fmla="val 50000"/>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327661</xdr:colOff>
      <xdr:row>74</xdr:row>
      <xdr:rowOff>190500</xdr:rowOff>
    </xdr:from>
    <xdr:to>
      <xdr:col>20</xdr:col>
      <xdr:colOff>411481</xdr:colOff>
      <xdr:row>78</xdr:row>
      <xdr:rowOff>60960</xdr:rowOff>
    </xdr:to>
    <xdr:sp macro="" textlink="" fLocksText="0">
      <xdr:nvSpPr>
        <xdr:cNvPr id="12" name="テキスト ボックス 4">
          <a:extLst>
            <a:ext uri="{FF2B5EF4-FFF2-40B4-BE49-F238E27FC236}">
              <a16:creationId xmlns:a16="http://schemas.microsoft.com/office/drawing/2014/main" id="{96087C12-68DA-4F51-9D5C-2DFAA02D858D}"/>
            </a:ext>
          </a:extLst>
        </xdr:cNvPr>
        <xdr:cNvSpPr txBox="1"/>
      </xdr:nvSpPr>
      <xdr:spPr bwMode="auto">
        <a:xfrm>
          <a:off x="7833361" y="15621000"/>
          <a:ext cx="3048000" cy="693420"/>
        </a:xfrm>
        <a:prstGeom prst="rect">
          <a:avLst/>
        </a:prstGeom>
        <a:solidFill>
          <a:srgbClr val="FFFFFF"/>
        </a:solidFill>
        <a:ln w="15875">
          <a:solidFill>
            <a:schemeClr val="tx2">
              <a:lumMod val="75000"/>
            </a:schemeClr>
          </a:solidFill>
          <a:miter lim="800000"/>
        </a:ln>
        <a:effectLst/>
      </xdr:spPr>
      <xdr:txBody>
        <a:bodyPr vertOverflow="clip" wrap="square" lIns="20160" tIns="20160" rIns="20160" bIns="20160" anchor="ctr"/>
        <a:lstStyle/>
        <a:p>
          <a:pPr algn="l" rtl="0">
            <a:lnSpc>
              <a:spcPts val="1300"/>
            </a:lnSpc>
            <a:defRPr sz="1000"/>
          </a:pPr>
          <a:r>
            <a:rPr lang="ja-JP" altLang="en-US" sz="1100" b="0" i="0" u="none" strike="noStrike" baseline="0">
              <a:solidFill>
                <a:srgbClr val="000000"/>
              </a:solidFill>
              <a:latin typeface="ＭＳ ゴシック"/>
              <a:ea typeface="ＭＳ ゴシック"/>
            </a:rPr>
            <a:t>●原油換算エネルギー使用量が、</a:t>
          </a:r>
          <a:r>
            <a:rPr lang="en-US" altLang="ja-JP" sz="1100" b="0" i="0" u="none" strike="noStrike" baseline="0">
              <a:solidFill>
                <a:srgbClr val="FF0000"/>
              </a:solidFill>
              <a:latin typeface="ＭＳ ゴシック"/>
              <a:ea typeface="ＭＳ ゴシック"/>
            </a:rPr>
            <a:t>1,500kL</a:t>
          </a:r>
          <a:r>
            <a:rPr lang="ja-JP" altLang="en-US" sz="1100" b="0" i="0" u="none" strike="noStrike" baseline="0">
              <a:solidFill>
                <a:srgbClr val="FF0000"/>
              </a:solidFill>
              <a:latin typeface="ＭＳ ゴシック"/>
              <a:ea typeface="ＭＳ ゴシック"/>
            </a:rPr>
            <a:t>以上</a:t>
          </a:r>
          <a:r>
            <a:rPr lang="ja-JP" altLang="en-US" sz="1100" b="0" i="0" u="none" strike="noStrike" baseline="0">
              <a:solidFill>
                <a:srgbClr val="000000"/>
              </a:solidFill>
              <a:latin typeface="ＭＳ ゴシック"/>
              <a:ea typeface="ＭＳ ゴシック"/>
            </a:rPr>
            <a:t>の場合は、条例に規定する「特定事業者」に該当します。</a:t>
          </a:r>
          <a:endParaRPr lang="en-US" altLang="ja-JP" sz="1100" b="0" i="0" u="none" strike="noStrike" baseline="0">
            <a:solidFill>
              <a:srgbClr val="000000"/>
            </a:solidFill>
            <a:latin typeface="ＭＳ ゴシック"/>
            <a:ea typeface="ＭＳ ゴシック"/>
          </a:endParaRPr>
        </a:p>
      </xdr:txBody>
    </xdr:sp>
    <xdr:clientData/>
  </xdr:twoCellAnchor>
  <xdr:twoCellAnchor>
    <xdr:from>
      <xdr:col>17</xdr:col>
      <xdr:colOff>358140</xdr:colOff>
      <xdr:row>51</xdr:row>
      <xdr:rowOff>68580</xdr:rowOff>
    </xdr:from>
    <xdr:to>
      <xdr:col>22</xdr:col>
      <xdr:colOff>350520</xdr:colOff>
      <xdr:row>59</xdr:row>
      <xdr:rowOff>0</xdr:rowOff>
    </xdr:to>
    <xdr:sp macro="" textlink="" fLocksText="0">
      <xdr:nvSpPr>
        <xdr:cNvPr id="13" name="テキスト ボックス 12">
          <a:extLst>
            <a:ext uri="{FF2B5EF4-FFF2-40B4-BE49-F238E27FC236}">
              <a16:creationId xmlns:a16="http://schemas.microsoft.com/office/drawing/2014/main" id="{47EDA9FF-FE01-4B6F-BA3C-15025A0DE59D}"/>
            </a:ext>
          </a:extLst>
        </xdr:cNvPr>
        <xdr:cNvSpPr txBox="1"/>
      </xdr:nvSpPr>
      <xdr:spPr bwMode="auto">
        <a:xfrm>
          <a:off x="8976360" y="10767060"/>
          <a:ext cx="3078480" cy="1577340"/>
        </a:xfrm>
        <a:prstGeom prst="rect">
          <a:avLst/>
        </a:prstGeom>
        <a:solidFill>
          <a:srgbClr val="FFFFFF"/>
        </a:solidFill>
        <a:ln w="25560">
          <a:solidFill>
            <a:srgbClr val="17375E"/>
          </a:solidFill>
          <a:miter lim="800000"/>
        </a:ln>
        <a:effectLst/>
      </xdr:spPr>
      <xdr:txBody>
        <a:bodyPr vertOverflow="clip" wrap="square" lIns="20160" tIns="20160" rIns="20160" bIns="20160" anchor="ctr"/>
        <a:lstStyle/>
        <a:p>
          <a:pPr algn="l" rtl="0">
            <a:lnSpc>
              <a:spcPts val="1200"/>
            </a:lnSpc>
            <a:defRPr sz="1000"/>
          </a:pPr>
          <a:r>
            <a:rPr lang="ja-JP" altLang="en-US" sz="1100" b="0" i="0" u="none" strike="noStrike" baseline="0">
              <a:solidFill>
                <a:srgbClr val="000000"/>
              </a:solidFill>
              <a:latin typeface="ＭＳ ゴシック"/>
              <a:ea typeface="ＭＳ ゴシック"/>
            </a:rPr>
            <a:t>●産業用以外の蒸気、温水、冷水については換算係数の数値として熱供給事業者が独自の数値を提供する場合は、その値を用いることができます。その場合には計算表に記入されている値を修正して計算してください。</a:t>
          </a:r>
        </a:p>
        <a:p>
          <a:pPr algn="l" rtl="0">
            <a:lnSpc>
              <a:spcPts val="1100"/>
            </a:lnSpc>
            <a:defRPr sz="1000"/>
          </a:pPr>
          <a:r>
            <a:rPr lang="ja-JP" altLang="en-US" sz="1100" b="0" i="0" u="none" strike="noStrike" baseline="0">
              <a:solidFill>
                <a:srgbClr val="000000"/>
              </a:solidFill>
              <a:latin typeface="ＭＳ ゴシック"/>
              <a:ea typeface="ＭＳ ゴシック"/>
            </a:rPr>
            <a:t>　なお、非化石熱を使用されている場合は、省エネ法の基準に倣い、その使用量を入力ください。</a:t>
          </a:r>
        </a:p>
      </xdr:txBody>
    </xdr:sp>
    <xdr:clientData/>
  </xdr:twoCellAnchor>
  <xdr:twoCellAnchor>
    <xdr:from>
      <xdr:col>17</xdr:col>
      <xdr:colOff>15240</xdr:colOff>
      <xdr:row>54</xdr:row>
      <xdr:rowOff>190500</xdr:rowOff>
    </xdr:from>
    <xdr:to>
      <xdr:col>17</xdr:col>
      <xdr:colOff>281940</xdr:colOff>
      <xdr:row>58</xdr:row>
      <xdr:rowOff>175260</xdr:rowOff>
    </xdr:to>
    <xdr:sp macro="" textlink="">
      <xdr:nvSpPr>
        <xdr:cNvPr id="14" name="右中かっこ 5">
          <a:extLst>
            <a:ext uri="{FF2B5EF4-FFF2-40B4-BE49-F238E27FC236}">
              <a16:creationId xmlns:a16="http://schemas.microsoft.com/office/drawing/2014/main" id="{AD5F91DB-4A67-41B8-A61F-085912EB967D}"/>
            </a:ext>
          </a:extLst>
        </xdr:cNvPr>
        <xdr:cNvSpPr>
          <a:spLocks/>
        </xdr:cNvSpPr>
      </xdr:nvSpPr>
      <xdr:spPr bwMode="auto">
        <a:xfrm>
          <a:off x="8633460" y="11506200"/>
          <a:ext cx="266700" cy="807720"/>
        </a:xfrm>
        <a:prstGeom prst="rightBrace">
          <a:avLst>
            <a:gd name="adj1" fmla="val 15648"/>
            <a:gd name="adj2" fmla="val 50000"/>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0.5\share\Users\300412\AppData\Local\Microsoft\Windows\INetCache\IE\HPLKWKRI\&#65288;&#20462;&#27491;&#65289;&#31179;&#30000;&#304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1) 事業活動に伴うエネルギー使用量算定表"/>
      <sheetName val="(別紙2) 温室効果ガス排出量算定表"/>
      <sheetName val="(参考)単位あたりの発熱量・排出係数"/>
    </sheetNames>
    <sheetDataSet>
      <sheetData sheetId="0">
        <row r="35">
          <cell r="E35" t="str">
            <v>(          )</v>
          </cell>
        </row>
        <row r="36">
          <cell r="E36" t="str">
            <v>(          )</v>
          </cell>
        </row>
        <row r="45">
          <cell r="C45" t="str">
            <v>RPF</v>
          </cell>
        </row>
        <row r="46">
          <cell r="C46" t="str">
            <v>廃タイヤ</v>
          </cell>
        </row>
        <row r="47">
          <cell r="C47" t="str">
            <v>廃プラスチック(一般廃棄物)</v>
          </cell>
        </row>
        <row r="48">
          <cell r="C48" t="str">
            <v>廃プラスチック(産業廃棄物)</v>
          </cell>
        </row>
        <row r="49">
          <cell r="C49" t="str">
            <v>廃油</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A52E-B247-4462-88E7-A85392C15662}">
  <sheetPr>
    <pageSetUpPr fitToPage="1"/>
  </sheetPr>
  <dimension ref="B1:AC100"/>
  <sheetViews>
    <sheetView showGridLines="0" showZeros="0" tabSelected="1" view="pageBreakPreview" topLeftCell="A58" zoomScaleNormal="100" zoomScaleSheetLayoutView="100" workbookViewId="0">
      <selection activeCell="N4" sqref="N4"/>
    </sheetView>
  </sheetViews>
  <sheetFormatPr defaultColWidth="9" defaultRowHeight="13.2" x14ac:dyDescent="0.2"/>
  <cols>
    <col min="1" max="1" width="1.88671875" style="1" customWidth="1"/>
    <col min="2" max="2" width="3.33203125" style="1" customWidth="1"/>
    <col min="3" max="4" width="5.33203125" style="1" customWidth="1"/>
    <col min="5" max="5" width="6.44140625" style="1" bestFit="1" customWidth="1"/>
    <col min="6" max="6" width="14" style="1" bestFit="1" customWidth="1"/>
    <col min="7" max="7" width="9.21875" style="1" bestFit="1" customWidth="1"/>
    <col min="8" max="8" width="6.44140625" style="1" customWidth="1"/>
    <col min="9" max="9" width="9.21875" style="1" bestFit="1" customWidth="1"/>
    <col min="10" max="10" width="9" style="1" bestFit="1" customWidth="1"/>
    <col min="11" max="11" width="8" style="1" customWidth="1"/>
    <col min="12" max="13" width="9" style="1" bestFit="1" customWidth="1"/>
    <col min="14" max="14" width="10.77734375" style="1" customWidth="1"/>
    <col min="15" max="15" width="2.44140625" style="1" customWidth="1"/>
    <col min="16" max="16" width="8.33203125" style="1" customWidth="1"/>
    <col min="17" max="17" width="7.88671875" style="1" customWidth="1"/>
    <col min="18" max="23" width="9" style="1" bestFit="1" customWidth="1"/>
    <col min="24" max="24" width="10.33203125" style="1" customWidth="1"/>
    <col min="25" max="25" width="24.77734375" style="1" hidden="1" bestFit="1" customWidth="1"/>
    <col min="26" max="29" width="9" style="1" hidden="1" bestFit="1" customWidth="1"/>
    <col min="30" max="256" width="9" style="1"/>
    <col min="257" max="257" width="1.88671875" style="1" customWidth="1"/>
    <col min="258" max="258" width="3.33203125" style="1" customWidth="1"/>
    <col min="259" max="260" width="5.33203125" style="1" customWidth="1"/>
    <col min="261" max="261" width="6.44140625" style="1" bestFit="1" customWidth="1"/>
    <col min="262" max="262" width="14" style="1" bestFit="1" customWidth="1"/>
    <col min="263" max="263" width="9.21875" style="1" bestFit="1" customWidth="1"/>
    <col min="264" max="264" width="6.44140625" style="1" customWidth="1"/>
    <col min="265" max="265" width="9.21875" style="1" bestFit="1" customWidth="1"/>
    <col min="266" max="266" width="9" style="1" bestFit="1"/>
    <col min="267" max="267" width="8" style="1" customWidth="1"/>
    <col min="268" max="269" width="9" style="1" bestFit="1"/>
    <col min="270" max="270" width="10.77734375" style="1" customWidth="1"/>
    <col min="271" max="271" width="2.44140625" style="1" customWidth="1"/>
    <col min="272" max="272" width="8.33203125" style="1" customWidth="1"/>
    <col min="273" max="273" width="7.88671875" style="1" customWidth="1"/>
    <col min="274" max="279" width="9" style="1" bestFit="1"/>
    <col min="280" max="280" width="10.33203125" style="1" customWidth="1"/>
    <col min="281" max="285" width="0" style="1" hidden="1" bestFit="1" customWidth="1"/>
    <col min="286" max="512" width="9" style="1"/>
    <col min="513" max="513" width="1.88671875" style="1" customWidth="1"/>
    <col min="514" max="514" width="3.33203125" style="1" customWidth="1"/>
    <col min="515" max="516" width="5.33203125" style="1" customWidth="1"/>
    <col min="517" max="517" width="6.44140625" style="1" bestFit="1" customWidth="1"/>
    <col min="518" max="518" width="14" style="1" bestFit="1" customWidth="1"/>
    <col min="519" max="519" width="9.21875" style="1" bestFit="1" customWidth="1"/>
    <col min="520" max="520" width="6.44140625" style="1" customWidth="1"/>
    <col min="521" max="521" width="9.21875" style="1" bestFit="1" customWidth="1"/>
    <col min="522" max="522" width="9" style="1" bestFit="1"/>
    <col min="523" max="523" width="8" style="1" customWidth="1"/>
    <col min="524" max="525" width="9" style="1" bestFit="1"/>
    <col min="526" max="526" width="10.77734375" style="1" customWidth="1"/>
    <col min="527" max="527" width="2.44140625" style="1" customWidth="1"/>
    <col min="528" max="528" width="8.33203125" style="1" customWidth="1"/>
    <col min="529" max="529" width="7.88671875" style="1" customWidth="1"/>
    <col min="530" max="535" width="9" style="1" bestFit="1"/>
    <col min="536" max="536" width="10.33203125" style="1" customWidth="1"/>
    <col min="537" max="541" width="0" style="1" hidden="1" bestFit="1" customWidth="1"/>
    <col min="542" max="768" width="9" style="1"/>
    <col min="769" max="769" width="1.88671875" style="1" customWidth="1"/>
    <col min="770" max="770" width="3.33203125" style="1" customWidth="1"/>
    <col min="771" max="772" width="5.33203125" style="1" customWidth="1"/>
    <col min="773" max="773" width="6.44140625" style="1" bestFit="1" customWidth="1"/>
    <col min="774" max="774" width="14" style="1" bestFit="1" customWidth="1"/>
    <col min="775" max="775" width="9.21875" style="1" bestFit="1" customWidth="1"/>
    <col min="776" max="776" width="6.44140625" style="1" customWidth="1"/>
    <col min="777" max="777" width="9.21875" style="1" bestFit="1" customWidth="1"/>
    <col min="778" max="778" width="9" style="1" bestFit="1"/>
    <col min="779" max="779" width="8" style="1" customWidth="1"/>
    <col min="780" max="781" width="9" style="1" bestFit="1"/>
    <col min="782" max="782" width="10.77734375" style="1" customWidth="1"/>
    <col min="783" max="783" width="2.44140625" style="1" customWidth="1"/>
    <col min="784" max="784" width="8.33203125" style="1" customWidth="1"/>
    <col min="785" max="785" width="7.88671875" style="1" customWidth="1"/>
    <col min="786" max="791" width="9" style="1" bestFit="1"/>
    <col min="792" max="792" width="10.33203125" style="1" customWidth="1"/>
    <col min="793" max="797" width="0" style="1" hidden="1" bestFit="1" customWidth="1"/>
    <col min="798" max="1024" width="9" style="1"/>
    <col min="1025" max="1025" width="1.88671875" style="1" customWidth="1"/>
    <col min="1026" max="1026" width="3.33203125" style="1" customWidth="1"/>
    <col min="1027" max="1028" width="5.33203125" style="1" customWidth="1"/>
    <col min="1029" max="1029" width="6.44140625" style="1" bestFit="1" customWidth="1"/>
    <col min="1030" max="1030" width="14" style="1" bestFit="1" customWidth="1"/>
    <col min="1031" max="1031" width="9.21875" style="1" bestFit="1" customWidth="1"/>
    <col min="1032" max="1032" width="6.44140625" style="1" customWidth="1"/>
    <col min="1033" max="1033" width="9.21875" style="1" bestFit="1" customWidth="1"/>
    <col min="1034" max="1034" width="9" style="1" bestFit="1"/>
    <col min="1035" max="1035" width="8" style="1" customWidth="1"/>
    <col min="1036" max="1037" width="9" style="1" bestFit="1"/>
    <col min="1038" max="1038" width="10.77734375" style="1" customWidth="1"/>
    <col min="1039" max="1039" width="2.44140625" style="1" customWidth="1"/>
    <col min="1040" max="1040" width="8.33203125" style="1" customWidth="1"/>
    <col min="1041" max="1041" width="7.88671875" style="1" customWidth="1"/>
    <col min="1042" max="1047" width="9" style="1" bestFit="1"/>
    <col min="1048" max="1048" width="10.33203125" style="1" customWidth="1"/>
    <col min="1049" max="1053" width="0" style="1" hidden="1" bestFit="1" customWidth="1"/>
    <col min="1054" max="1280" width="9" style="1"/>
    <col min="1281" max="1281" width="1.88671875" style="1" customWidth="1"/>
    <col min="1282" max="1282" width="3.33203125" style="1" customWidth="1"/>
    <col min="1283" max="1284" width="5.33203125" style="1" customWidth="1"/>
    <col min="1285" max="1285" width="6.44140625" style="1" bestFit="1" customWidth="1"/>
    <col min="1286" max="1286" width="14" style="1" bestFit="1" customWidth="1"/>
    <col min="1287" max="1287" width="9.21875" style="1" bestFit="1" customWidth="1"/>
    <col min="1288" max="1288" width="6.44140625" style="1" customWidth="1"/>
    <col min="1289" max="1289" width="9.21875" style="1" bestFit="1" customWidth="1"/>
    <col min="1290" max="1290" width="9" style="1" bestFit="1"/>
    <col min="1291" max="1291" width="8" style="1" customWidth="1"/>
    <col min="1292" max="1293" width="9" style="1" bestFit="1"/>
    <col min="1294" max="1294" width="10.77734375" style="1" customWidth="1"/>
    <col min="1295" max="1295" width="2.44140625" style="1" customWidth="1"/>
    <col min="1296" max="1296" width="8.33203125" style="1" customWidth="1"/>
    <col min="1297" max="1297" width="7.88671875" style="1" customWidth="1"/>
    <col min="1298" max="1303" width="9" style="1" bestFit="1"/>
    <col min="1304" max="1304" width="10.33203125" style="1" customWidth="1"/>
    <col min="1305" max="1309" width="0" style="1" hidden="1" bestFit="1" customWidth="1"/>
    <col min="1310" max="1536" width="9" style="1"/>
    <col min="1537" max="1537" width="1.88671875" style="1" customWidth="1"/>
    <col min="1538" max="1538" width="3.33203125" style="1" customWidth="1"/>
    <col min="1539" max="1540" width="5.33203125" style="1" customWidth="1"/>
    <col min="1541" max="1541" width="6.44140625" style="1" bestFit="1" customWidth="1"/>
    <col min="1542" max="1542" width="14" style="1" bestFit="1" customWidth="1"/>
    <col min="1543" max="1543" width="9.21875" style="1" bestFit="1" customWidth="1"/>
    <col min="1544" max="1544" width="6.44140625" style="1" customWidth="1"/>
    <col min="1545" max="1545" width="9.21875" style="1" bestFit="1" customWidth="1"/>
    <col min="1546" max="1546" width="9" style="1" bestFit="1"/>
    <col min="1547" max="1547" width="8" style="1" customWidth="1"/>
    <col min="1548" max="1549" width="9" style="1" bestFit="1"/>
    <col min="1550" max="1550" width="10.77734375" style="1" customWidth="1"/>
    <col min="1551" max="1551" width="2.44140625" style="1" customWidth="1"/>
    <col min="1552" max="1552" width="8.33203125" style="1" customWidth="1"/>
    <col min="1553" max="1553" width="7.88671875" style="1" customWidth="1"/>
    <col min="1554" max="1559" width="9" style="1" bestFit="1"/>
    <col min="1560" max="1560" width="10.33203125" style="1" customWidth="1"/>
    <col min="1561" max="1565" width="0" style="1" hidden="1" bestFit="1" customWidth="1"/>
    <col min="1566" max="1792" width="9" style="1"/>
    <col min="1793" max="1793" width="1.88671875" style="1" customWidth="1"/>
    <col min="1794" max="1794" width="3.33203125" style="1" customWidth="1"/>
    <col min="1795" max="1796" width="5.33203125" style="1" customWidth="1"/>
    <col min="1797" max="1797" width="6.44140625" style="1" bestFit="1" customWidth="1"/>
    <col min="1798" max="1798" width="14" style="1" bestFit="1" customWidth="1"/>
    <col min="1799" max="1799" width="9.21875" style="1" bestFit="1" customWidth="1"/>
    <col min="1800" max="1800" width="6.44140625" style="1" customWidth="1"/>
    <col min="1801" max="1801" width="9.21875" style="1" bestFit="1" customWidth="1"/>
    <col min="1802" max="1802" width="9" style="1" bestFit="1"/>
    <col min="1803" max="1803" width="8" style="1" customWidth="1"/>
    <col min="1804" max="1805" width="9" style="1" bestFit="1"/>
    <col min="1806" max="1806" width="10.77734375" style="1" customWidth="1"/>
    <col min="1807" max="1807" width="2.44140625" style="1" customWidth="1"/>
    <col min="1808" max="1808" width="8.33203125" style="1" customWidth="1"/>
    <col min="1809" max="1809" width="7.88671875" style="1" customWidth="1"/>
    <col min="1810" max="1815" width="9" style="1" bestFit="1"/>
    <col min="1816" max="1816" width="10.33203125" style="1" customWidth="1"/>
    <col min="1817" max="1821" width="0" style="1" hidden="1" bestFit="1" customWidth="1"/>
    <col min="1822" max="2048" width="9" style="1"/>
    <col min="2049" max="2049" width="1.88671875" style="1" customWidth="1"/>
    <col min="2050" max="2050" width="3.33203125" style="1" customWidth="1"/>
    <col min="2051" max="2052" width="5.33203125" style="1" customWidth="1"/>
    <col min="2053" max="2053" width="6.44140625" style="1" bestFit="1" customWidth="1"/>
    <col min="2054" max="2054" width="14" style="1" bestFit="1" customWidth="1"/>
    <col min="2055" max="2055" width="9.21875" style="1" bestFit="1" customWidth="1"/>
    <col min="2056" max="2056" width="6.44140625" style="1" customWidth="1"/>
    <col min="2057" max="2057" width="9.21875" style="1" bestFit="1" customWidth="1"/>
    <col min="2058" max="2058" width="9" style="1" bestFit="1"/>
    <col min="2059" max="2059" width="8" style="1" customWidth="1"/>
    <col min="2060" max="2061" width="9" style="1" bestFit="1"/>
    <col min="2062" max="2062" width="10.77734375" style="1" customWidth="1"/>
    <col min="2063" max="2063" width="2.44140625" style="1" customWidth="1"/>
    <col min="2064" max="2064" width="8.33203125" style="1" customWidth="1"/>
    <col min="2065" max="2065" width="7.88671875" style="1" customWidth="1"/>
    <col min="2066" max="2071" width="9" style="1" bestFit="1"/>
    <col min="2072" max="2072" width="10.33203125" style="1" customWidth="1"/>
    <col min="2073" max="2077" width="0" style="1" hidden="1" bestFit="1" customWidth="1"/>
    <col min="2078" max="2304" width="9" style="1"/>
    <col min="2305" max="2305" width="1.88671875" style="1" customWidth="1"/>
    <col min="2306" max="2306" width="3.33203125" style="1" customWidth="1"/>
    <col min="2307" max="2308" width="5.33203125" style="1" customWidth="1"/>
    <col min="2309" max="2309" width="6.44140625" style="1" bestFit="1" customWidth="1"/>
    <col min="2310" max="2310" width="14" style="1" bestFit="1" customWidth="1"/>
    <col min="2311" max="2311" width="9.21875" style="1" bestFit="1" customWidth="1"/>
    <col min="2312" max="2312" width="6.44140625" style="1" customWidth="1"/>
    <col min="2313" max="2313" width="9.21875" style="1" bestFit="1" customWidth="1"/>
    <col min="2314" max="2314" width="9" style="1" bestFit="1"/>
    <col min="2315" max="2315" width="8" style="1" customWidth="1"/>
    <col min="2316" max="2317" width="9" style="1" bestFit="1"/>
    <col min="2318" max="2318" width="10.77734375" style="1" customWidth="1"/>
    <col min="2319" max="2319" width="2.44140625" style="1" customWidth="1"/>
    <col min="2320" max="2320" width="8.33203125" style="1" customWidth="1"/>
    <col min="2321" max="2321" width="7.88671875" style="1" customWidth="1"/>
    <col min="2322" max="2327" width="9" style="1" bestFit="1"/>
    <col min="2328" max="2328" width="10.33203125" style="1" customWidth="1"/>
    <col min="2329" max="2333" width="0" style="1" hidden="1" bestFit="1" customWidth="1"/>
    <col min="2334" max="2560" width="9" style="1"/>
    <col min="2561" max="2561" width="1.88671875" style="1" customWidth="1"/>
    <col min="2562" max="2562" width="3.33203125" style="1" customWidth="1"/>
    <col min="2563" max="2564" width="5.33203125" style="1" customWidth="1"/>
    <col min="2565" max="2565" width="6.44140625" style="1" bestFit="1" customWidth="1"/>
    <col min="2566" max="2566" width="14" style="1" bestFit="1" customWidth="1"/>
    <col min="2567" max="2567" width="9.21875" style="1" bestFit="1" customWidth="1"/>
    <col min="2568" max="2568" width="6.44140625" style="1" customWidth="1"/>
    <col min="2569" max="2569" width="9.21875" style="1" bestFit="1" customWidth="1"/>
    <col min="2570" max="2570" width="9" style="1" bestFit="1"/>
    <col min="2571" max="2571" width="8" style="1" customWidth="1"/>
    <col min="2572" max="2573" width="9" style="1" bestFit="1"/>
    <col min="2574" max="2574" width="10.77734375" style="1" customWidth="1"/>
    <col min="2575" max="2575" width="2.44140625" style="1" customWidth="1"/>
    <col min="2576" max="2576" width="8.33203125" style="1" customWidth="1"/>
    <col min="2577" max="2577" width="7.88671875" style="1" customWidth="1"/>
    <col min="2578" max="2583" width="9" style="1" bestFit="1"/>
    <col min="2584" max="2584" width="10.33203125" style="1" customWidth="1"/>
    <col min="2585" max="2589" width="0" style="1" hidden="1" bestFit="1" customWidth="1"/>
    <col min="2590" max="2816" width="9" style="1"/>
    <col min="2817" max="2817" width="1.88671875" style="1" customWidth="1"/>
    <col min="2818" max="2818" width="3.33203125" style="1" customWidth="1"/>
    <col min="2819" max="2820" width="5.33203125" style="1" customWidth="1"/>
    <col min="2821" max="2821" width="6.44140625" style="1" bestFit="1" customWidth="1"/>
    <col min="2822" max="2822" width="14" style="1" bestFit="1" customWidth="1"/>
    <col min="2823" max="2823" width="9.21875" style="1" bestFit="1" customWidth="1"/>
    <col min="2824" max="2824" width="6.44140625" style="1" customWidth="1"/>
    <col min="2825" max="2825" width="9.21875" style="1" bestFit="1" customWidth="1"/>
    <col min="2826" max="2826" width="9" style="1" bestFit="1"/>
    <col min="2827" max="2827" width="8" style="1" customWidth="1"/>
    <col min="2828" max="2829" width="9" style="1" bestFit="1"/>
    <col min="2830" max="2830" width="10.77734375" style="1" customWidth="1"/>
    <col min="2831" max="2831" width="2.44140625" style="1" customWidth="1"/>
    <col min="2832" max="2832" width="8.33203125" style="1" customWidth="1"/>
    <col min="2833" max="2833" width="7.88671875" style="1" customWidth="1"/>
    <col min="2834" max="2839" width="9" style="1" bestFit="1"/>
    <col min="2840" max="2840" width="10.33203125" style="1" customWidth="1"/>
    <col min="2841" max="2845" width="0" style="1" hidden="1" bestFit="1" customWidth="1"/>
    <col min="2846" max="3072" width="9" style="1"/>
    <col min="3073" max="3073" width="1.88671875" style="1" customWidth="1"/>
    <col min="3074" max="3074" width="3.33203125" style="1" customWidth="1"/>
    <col min="3075" max="3076" width="5.33203125" style="1" customWidth="1"/>
    <col min="3077" max="3077" width="6.44140625" style="1" bestFit="1" customWidth="1"/>
    <col min="3078" max="3078" width="14" style="1" bestFit="1" customWidth="1"/>
    <col min="3079" max="3079" width="9.21875" style="1" bestFit="1" customWidth="1"/>
    <col min="3080" max="3080" width="6.44140625" style="1" customWidth="1"/>
    <col min="3081" max="3081" width="9.21875" style="1" bestFit="1" customWidth="1"/>
    <col min="3082" max="3082" width="9" style="1" bestFit="1"/>
    <col min="3083" max="3083" width="8" style="1" customWidth="1"/>
    <col min="3084" max="3085" width="9" style="1" bestFit="1"/>
    <col min="3086" max="3086" width="10.77734375" style="1" customWidth="1"/>
    <col min="3087" max="3087" width="2.44140625" style="1" customWidth="1"/>
    <col min="3088" max="3088" width="8.33203125" style="1" customWidth="1"/>
    <col min="3089" max="3089" width="7.88671875" style="1" customWidth="1"/>
    <col min="3090" max="3095" width="9" style="1" bestFit="1"/>
    <col min="3096" max="3096" width="10.33203125" style="1" customWidth="1"/>
    <col min="3097" max="3101" width="0" style="1" hidden="1" bestFit="1" customWidth="1"/>
    <col min="3102" max="3328" width="9" style="1"/>
    <col min="3329" max="3329" width="1.88671875" style="1" customWidth="1"/>
    <col min="3330" max="3330" width="3.33203125" style="1" customWidth="1"/>
    <col min="3331" max="3332" width="5.33203125" style="1" customWidth="1"/>
    <col min="3333" max="3333" width="6.44140625" style="1" bestFit="1" customWidth="1"/>
    <col min="3334" max="3334" width="14" style="1" bestFit="1" customWidth="1"/>
    <col min="3335" max="3335" width="9.21875" style="1" bestFit="1" customWidth="1"/>
    <col min="3336" max="3336" width="6.44140625" style="1" customWidth="1"/>
    <col min="3337" max="3337" width="9.21875" style="1" bestFit="1" customWidth="1"/>
    <col min="3338" max="3338" width="9" style="1" bestFit="1"/>
    <col min="3339" max="3339" width="8" style="1" customWidth="1"/>
    <col min="3340" max="3341" width="9" style="1" bestFit="1"/>
    <col min="3342" max="3342" width="10.77734375" style="1" customWidth="1"/>
    <col min="3343" max="3343" width="2.44140625" style="1" customWidth="1"/>
    <col min="3344" max="3344" width="8.33203125" style="1" customWidth="1"/>
    <col min="3345" max="3345" width="7.88671875" style="1" customWidth="1"/>
    <col min="3346" max="3351" width="9" style="1" bestFit="1"/>
    <col min="3352" max="3352" width="10.33203125" style="1" customWidth="1"/>
    <col min="3353" max="3357" width="0" style="1" hidden="1" bestFit="1" customWidth="1"/>
    <col min="3358" max="3584" width="9" style="1"/>
    <col min="3585" max="3585" width="1.88671875" style="1" customWidth="1"/>
    <col min="3586" max="3586" width="3.33203125" style="1" customWidth="1"/>
    <col min="3587" max="3588" width="5.33203125" style="1" customWidth="1"/>
    <col min="3589" max="3589" width="6.44140625" style="1" bestFit="1" customWidth="1"/>
    <col min="3590" max="3590" width="14" style="1" bestFit="1" customWidth="1"/>
    <col min="3591" max="3591" width="9.21875" style="1" bestFit="1" customWidth="1"/>
    <col min="3592" max="3592" width="6.44140625" style="1" customWidth="1"/>
    <col min="3593" max="3593" width="9.21875" style="1" bestFit="1" customWidth="1"/>
    <col min="3594" max="3594" width="9" style="1" bestFit="1"/>
    <col min="3595" max="3595" width="8" style="1" customWidth="1"/>
    <col min="3596" max="3597" width="9" style="1" bestFit="1"/>
    <col min="3598" max="3598" width="10.77734375" style="1" customWidth="1"/>
    <col min="3599" max="3599" width="2.44140625" style="1" customWidth="1"/>
    <col min="3600" max="3600" width="8.33203125" style="1" customWidth="1"/>
    <col min="3601" max="3601" width="7.88671875" style="1" customWidth="1"/>
    <col min="3602" max="3607" width="9" style="1" bestFit="1"/>
    <col min="3608" max="3608" width="10.33203125" style="1" customWidth="1"/>
    <col min="3609" max="3613" width="0" style="1" hidden="1" bestFit="1" customWidth="1"/>
    <col min="3614" max="3840" width="9" style="1"/>
    <col min="3841" max="3841" width="1.88671875" style="1" customWidth="1"/>
    <col min="3842" max="3842" width="3.33203125" style="1" customWidth="1"/>
    <col min="3843" max="3844" width="5.33203125" style="1" customWidth="1"/>
    <col min="3845" max="3845" width="6.44140625" style="1" bestFit="1" customWidth="1"/>
    <col min="3846" max="3846" width="14" style="1" bestFit="1" customWidth="1"/>
    <col min="3847" max="3847" width="9.21875" style="1" bestFit="1" customWidth="1"/>
    <col min="3848" max="3848" width="6.44140625" style="1" customWidth="1"/>
    <col min="3849" max="3849" width="9.21875" style="1" bestFit="1" customWidth="1"/>
    <col min="3850" max="3850" width="9" style="1" bestFit="1"/>
    <col min="3851" max="3851" width="8" style="1" customWidth="1"/>
    <col min="3852" max="3853" width="9" style="1" bestFit="1"/>
    <col min="3854" max="3854" width="10.77734375" style="1" customWidth="1"/>
    <col min="3855" max="3855" width="2.44140625" style="1" customWidth="1"/>
    <col min="3856" max="3856" width="8.33203125" style="1" customWidth="1"/>
    <col min="3857" max="3857" width="7.88671875" style="1" customWidth="1"/>
    <col min="3858" max="3863" width="9" style="1" bestFit="1"/>
    <col min="3864" max="3864" width="10.33203125" style="1" customWidth="1"/>
    <col min="3865" max="3869" width="0" style="1" hidden="1" bestFit="1" customWidth="1"/>
    <col min="3870" max="4096" width="9" style="1"/>
    <col min="4097" max="4097" width="1.88671875" style="1" customWidth="1"/>
    <col min="4098" max="4098" width="3.33203125" style="1" customWidth="1"/>
    <col min="4099" max="4100" width="5.33203125" style="1" customWidth="1"/>
    <col min="4101" max="4101" width="6.44140625" style="1" bestFit="1" customWidth="1"/>
    <col min="4102" max="4102" width="14" style="1" bestFit="1" customWidth="1"/>
    <col min="4103" max="4103" width="9.21875" style="1" bestFit="1" customWidth="1"/>
    <col min="4104" max="4104" width="6.44140625" style="1" customWidth="1"/>
    <col min="4105" max="4105" width="9.21875" style="1" bestFit="1" customWidth="1"/>
    <col min="4106" max="4106" width="9" style="1" bestFit="1"/>
    <col min="4107" max="4107" width="8" style="1" customWidth="1"/>
    <col min="4108" max="4109" width="9" style="1" bestFit="1"/>
    <col min="4110" max="4110" width="10.77734375" style="1" customWidth="1"/>
    <col min="4111" max="4111" width="2.44140625" style="1" customWidth="1"/>
    <col min="4112" max="4112" width="8.33203125" style="1" customWidth="1"/>
    <col min="4113" max="4113" width="7.88671875" style="1" customWidth="1"/>
    <col min="4114" max="4119" width="9" style="1" bestFit="1"/>
    <col min="4120" max="4120" width="10.33203125" style="1" customWidth="1"/>
    <col min="4121" max="4125" width="0" style="1" hidden="1" bestFit="1" customWidth="1"/>
    <col min="4126" max="4352" width="9" style="1"/>
    <col min="4353" max="4353" width="1.88671875" style="1" customWidth="1"/>
    <col min="4354" max="4354" width="3.33203125" style="1" customWidth="1"/>
    <col min="4355" max="4356" width="5.33203125" style="1" customWidth="1"/>
    <col min="4357" max="4357" width="6.44140625" style="1" bestFit="1" customWidth="1"/>
    <col min="4358" max="4358" width="14" style="1" bestFit="1" customWidth="1"/>
    <col min="4359" max="4359" width="9.21875" style="1" bestFit="1" customWidth="1"/>
    <col min="4360" max="4360" width="6.44140625" style="1" customWidth="1"/>
    <col min="4361" max="4361" width="9.21875" style="1" bestFit="1" customWidth="1"/>
    <col min="4362" max="4362" width="9" style="1" bestFit="1"/>
    <col min="4363" max="4363" width="8" style="1" customWidth="1"/>
    <col min="4364" max="4365" width="9" style="1" bestFit="1"/>
    <col min="4366" max="4366" width="10.77734375" style="1" customWidth="1"/>
    <col min="4367" max="4367" width="2.44140625" style="1" customWidth="1"/>
    <col min="4368" max="4368" width="8.33203125" style="1" customWidth="1"/>
    <col min="4369" max="4369" width="7.88671875" style="1" customWidth="1"/>
    <col min="4370" max="4375" width="9" style="1" bestFit="1"/>
    <col min="4376" max="4376" width="10.33203125" style="1" customWidth="1"/>
    <col min="4377" max="4381" width="0" style="1" hidden="1" bestFit="1" customWidth="1"/>
    <col min="4382" max="4608" width="9" style="1"/>
    <col min="4609" max="4609" width="1.88671875" style="1" customWidth="1"/>
    <col min="4610" max="4610" width="3.33203125" style="1" customWidth="1"/>
    <col min="4611" max="4612" width="5.33203125" style="1" customWidth="1"/>
    <col min="4613" max="4613" width="6.44140625" style="1" bestFit="1" customWidth="1"/>
    <col min="4614" max="4614" width="14" style="1" bestFit="1" customWidth="1"/>
    <col min="4615" max="4615" width="9.21875" style="1" bestFit="1" customWidth="1"/>
    <col min="4616" max="4616" width="6.44140625" style="1" customWidth="1"/>
    <col min="4617" max="4617" width="9.21875" style="1" bestFit="1" customWidth="1"/>
    <col min="4618" max="4618" width="9" style="1" bestFit="1"/>
    <col min="4619" max="4619" width="8" style="1" customWidth="1"/>
    <col min="4620" max="4621" width="9" style="1" bestFit="1"/>
    <col min="4622" max="4622" width="10.77734375" style="1" customWidth="1"/>
    <col min="4623" max="4623" width="2.44140625" style="1" customWidth="1"/>
    <col min="4624" max="4624" width="8.33203125" style="1" customWidth="1"/>
    <col min="4625" max="4625" width="7.88671875" style="1" customWidth="1"/>
    <col min="4626" max="4631" width="9" style="1" bestFit="1"/>
    <col min="4632" max="4632" width="10.33203125" style="1" customWidth="1"/>
    <col min="4633" max="4637" width="0" style="1" hidden="1" bestFit="1" customWidth="1"/>
    <col min="4638" max="4864" width="9" style="1"/>
    <col min="4865" max="4865" width="1.88671875" style="1" customWidth="1"/>
    <col min="4866" max="4866" width="3.33203125" style="1" customWidth="1"/>
    <col min="4867" max="4868" width="5.33203125" style="1" customWidth="1"/>
    <col min="4869" max="4869" width="6.44140625" style="1" bestFit="1" customWidth="1"/>
    <col min="4870" max="4870" width="14" style="1" bestFit="1" customWidth="1"/>
    <col min="4871" max="4871" width="9.21875" style="1" bestFit="1" customWidth="1"/>
    <col min="4872" max="4872" width="6.44140625" style="1" customWidth="1"/>
    <col min="4873" max="4873" width="9.21875" style="1" bestFit="1" customWidth="1"/>
    <col min="4874" max="4874" width="9" style="1" bestFit="1"/>
    <col min="4875" max="4875" width="8" style="1" customWidth="1"/>
    <col min="4876" max="4877" width="9" style="1" bestFit="1"/>
    <col min="4878" max="4878" width="10.77734375" style="1" customWidth="1"/>
    <col min="4879" max="4879" width="2.44140625" style="1" customWidth="1"/>
    <col min="4880" max="4880" width="8.33203125" style="1" customWidth="1"/>
    <col min="4881" max="4881" width="7.88671875" style="1" customWidth="1"/>
    <col min="4882" max="4887" width="9" style="1" bestFit="1"/>
    <col min="4888" max="4888" width="10.33203125" style="1" customWidth="1"/>
    <col min="4889" max="4893" width="0" style="1" hidden="1" bestFit="1" customWidth="1"/>
    <col min="4894" max="5120" width="9" style="1"/>
    <col min="5121" max="5121" width="1.88671875" style="1" customWidth="1"/>
    <col min="5122" max="5122" width="3.33203125" style="1" customWidth="1"/>
    <col min="5123" max="5124" width="5.33203125" style="1" customWidth="1"/>
    <col min="5125" max="5125" width="6.44140625" style="1" bestFit="1" customWidth="1"/>
    <col min="5126" max="5126" width="14" style="1" bestFit="1" customWidth="1"/>
    <col min="5127" max="5127" width="9.21875" style="1" bestFit="1" customWidth="1"/>
    <col min="5128" max="5128" width="6.44140625" style="1" customWidth="1"/>
    <col min="5129" max="5129" width="9.21875" style="1" bestFit="1" customWidth="1"/>
    <col min="5130" max="5130" width="9" style="1" bestFit="1"/>
    <col min="5131" max="5131" width="8" style="1" customWidth="1"/>
    <col min="5132" max="5133" width="9" style="1" bestFit="1"/>
    <col min="5134" max="5134" width="10.77734375" style="1" customWidth="1"/>
    <col min="5135" max="5135" width="2.44140625" style="1" customWidth="1"/>
    <col min="5136" max="5136" width="8.33203125" style="1" customWidth="1"/>
    <col min="5137" max="5137" width="7.88671875" style="1" customWidth="1"/>
    <col min="5138" max="5143" width="9" style="1" bestFit="1"/>
    <col min="5144" max="5144" width="10.33203125" style="1" customWidth="1"/>
    <col min="5145" max="5149" width="0" style="1" hidden="1" bestFit="1" customWidth="1"/>
    <col min="5150" max="5376" width="9" style="1"/>
    <col min="5377" max="5377" width="1.88671875" style="1" customWidth="1"/>
    <col min="5378" max="5378" width="3.33203125" style="1" customWidth="1"/>
    <col min="5379" max="5380" width="5.33203125" style="1" customWidth="1"/>
    <col min="5381" max="5381" width="6.44140625" style="1" bestFit="1" customWidth="1"/>
    <col min="5382" max="5382" width="14" style="1" bestFit="1" customWidth="1"/>
    <col min="5383" max="5383" width="9.21875" style="1" bestFit="1" customWidth="1"/>
    <col min="5384" max="5384" width="6.44140625" style="1" customWidth="1"/>
    <col min="5385" max="5385" width="9.21875" style="1" bestFit="1" customWidth="1"/>
    <col min="5386" max="5386" width="9" style="1" bestFit="1"/>
    <col min="5387" max="5387" width="8" style="1" customWidth="1"/>
    <col min="5388" max="5389" width="9" style="1" bestFit="1"/>
    <col min="5390" max="5390" width="10.77734375" style="1" customWidth="1"/>
    <col min="5391" max="5391" width="2.44140625" style="1" customWidth="1"/>
    <col min="5392" max="5392" width="8.33203125" style="1" customWidth="1"/>
    <col min="5393" max="5393" width="7.88671875" style="1" customWidth="1"/>
    <col min="5394" max="5399" width="9" style="1" bestFit="1"/>
    <col min="5400" max="5400" width="10.33203125" style="1" customWidth="1"/>
    <col min="5401" max="5405" width="0" style="1" hidden="1" bestFit="1" customWidth="1"/>
    <col min="5406" max="5632" width="9" style="1"/>
    <col min="5633" max="5633" width="1.88671875" style="1" customWidth="1"/>
    <col min="5634" max="5634" width="3.33203125" style="1" customWidth="1"/>
    <col min="5635" max="5636" width="5.33203125" style="1" customWidth="1"/>
    <col min="5637" max="5637" width="6.44140625" style="1" bestFit="1" customWidth="1"/>
    <col min="5638" max="5638" width="14" style="1" bestFit="1" customWidth="1"/>
    <col min="5639" max="5639" width="9.21875" style="1" bestFit="1" customWidth="1"/>
    <col min="5640" max="5640" width="6.44140625" style="1" customWidth="1"/>
    <col min="5641" max="5641" width="9.21875" style="1" bestFit="1" customWidth="1"/>
    <col min="5642" max="5642" width="9" style="1" bestFit="1"/>
    <col min="5643" max="5643" width="8" style="1" customWidth="1"/>
    <col min="5644" max="5645" width="9" style="1" bestFit="1"/>
    <col min="5646" max="5646" width="10.77734375" style="1" customWidth="1"/>
    <col min="5647" max="5647" width="2.44140625" style="1" customWidth="1"/>
    <col min="5648" max="5648" width="8.33203125" style="1" customWidth="1"/>
    <col min="5649" max="5649" width="7.88671875" style="1" customWidth="1"/>
    <col min="5650" max="5655" width="9" style="1" bestFit="1"/>
    <col min="5656" max="5656" width="10.33203125" style="1" customWidth="1"/>
    <col min="5657" max="5661" width="0" style="1" hidden="1" bestFit="1" customWidth="1"/>
    <col min="5662" max="5888" width="9" style="1"/>
    <col min="5889" max="5889" width="1.88671875" style="1" customWidth="1"/>
    <col min="5890" max="5890" width="3.33203125" style="1" customWidth="1"/>
    <col min="5891" max="5892" width="5.33203125" style="1" customWidth="1"/>
    <col min="5893" max="5893" width="6.44140625" style="1" bestFit="1" customWidth="1"/>
    <col min="5894" max="5894" width="14" style="1" bestFit="1" customWidth="1"/>
    <col min="5895" max="5895" width="9.21875" style="1" bestFit="1" customWidth="1"/>
    <col min="5896" max="5896" width="6.44140625" style="1" customWidth="1"/>
    <col min="5897" max="5897" width="9.21875" style="1" bestFit="1" customWidth="1"/>
    <col min="5898" max="5898" width="9" style="1" bestFit="1"/>
    <col min="5899" max="5899" width="8" style="1" customWidth="1"/>
    <col min="5900" max="5901" width="9" style="1" bestFit="1"/>
    <col min="5902" max="5902" width="10.77734375" style="1" customWidth="1"/>
    <col min="5903" max="5903" width="2.44140625" style="1" customWidth="1"/>
    <col min="5904" max="5904" width="8.33203125" style="1" customWidth="1"/>
    <col min="5905" max="5905" width="7.88671875" style="1" customWidth="1"/>
    <col min="5906" max="5911" width="9" style="1" bestFit="1"/>
    <col min="5912" max="5912" width="10.33203125" style="1" customWidth="1"/>
    <col min="5913" max="5917" width="0" style="1" hidden="1" bestFit="1" customWidth="1"/>
    <col min="5918" max="6144" width="9" style="1"/>
    <col min="6145" max="6145" width="1.88671875" style="1" customWidth="1"/>
    <col min="6146" max="6146" width="3.33203125" style="1" customWidth="1"/>
    <col min="6147" max="6148" width="5.33203125" style="1" customWidth="1"/>
    <col min="6149" max="6149" width="6.44140625" style="1" bestFit="1" customWidth="1"/>
    <col min="6150" max="6150" width="14" style="1" bestFit="1" customWidth="1"/>
    <col min="6151" max="6151" width="9.21875" style="1" bestFit="1" customWidth="1"/>
    <col min="6152" max="6152" width="6.44140625" style="1" customWidth="1"/>
    <col min="6153" max="6153" width="9.21875" style="1" bestFit="1" customWidth="1"/>
    <col min="6154" max="6154" width="9" style="1" bestFit="1"/>
    <col min="6155" max="6155" width="8" style="1" customWidth="1"/>
    <col min="6156" max="6157" width="9" style="1" bestFit="1"/>
    <col min="6158" max="6158" width="10.77734375" style="1" customWidth="1"/>
    <col min="6159" max="6159" width="2.44140625" style="1" customWidth="1"/>
    <col min="6160" max="6160" width="8.33203125" style="1" customWidth="1"/>
    <col min="6161" max="6161" width="7.88671875" style="1" customWidth="1"/>
    <col min="6162" max="6167" width="9" style="1" bestFit="1"/>
    <col min="6168" max="6168" width="10.33203125" style="1" customWidth="1"/>
    <col min="6169" max="6173" width="0" style="1" hidden="1" bestFit="1" customWidth="1"/>
    <col min="6174" max="6400" width="9" style="1"/>
    <col min="6401" max="6401" width="1.88671875" style="1" customWidth="1"/>
    <col min="6402" max="6402" width="3.33203125" style="1" customWidth="1"/>
    <col min="6403" max="6404" width="5.33203125" style="1" customWidth="1"/>
    <col min="6405" max="6405" width="6.44140625" style="1" bestFit="1" customWidth="1"/>
    <col min="6406" max="6406" width="14" style="1" bestFit="1" customWidth="1"/>
    <col min="6407" max="6407" width="9.21875" style="1" bestFit="1" customWidth="1"/>
    <col min="6408" max="6408" width="6.44140625" style="1" customWidth="1"/>
    <col min="6409" max="6409" width="9.21875" style="1" bestFit="1" customWidth="1"/>
    <col min="6410" max="6410" width="9" style="1" bestFit="1"/>
    <col min="6411" max="6411" width="8" style="1" customWidth="1"/>
    <col min="6412" max="6413" width="9" style="1" bestFit="1"/>
    <col min="6414" max="6414" width="10.77734375" style="1" customWidth="1"/>
    <col min="6415" max="6415" width="2.44140625" style="1" customWidth="1"/>
    <col min="6416" max="6416" width="8.33203125" style="1" customWidth="1"/>
    <col min="6417" max="6417" width="7.88671875" style="1" customWidth="1"/>
    <col min="6418" max="6423" width="9" style="1" bestFit="1"/>
    <col min="6424" max="6424" width="10.33203125" style="1" customWidth="1"/>
    <col min="6425" max="6429" width="0" style="1" hidden="1" bestFit="1" customWidth="1"/>
    <col min="6430" max="6656" width="9" style="1"/>
    <col min="6657" max="6657" width="1.88671875" style="1" customWidth="1"/>
    <col min="6658" max="6658" width="3.33203125" style="1" customWidth="1"/>
    <col min="6659" max="6660" width="5.33203125" style="1" customWidth="1"/>
    <col min="6661" max="6661" width="6.44140625" style="1" bestFit="1" customWidth="1"/>
    <col min="6662" max="6662" width="14" style="1" bestFit="1" customWidth="1"/>
    <col min="6663" max="6663" width="9.21875" style="1" bestFit="1" customWidth="1"/>
    <col min="6664" max="6664" width="6.44140625" style="1" customWidth="1"/>
    <col min="6665" max="6665" width="9.21875" style="1" bestFit="1" customWidth="1"/>
    <col min="6666" max="6666" width="9" style="1" bestFit="1"/>
    <col min="6667" max="6667" width="8" style="1" customWidth="1"/>
    <col min="6668" max="6669" width="9" style="1" bestFit="1"/>
    <col min="6670" max="6670" width="10.77734375" style="1" customWidth="1"/>
    <col min="6671" max="6671" width="2.44140625" style="1" customWidth="1"/>
    <col min="6672" max="6672" width="8.33203125" style="1" customWidth="1"/>
    <col min="6673" max="6673" width="7.88671875" style="1" customWidth="1"/>
    <col min="6674" max="6679" width="9" style="1" bestFit="1"/>
    <col min="6680" max="6680" width="10.33203125" style="1" customWidth="1"/>
    <col min="6681" max="6685" width="0" style="1" hidden="1" bestFit="1" customWidth="1"/>
    <col min="6686" max="6912" width="9" style="1"/>
    <col min="6913" max="6913" width="1.88671875" style="1" customWidth="1"/>
    <col min="6914" max="6914" width="3.33203125" style="1" customWidth="1"/>
    <col min="6915" max="6916" width="5.33203125" style="1" customWidth="1"/>
    <col min="6917" max="6917" width="6.44140625" style="1" bestFit="1" customWidth="1"/>
    <col min="6918" max="6918" width="14" style="1" bestFit="1" customWidth="1"/>
    <col min="6919" max="6919" width="9.21875" style="1" bestFit="1" customWidth="1"/>
    <col min="6920" max="6920" width="6.44140625" style="1" customWidth="1"/>
    <col min="6921" max="6921" width="9.21875" style="1" bestFit="1" customWidth="1"/>
    <col min="6922" max="6922" width="9" style="1" bestFit="1"/>
    <col min="6923" max="6923" width="8" style="1" customWidth="1"/>
    <col min="6924" max="6925" width="9" style="1" bestFit="1"/>
    <col min="6926" max="6926" width="10.77734375" style="1" customWidth="1"/>
    <col min="6927" max="6927" width="2.44140625" style="1" customWidth="1"/>
    <col min="6928" max="6928" width="8.33203125" style="1" customWidth="1"/>
    <col min="6929" max="6929" width="7.88671875" style="1" customWidth="1"/>
    <col min="6930" max="6935" width="9" style="1" bestFit="1"/>
    <col min="6936" max="6936" width="10.33203125" style="1" customWidth="1"/>
    <col min="6937" max="6941" width="0" style="1" hidden="1" bestFit="1" customWidth="1"/>
    <col min="6942" max="7168" width="9" style="1"/>
    <col min="7169" max="7169" width="1.88671875" style="1" customWidth="1"/>
    <col min="7170" max="7170" width="3.33203125" style="1" customWidth="1"/>
    <col min="7171" max="7172" width="5.33203125" style="1" customWidth="1"/>
    <col min="7173" max="7173" width="6.44140625" style="1" bestFit="1" customWidth="1"/>
    <col min="7174" max="7174" width="14" style="1" bestFit="1" customWidth="1"/>
    <col min="7175" max="7175" width="9.21875" style="1" bestFit="1" customWidth="1"/>
    <col min="7176" max="7176" width="6.44140625" style="1" customWidth="1"/>
    <col min="7177" max="7177" width="9.21875" style="1" bestFit="1" customWidth="1"/>
    <col min="7178" max="7178" width="9" style="1" bestFit="1"/>
    <col min="7179" max="7179" width="8" style="1" customWidth="1"/>
    <col min="7180" max="7181" width="9" style="1" bestFit="1"/>
    <col min="7182" max="7182" width="10.77734375" style="1" customWidth="1"/>
    <col min="7183" max="7183" width="2.44140625" style="1" customWidth="1"/>
    <col min="7184" max="7184" width="8.33203125" style="1" customWidth="1"/>
    <col min="7185" max="7185" width="7.88671875" style="1" customWidth="1"/>
    <col min="7186" max="7191" width="9" style="1" bestFit="1"/>
    <col min="7192" max="7192" width="10.33203125" style="1" customWidth="1"/>
    <col min="7193" max="7197" width="0" style="1" hidden="1" bestFit="1" customWidth="1"/>
    <col min="7198" max="7424" width="9" style="1"/>
    <col min="7425" max="7425" width="1.88671875" style="1" customWidth="1"/>
    <col min="7426" max="7426" width="3.33203125" style="1" customWidth="1"/>
    <col min="7427" max="7428" width="5.33203125" style="1" customWidth="1"/>
    <col min="7429" max="7429" width="6.44140625" style="1" bestFit="1" customWidth="1"/>
    <col min="7430" max="7430" width="14" style="1" bestFit="1" customWidth="1"/>
    <col min="7431" max="7431" width="9.21875" style="1" bestFit="1" customWidth="1"/>
    <col min="7432" max="7432" width="6.44140625" style="1" customWidth="1"/>
    <col min="7433" max="7433" width="9.21875" style="1" bestFit="1" customWidth="1"/>
    <col min="7434" max="7434" width="9" style="1" bestFit="1"/>
    <col min="7435" max="7435" width="8" style="1" customWidth="1"/>
    <col min="7436" max="7437" width="9" style="1" bestFit="1"/>
    <col min="7438" max="7438" width="10.77734375" style="1" customWidth="1"/>
    <col min="7439" max="7439" width="2.44140625" style="1" customWidth="1"/>
    <col min="7440" max="7440" width="8.33203125" style="1" customWidth="1"/>
    <col min="7441" max="7441" width="7.88671875" style="1" customWidth="1"/>
    <col min="7442" max="7447" width="9" style="1" bestFit="1"/>
    <col min="7448" max="7448" width="10.33203125" style="1" customWidth="1"/>
    <col min="7449" max="7453" width="0" style="1" hidden="1" bestFit="1" customWidth="1"/>
    <col min="7454" max="7680" width="9" style="1"/>
    <col min="7681" max="7681" width="1.88671875" style="1" customWidth="1"/>
    <col min="7682" max="7682" width="3.33203125" style="1" customWidth="1"/>
    <col min="7683" max="7684" width="5.33203125" style="1" customWidth="1"/>
    <col min="7685" max="7685" width="6.44140625" style="1" bestFit="1" customWidth="1"/>
    <col min="7686" max="7686" width="14" style="1" bestFit="1" customWidth="1"/>
    <col min="7687" max="7687" width="9.21875" style="1" bestFit="1" customWidth="1"/>
    <col min="7688" max="7688" width="6.44140625" style="1" customWidth="1"/>
    <col min="7689" max="7689" width="9.21875" style="1" bestFit="1" customWidth="1"/>
    <col min="7690" max="7690" width="9" style="1" bestFit="1"/>
    <col min="7691" max="7691" width="8" style="1" customWidth="1"/>
    <col min="7692" max="7693" width="9" style="1" bestFit="1"/>
    <col min="7694" max="7694" width="10.77734375" style="1" customWidth="1"/>
    <col min="7695" max="7695" width="2.44140625" style="1" customWidth="1"/>
    <col min="7696" max="7696" width="8.33203125" style="1" customWidth="1"/>
    <col min="7697" max="7697" width="7.88671875" style="1" customWidth="1"/>
    <col min="7698" max="7703" width="9" style="1" bestFit="1"/>
    <col min="7704" max="7704" width="10.33203125" style="1" customWidth="1"/>
    <col min="7705" max="7709" width="0" style="1" hidden="1" bestFit="1" customWidth="1"/>
    <col min="7710" max="7936" width="9" style="1"/>
    <col min="7937" max="7937" width="1.88671875" style="1" customWidth="1"/>
    <col min="7938" max="7938" width="3.33203125" style="1" customWidth="1"/>
    <col min="7939" max="7940" width="5.33203125" style="1" customWidth="1"/>
    <col min="7941" max="7941" width="6.44140625" style="1" bestFit="1" customWidth="1"/>
    <col min="7942" max="7942" width="14" style="1" bestFit="1" customWidth="1"/>
    <col min="7943" max="7943" width="9.21875" style="1" bestFit="1" customWidth="1"/>
    <col min="7944" max="7944" width="6.44140625" style="1" customWidth="1"/>
    <col min="7945" max="7945" width="9.21875" style="1" bestFit="1" customWidth="1"/>
    <col min="7946" max="7946" width="9" style="1" bestFit="1"/>
    <col min="7947" max="7947" width="8" style="1" customWidth="1"/>
    <col min="7948" max="7949" width="9" style="1" bestFit="1"/>
    <col min="7950" max="7950" width="10.77734375" style="1" customWidth="1"/>
    <col min="7951" max="7951" width="2.44140625" style="1" customWidth="1"/>
    <col min="7952" max="7952" width="8.33203125" style="1" customWidth="1"/>
    <col min="7953" max="7953" width="7.88671875" style="1" customWidth="1"/>
    <col min="7954" max="7959" width="9" style="1" bestFit="1"/>
    <col min="7960" max="7960" width="10.33203125" style="1" customWidth="1"/>
    <col min="7961" max="7965" width="0" style="1" hidden="1" bestFit="1" customWidth="1"/>
    <col min="7966" max="8192" width="9" style="1"/>
    <col min="8193" max="8193" width="1.88671875" style="1" customWidth="1"/>
    <col min="8194" max="8194" width="3.33203125" style="1" customWidth="1"/>
    <col min="8195" max="8196" width="5.33203125" style="1" customWidth="1"/>
    <col min="8197" max="8197" width="6.44140625" style="1" bestFit="1" customWidth="1"/>
    <col min="8198" max="8198" width="14" style="1" bestFit="1" customWidth="1"/>
    <col min="8199" max="8199" width="9.21875" style="1" bestFit="1" customWidth="1"/>
    <col min="8200" max="8200" width="6.44140625" style="1" customWidth="1"/>
    <col min="8201" max="8201" width="9.21875" style="1" bestFit="1" customWidth="1"/>
    <col min="8202" max="8202" width="9" style="1" bestFit="1"/>
    <col min="8203" max="8203" width="8" style="1" customWidth="1"/>
    <col min="8204" max="8205" width="9" style="1" bestFit="1"/>
    <col min="8206" max="8206" width="10.77734375" style="1" customWidth="1"/>
    <col min="8207" max="8207" width="2.44140625" style="1" customWidth="1"/>
    <col min="8208" max="8208" width="8.33203125" style="1" customWidth="1"/>
    <col min="8209" max="8209" width="7.88671875" style="1" customWidth="1"/>
    <col min="8210" max="8215" width="9" style="1" bestFit="1"/>
    <col min="8216" max="8216" width="10.33203125" style="1" customWidth="1"/>
    <col min="8217" max="8221" width="0" style="1" hidden="1" bestFit="1" customWidth="1"/>
    <col min="8222" max="8448" width="9" style="1"/>
    <col min="8449" max="8449" width="1.88671875" style="1" customWidth="1"/>
    <col min="8450" max="8450" width="3.33203125" style="1" customWidth="1"/>
    <col min="8451" max="8452" width="5.33203125" style="1" customWidth="1"/>
    <col min="8453" max="8453" width="6.44140625" style="1" bestFit="1" customWidth="1"/>
    <col min="8454" max="8454" width="14" style="1" bestFit="1" customWidth="1"/>
    <col min="8455" max="8455" width="9.21875" style="1" bestFit="1" customWidth="1"/>
    <col min="8456" max="8456" width="6.44140625" style="1" customWidth="1"/>
    <col min="8457" max="8457" width="9.21875" style="1" bestFit="1" customWidth="1"/>
    <col min="8458" max="8458" width="9" style="1" bestFit="1"/>
    <col min="8459" max="8459" width="8" style="1" customWidth="1"/>
    <col min="8460" max="8461" width="9" style="1" bestFit="1"/>
    <col min="8462" max="8462" width="10.77734375" style="1" customWidth="1"/>
    <col min="8463" max="8463" width="2.44140625" style="1" customWidth="1"/>
    <col min="8464" max="8464" width="8.33203125" style="1" customWidth="1"/>
    <col min="8465" max="8465" width="7.88671875" style="1" customWidth="1"/>
    <col min="8466" max="8471" width="9" style="1" bestFit="1"/>
    <col min="8472" max="8472" width="10.33203125" style="1" customWidth="1"/>
    <col min="8473" max="8477" width="0" style="1" hidden="1" bestFit="1" customWidth="1"/>
    <col min="8478" max="8704" width="9" style="1"/>
    <col min="8705" max="8705" width="1.88671875" style="1" customWidth="1"/>
    <col min="8706" max="8706" width="3.33203125" style="1" customWidth="1"/>
    <col min="8707" max="8708" width="5.33203125" style="1" customWidth="1"/>
    <col min="8709" max="8709" width="6.44140625" style="1" bestFit="1" customWidth="1"/>
    <col min="8710" max="8710" width="14" style="1" bestFit="1" customWidth="1"/>
    <col min="8711" max="8711" width="9.21875" style="1" bestFit="1" customWidth="1"/>
    <col min="8712" max="8712" width="6.44140625" style="1" customWidth="1"/>
    <col min="8713" max="8713" width="9.21875" style="1" bestFit="1" customWidth="1"/>
    <col min="8714" max="8714" width="9" style="1" bestFit="1"/>
    <col min="8715" max="8715" width="8" style="1" customWidth="1"/>
    <col min="8716" max="8717" width="9" style="1" bestFit="1"/>
    <col min="8718" max="8718" width="10.77734375" style="1" customWidth="1"/>
    <col min="8719" max="8719" width="2.44140625" style="1" customWidth="1"/>
    <col min="8720" max="8720" width="8.33203125" style="1" customWidth="1"/>
    <col min="8721" max="8721" width="7.88671875" style="1" customWidth="1"/>
    <col min="8722" max="8727" width="9" style="1" bestFit="1"/>
    <col min="8728" max="8728" width="10.33203125" style="1" customWidth="1"/>
    <col min="8729" max="8733" width="0" style="1" hidden="1" bestFit="1" customWidth="1"/>
    <col min="8734" max="8960" width="9" style="1"/>
    <col min="8961" max="8961" width="1.88671875" style="1" customWidth="1"/>
    <col min="8962" max="8962" width="3.33203125" style="1" customWidth="1"/>
    <col min="8963" max="8964" width="5.33203125" style="1" customWidth="1"/>
    <col min="8965" max="8965" width="6.44140625" style="1" bestFit="1" customWidth="1"/>
    <col min="8966" max="8966" width="14" style="1" bestFit="1" customWidth="1"/>
    <col min="8967" max="8967" width="9.21875" style="1" bestFit="1" customWidth="1"/>
    <col min="8968" max="8968" width="6.44140625" style="1" customWidth="1"/>
    <col min="8969" max="8969" width="9.21875" style="1" bestFit="1" customWidth="1"/>
    <col min="8970" max="8970" width="9" style="1" bestFit="1"/>
    <col min="8971" max="8971" width="8" style="1" customWidth="1"/>
    <col min="8972" max="8973" width="9" style="1" bestFit="1"/>
    <col min="8974" max="8974" width="10.77734375" style="1" customWidth="1"/>
    <col min="8975" max="8975" width="2.44140625" style="1" customWidth="1"/>
    <col min="8976" max="8976" width="8.33203125" style="1" customWidth="1"/>
    <col min="8977" max="8977" width="7.88671875" style="1" customWidth="1"/>
    <col min="8978" max="8983" width="9" style="1" bestFit="1"/>
    <col min="8984" max="8984" width="10.33203125" style="1" customWidth="1"/>
    <col min="8985" max="8989" width="0" style="1" hidden="1" bestFit="1" customWidth="1"/>
    <col min="8990" max="9216" width="9" style="1"/>
    <col min="9217" max="9217" width="1.88671875" style="1" customWidth="1"/>
    <col min="9218" max="9218" width="3.33203125" style="1" customWidth="1"/>
    <col min="9219" max="9220" width="5.33203125" style="1" customWidth="1"/>
    <col min="9221" max="9221" width="6.44140625" style="1" bestFit="1" customWidth="1"/>
    <col min="9222" max="9222" width="14" style="1" bestFit="1" customWidth="1"/>
    <col min="9223" max="9223" width="9.21875" style="1" bestFit="1" customWidth="1"/>
    <col min="9224" max="9224" width="6.44140625" style="1" customWidth="1"/>
    <col min="9225" max="9225" width="9.21875" style="1" bestFit="1" customWidth="1"/>
    <col min="9226" max="9226" width="9" style="1" bestFit="1"/>
    <col min="9227" max="9227" width="8" style="1" customWidth="1"/>
    <col min="9228" max="9229" width="9" style="1" bestFit="1"/>
    <col min="9230" max="9230" width="10.77734375" style="1" customWidth="1"/>
    <col min="9231" max="9231" width="2.44140625" style="1" customWidth="1"/>
    <col min="9232" max="9232" width="8.33203125" style="1" customWidth="1"/>
    <col min="9233" max="9233" width="7.88671875" style="1" customWidth="1"/>
    <col min="9234" max="9239" width="9" style="1" bestFit="1"/>
    <col min="9240" max="9240" width="10.33203125" style="1" customWidth="1"/>
    <col min="9241" max="9245" width="0" style="1" hidden="1" bestFit="1" customWidth="1"/>
    <col min="9246" max="9472" width="9" style="1"/>
    <col min="9473" max="9473" width="1.88671875" style="1" customWidth="1"/>
    <col min="9474" max="9474" width="3.33203125" style="1" customWidth="1"/>
    <col min="9475" max="9476" width="5.33203125" style="1" customWidth="1"/>
    <col min="9477" max="9477" width="6.44140625" style="1" bestFit="1" customWidth="1"/>
    <col min="9478" max="9478" width="14" style="1" bestFit="1" customWidth="1"/>
    <col min="9479" max="9479" width="9.21875" style="1" bestFit="1" customWidth="1"/>
    <col min="9480" max="9480" width="6.44140625" style="1" customWidth="1"/>
    <col min="9481" max="9481" width="9.21875" style="1" bestFit="1" customWidth="1"/>
    <col min="9482" max="9482" width="9" style="1" bestFit="1"/>
    <col min="9483" max="9483" width="8" style="1" customWidth="1"/>
    <col min="9484" max="9485" width="9" style="1" bestFit="1"/>
    <col min="9486" max="9486" width="10.77734375" style="1" customWidth="1"/>
    <col min="9487" max="9487" width="2.44140625" style="1" customWidth="1"/>
    <col min="9488" max="9488" width="8.33203125" style="1" customWidth="1"/>
    <col min="9489" max="9489" width="7.88671875" style="1" customWidth="1"/>
    <col min="9490" max="9495" width="9" style="1" bestFit="1"/>
    <col min="9496" max="9496" width="10.33203125" style="1" customWidth="1"/>
    <col min="9497" max="9501" width="0" style="1" hidden="1" bestFit="1" customWidth="1"/>
    <col min="9502" max="9728" width="9" style="1"/>
    <col min="9729" max="9729" width="1.88671875" style="1" customWidth="1"/>
    <col min="9730" max="9730" width="3.33203125" style="1" customWidth="1"/>
    <col min="9731" max="9732" width="5.33203125" style="1" customWidth="1"/>
    <col min="9733" max="9733" width="6.44140625" style="1" bestFit="1" customWidth="1"/>
    <col min="9734" max="9734" width="14" style="1" bestFit="1" customWidth="1"/>
    <col min="9735" max="9735" width="9.21875" style="1" bestFit="1" customWidth="1"/>
    <col min="9736" max="9736" width="6.44140625" style="1" customWidth="1"/>
    <col min="9737" max="9737" width="9.21875" style="1" bestFit="1" customWidth="1"/>
    <col min="9738" max="9738" width="9" style="1" bestFit="1"/>
    <col min="9739" max="9739" width="8" style="1" customWidth="1"/>
    <col min="9740" max="9741" width="9" style="1" bestFit="1"/>
    <col min="9742" max="9742" width="10.77734375" style="1" customWidth="1"/>
    <col min="9743" max="9743" width="2.44140625" style="1" customWidth="1"/>
    <col min="9744" max="9744" width="8.33203125" style="1" customWidth="1"/>
    <col min="9745" max="9745" width="7.88671875" style="1" customWidth="1"/>
    <col min="9746" max="9751" width="9" style="1" bestFit="1"/>
    <col min="9752" max="9752" width="10.33203125" style="1" customWidth="1"/>
    <col min="9753" max="9757" width="0" style="1" hidden="1" bestFit="1" customWidth="1"/>
    <col min="9758" max="9984" width="9" style="1"/>
    <col min="9985" max="9985" width="1.88671875" style="1" customWidth="1"/>
    <col min="9986" max="9986" width="3.33203125" style="1" customWidth="1"/>
    <col min="9987" max="9988" width="5.33203125" style="1" customWidth="1"/>
    <col min="9989" max="9989" width="6.44140625" style="1" bestFit="1" customWidth="1"/>
    <col min="9990" max="9990" width="14" style="1" bestFit="1" customWidth="1"/>
    <col min="9991" max="9991" width="9.21875" style="1" bestFit="1" customWidth="1"/>
    <col min="9992" max="9992" width="6.44140625" style="1" customWidth="1"/>
    <col min="9993" max="9993" width="9.21875" style="1" bestFit="1" customWidth="1"/>
    <col min="9994" max="9994" width="9" style="1" bestFit="1"/>
    <col min="9995" max="9995" width="8" style="1" customWidth="1"/>
    <col min="9996" max="9997" width="9" style="1" bestFit="1"/>
    <col min="9998" max="9998" width="10.77734375" style="1" customWidth="1"/>
    <col min="9999" max="9999" width="2.44140625" style="1" customWidth="1"/>
    <col min="10000" max="10000" width="8.33203125" style="1" customWidth="1"/>
    <col min="10001" max="10001" width="7.88671875" style="1" customWidth="1"/>
    <col min="10002" max="10007" width="9" style="1" bestFit="1"/>
    <col min="10008" max="10008" width="10.33203125" style="1" customWidth="1"/>
    <col min="10009" max="10013" width="0" style="1" hidden="1" bestFit="1" customWidth="1"/>
    <col min="10014" max="10240" width="9" style="1"/>
    <col min="10241" max="10241" width="1.88671875" style="1" customWidth="1"/>
    <col min="10242" max="10242" width="3.33203125" style="1" customWidth="1"/>
    <col min="10243" max="10244" width="5.33203125" style="1" customWidth="1"/>
    <col min="10245" max="10245" width="6.44140625" style="1" bestFit="1" customWidth="1"/>
    <col min="10246" max="10246" width="14" style="1" bestFit="1" customWidth="1"/>
    <col min="10247" max="10247" width="9.21875" style="1" bestFit="1" customWidth="1"/>
    <col min="10248" max="10248" width="6.44140625" style="1" customWidth="1"/>
    <col min="10249" max="10249" width="9.21875" style="1" bestFit="1" customWidth="1"/>
    <col min="10250" max="10250" width="9" style="1" bestFit="1"/>
    <col min="10251" max="10251" width="8" style="1" customWidth="1"/>
    <col min="10252" max="10253" width="9" style="1" bestFit="1"/>
    <col min="10254" max="10254" width="10.77734375" style="1" customWidth="1"/>
    <col min="10255" max="10255" width="2.44140625" style="1" customWidth="1"/>
    <col min="10256" max="10256" width="8.33203125" style="1" customWidth="1"/>
    <col min="10257" max="10257" width="7.88671875" style="1" customWidth="1"/>
    <col min="10258" max="10263" width="9" style="1" bestFit="1"/>
    <col min="10264" max="10264" width="10.33203125" style="1" customWidth="1"/>
    <col min="10265" max="10269" width="0" style="1" hidden="1" bestFit="1" customWidth="1"/>
    <col min="10270" max="10496" width="9" style="1"/>
    <col min="10497" max="10497" width="1.88671875" style="1" customWidth="1"/>
    <col min="10498" max="10498" width="3.33203125" style="1" customWidth="1"/>
    <col min="10499" max="10500" width="5.33203125" style="1" customWidth="1"/>
    <col min="10501" max="10501" width="6.44140625" style="1" bestFit="1" customWidth="1"/>
    <col min="10502" max="10502" width="14" style="1" bestFit="1" customWidth="1"/>
    <col min="10503" max="10503" width="9.21875" style="1" bestFit="1" customWidth="1"/>
    <col min="10504" max="10504" width="6.44140625" style="1" customWidth="1"/>
    <col min="10505" max="10505" width="9.21875" style="1" bestFit="1" customWidth="1"/>
    <col min="10506" max="10506" width="9" style="1" bestFit="1"/>
    <col min="10507" max="10507" width="8" style="1" customWidth="1"/>
    <col min="10508" max="10509" width="9" style="1" bestFit="1"/>
    <col min="10510" max="10510" width="10.77734375" style="1" customWidth="1"/>
    <col min="10511" max="10511" width="2.44140625" style="1" customWidth="1"/>
    <col min="10512" max="10512" width="8.33203125" style="1" customWidth="1"/>
    <col min="10513" max="10513" width="7.88671875" style="1" customWidth="1"/>
    <col min="10514" max="10519" width="9" style="1" bestFit="1"/>
    <col min="10520" max="10520" width="10.33203125" style="1" customWidth="1"/>
    <col min="10521" max="10525" width="0" style="1" hidden="1" bestFit="1" customWidth="1"/>
    <col min="10526" max="10752" width="9" style="1"/>
    <col min="10753" max="10753" width="1.88671875" style="1" customWidth="1"/>
    <col min="10754" max="10754" width="3.33203125" style="1" customWidth="1"/>
    <col min="10755" max="10756" width="5.33203125" style="1" customWidth="1"/>
    <col min="10757" max="10757" width="6.44140625" style="1" bestFit="1" customWidth="1"/>
    <col min="10758" max="10758" width="14" style="1" bestFit="1" customWidth="1"/>
    <col min="10759" max="10759" width="9.21875" style="1" bestFit="1" customWidth="1"/>
    <col min="10760" max="10760" width="6.44140625" style="1" customWidth="1"/>
    <col min="10761" max="10761" width="9.21875" style="1" bestFit="1" customWidth="1"/>
    <col min="10762" max="10762" width="9" style="1" bestFit="1"/>
    <col min="10763" max="10763" width="8" style="1" customWidth="1"/>
    <col min="10764" max="10765" width="9" style="1" bestFit="1"/>
    <col min="10766" max="10766" width="10.77734375" style="1" customWidth="1"/>
    <col min="10767" max="10767" width="2.44140625" style="1" customWidth="1"/>
    <col min="10768" max="10768" width="8.33203125" style="1" customWidth="1"/>
    <col min="10769" max="10769" width="7.88671875" style="1" customWidth="1"/>
    <col min="10770" max="10775" width="9" style="1" bestFit="1"/>
    <col min="10776" max="10776" width="10.33203125" style="1" customWidth="1"/>
    <col min="10777" max="10781" width="0" style="1" hidden="1" bestFit="1" customWidth="1"/>
    <col min="10782" max="11008" width="9" style="1"/>
    <col min="11009" max="11009" width="1.88671875" style="1" customWidth="1"/>
    <col min="11010" max="11010" width="3.33203125" style="1" customWidth="1"/>
    <col min="11011" max="11012" width="5.33203125" style="1" customWidth="1"/>
    <col min="11013" max="11013" width="6.44140625" style="1" bestFit="1" customWidth="1"/>
    <col min="11014" max="11014" width="14" style="1" bestFit="1" customWidth="1"/>
    <col min="11015" max="11015" width="9.21875" style="1" bestFit="1" customWidth="1"/>
    <col min="11016" max="11016" width="6.44140625" style="1" customWidth="1"/>
    <col min="11017" max="11017" width="9.21875" style="1" bestFit="1" customWidth="1"/>
    <col min="11018" max="11018" width="9" style="1" bestFit="1"/>
    <col min="11019" max="11019" width="8" style="1" customWidth="1"/>
    <col min="11020" max="11021" width="9" style="1" bestFit="1"/>
    <col min="11022" max="11022" width="10.77734375" style="1" customWidth="1"/>
    <col min="11023" max="11023" width="2.44140625" style="1" customWidth="1"/>
    <col min="11024" max="11024" width="8.33203125" style="1" customWidth="1"/>
    <col min="11025" max="11025" width="7.88671875" style="1" customWidth="1"/>
    <col min="11026" max="11031" width="9" style="1" bestFit="1"/>
    <col min="11032" max="11032" width="10.33203125" style="1" customWidth="1"/>
    <col min="11033" max="11037" width="0" style="1" hidden="1" bestFit="1" customWidth="1"/>
    <col min="11038" max="11264" width="9" style="1"/>
    <col min="11265" max="11265" width="1.88671875" style="1" customWidth="1"/>
    <col min="11266" max="11266" width="3.33203125" style="1" customWidth="1"/>
    <col min="11267" max="11268" width="5.33203125" style="1" customWidth="1"/>
    <col min="11269" max="11269" width="6.44140625" style="1" bestFit="1" customWidth="1"/>
    <col min="11270" max="11270" width="14" style="1" bestFit="1" customWidth="1"/>
    <col min="11271" max="11271" width="9.21875" style="1" bestFit="1" customWidth="1"/>
    <col min="11272" max="11272" width="6.44140625" style="1" customWidth="1"/>
    <col min="11273" max="11273" width="9.21875" style="1" bestFit="1" customWidth="1"/>
    <col min="11274" max="11274" width="9" style="1" bestFit="1"/>
    <col min="11275" max="11275" width="8" style="1" customWidth="1"/>
    <col min="11276" max="11277" width="9" style="1" bestFit="1"/>
    <col min="11278" max="11278" width="10.77734375" style="1" customWidth="1"/>
    <col min="11279" max="11279" width="2.44140625" style="1" customWidth="1"/>
    <col min="11280" max="11280" width="8.33203125" style="1" customWidth="1"/>
    <col min="11281" max="11281" width="7.88671875" style="1" customWidth="1"/>
    <col min="11282" max="11287" width="9" style="1" bestFit="1"/>
    <col min="11288" max="11288" width="10.33203125" style="1" customWidth="1"/>
    <col min="11289" max="11293" width="0" style="1" hidden="1" bestFit="1" customWidth="1"/>
    <col min="11294" max="11520" width="9" style="1"/>
    <col min="11521" max="11521" width="1.88671875" style="1" customWidth="1"/>
    <col min="11522" max="11522" width="3.33203125" style="1" customWidth="1"/>
    <col min="11523" max="11524" width="5.33203125" style="1" customWidth="1"/>
    <col min="11525" max="11525" width="6.44140625" style="1" bestFit="1" customWidth="1"/>
    <col min="11526" max="11526" width="14" style="1" bestFit="1" customWidth="1"/>
    <col min="11527" max="11527" width="9.21875" style="1" bestFit="1" customWidth="1"/>
    <col min="11528" max="11528" width="6.44140625" style="1" customWidth="1"/>
    <col min="11529" max="11529" width="9.21875" style="1" bestFit="1" customWidth="1"/>
    <col min="11530" max="11530" width="9" style="1" bestFit="1"/>
    <col min="11531" max="11531" width="8" style="1" customWidth="1"/>
    <col min="11532" max="11533" width="9" style="1" bestFit="1"/>
    <col min="11534" max="11534" width="10.77734375" style="1" customWidth="1"/>
    <col min="11535" max="11535" width="2.44140625" style="1" customWidth="1"/>
    <col min="11536" max="11536" width="8.33203125" style="1" customWidth="1"/>
    <col min="11537" max="11537" width="7.88671875" style="1" customWidth="1"/>
    <col min="11538" max="11543" width="9" style="1" bestFit="1"/>
    <col min="11544" max="11544" width="10.33203125" style="1" customWidth="1"/>
    <col min="11545" max="11549" width="0" style="1" hidden="1" bestFit="1" customWidth="1"/>
    <col min="11550" max="11776" width="9" style="1"/>
    <col min="11777" max="11777" width="1.88671875" style="1" customWidth="1"/>
    <col min="11778" max="11778" width="3.33203125" style="1" customWidth="1"/>
    <col min="11779" max="11780" width="5.33203125" style="1" customWidth="1"/>
    <col min="11781" max="11781" width="6.44140625" style="1" bestFit="1" customWidth="1"/>
    <col min="11782" max="11782" width="14" style="1" bestFit="1" customWidth="1"/>
    <col min="11783" max="11783" width="9.21875" style="1" bestFit="1" customWidth="1"/>
    <col min="11784" max="11784" width="6.44140625" style="1" customWidth="1"/>
    <col min="11785" max="11785" width="9.21875" style="1" bestFit="1" customWidth="1"/>
    <col min="11786" max="11786" width="9" style="1" bestFit="1"/>
    <col min="11787" max="11787" width="8" style="1" customWidth="1"/>
    <col min="11788" max="11789" width="9" style="1" bestFit="1"/>
    <col min="11790" max="11790" width="10.77734375" style="1" customWidth="1"/>
    <col min="11791" max="11791" width="2.44140625" style="1" customWidth="1"/>
    <col min="11792" max="11792" width="8.33203125" style="1" customWidth="1"/>
    <col min="11793" max="11793" width="7.88671875" style="1" customWidth="1"/>
    <col min="11794" max="11799" width="9" style="1" bestFit="1"/>
    <col min="11800" max="11800" width="10.33203125" style="1" customWidth="1"/>
    <col min="11801" max="11805" width="0" style="1" hidden="1" bestFit="1" customWidth="1"/>
    <col min="11806" max="12032" width="9" style="1"/>
    <col min="12033" max="12033" width="1.88671875" style="1" customWidth="1"/>
    <col min="12034" max="12034" width="3.33203125" style="1" customWidth="1"/>
    <col min="12035" max="12036" width="5.33203125" style="1" customWidth="1"/>
    <col min="12037" max="12037" width="6.44140625" style="1" bestFit="1" customWidth="1"/>
    <col min="12038" max="12038" width="14" style="1" bestFit="1" customWidth="1"/>
    <col min="12039" max="12039" width="9.21875" style="1" bestFit="1" customWidth="1"/>
    <col min="12040" max="12040" width="6.44140625" style="1" customWidth="1"/>
    <col min="12041" max="12041" width="9.21875" style="1" bestFit="1" customWidth="1"/>
    <col min="12042" max="12042" width="9" style="1" bestFit="1"/>
    <col min="12043" max="12043" width="8" style="1" customWidth="1"/>
    <col min="12044" max="12045" width="9" style="1" bestFit="1"/>
    <col min="12046" max="12046" width="10.77734375" style="1" customWidth="1"/>
    <col min="12047" max="12047" width="2.44140625" style="1" customWidth="1"/>
    <col min="12048" max="12048" width="8.33203125" style="1" customWidth="1"/>
    <col min="12049" max="12049" width="7.88671875" style="1" customWidth="1"/>
    <col min="12050" max="12055" width="9" style="1" bestFit="1"/>
    <col min="12056" max="12056" width="10.33203125" style="1" customWidth="1"/>
    <col min="12057" max="12061" width="0" style="1" hidden="1" bestFit="1" customWidth="1"/>
    <col min="12062" max="12288" width="9" style="1"/>
    <col min="12289" max="12289" width="1.88671875" style="1" customWidth="1"/>
    <col min="12290" max="12290" width="3.33203125" style="1" customWidth="1"/>
    <col min="12291" max="12292" width="5.33203125" style="1" customWidth="1"/>
    <col min="12293" max="12293" width="6.44140625" style="1" bestFit="1" customWidth="1"/>
    <col min="12294" max="12294" width="14" style="1" bestFit="1" customWidth="1"/>
    <col min="12295" max="12295" width="9.21875" style="1" bestFit="1" customWidth="1"/>
    <col min="12296" max="12296" width="6.44140625" style="1" customWidth="1"/>
    <col min="12297" max="12297" width="9.21875" style="1" bestFit="1" customWidth="1"/>
    <col min="12298" max="12298" width="9" style="1" bestFit="1"/>
    <col min="12299" max="12299" width="8" style="1" customWidth="1"/>
    <col min="12300" max="12301" width="9" style="1" bestFit="1"/>
    <col min="12302" max="12302" width="10.77734375" style="1" customWidth="1"/>
    <col min="12303" max="12303" width="2.44140625" style="1" customWidth="1"/>
    <col min="12304" max="12304" width="8.33203125" style="1" customWidth="1"/>
    <col min="12305" max="12305" width="7.88671875" style="1" customWidth="1"/>
    <col min="12306" max="12311" width="9" style="1" bestFit="1"/>
    <col min="12312" max="12312" width="10.33203125" style="1" customWidth="1"/>
    <col min="12313" max="12317" width="0" style="1" hidden="1" bestFit="1" customWidth="1"/>
    <col min="12318" max="12544" width="9" style="1"/>
    <col min="12545" max="12545" width="1.88671875" style="1" customWidth="1"/>
    <col min="12546" max="12546" width="3.33203125" style="1" customWidth="1"/>
    <col min="12547" max="12548" width="5.33203125" style="1" customWidth="1"/>
    <col min="12549" max="12549" width="6.44140625" style="1" bestFit="1" customWidth="1"/>
    <col min="12550" max="12550" width="14" style="1" bestFit="1" customWidth="1"/>
    <col min="12551" max="12551" width="9.21875" style="1" bestFit="1" customWidth="1"/>
    <col min="12552" max="12552" width="6.44140625" style="1" customWidth="1"/>
    <col min="12553" max="12553" width="9.21875" style="1" bestFit="1" customWidth="1"/>
    <col min="12554" max="12554" width="9" style="1" bestFit="1"/>
    <col min="12555" max="12555" width="8" style="1" customWidth="1"/>
    <col min="12556" max="12557" width="9" style="1" bestFit="1"/>
    <col min="12558" max="12558" width="10.77734375" style="1" customWidth="1"/>
    <col min="12559" max="12559" width="2.44140625" style="1" customWidth="1"/>
    <col min="12560" max="12560" width="8.33203125" style="1" customWidth="1"/>
    <col min="12561" max="12561" width="7.88671875" style="1" customWidth="1"/>
    <col min="12562" max="12567" width="9" style="1" bestFit="1"/>
    <col min="12568" max="12568" width="10.33203125" style="1" customWidth="1"/>
    <col min="12569" max="12573" width="0" style="1" hidden="1" bestFit="1" customWidth="1"/>
    <col min="12574" max="12800" width="9" style="1"/>
    <col min="12801" max="12801" width="1.88671875" style="1" customWidth="1"/>
    <col min="12802" max="12802" width="3.33203125" style="1" customWidth="1"/>
    <col min="12803" max="12804" width="5.33203125" style="1" customWidth="1"/>
    <col min="12805" max="12805" width="6.44140625" style="1" bestFit="1" customWidth="1"/>
    <col min="12806" max="12806" width="14" style="1" bestFit="1" customWidth="1"/>
    <col min="12807" max="12807" width="9.21875" style="1" bestFit="1" customWidth="1"/>
    <col min="12808" max="12808" width="6.44140625" style="1" customWidth="1"/>
    <col min="12809" max="12809" width="9.21875" style="1" bestFit="1" customWidth="1"/>
    <col min="12810" max="12810" width="9" style="1" bestFit="1"/>
    <col min="12811" max="12811" width="8" style="1" customWidth="1"/>
    <col min="12812" max="12813" width="9" style="1" bestFit="1"/>
    <col min="12814" max="12814" width="10.77734375" style="1" customWidth="1"/>
    <col min="12815" max="12815" width="2.44140625" style="1" customWidth="1"/>
    <col min="12816" max="12816" width="8.33203125" style="1" customWidth="1"/>
    <col min="12817" max="12817" width="7.88671875" style="1" customWidth="1"/>
    <col min="12818" max="12823" width="9" style="1" bestFit="1"/>
    <col min="12824" max="12824" width="10.33203125" style="1" customWidth="1"/>
    <col min="12825" max="12829" width="0" style="1" hidden="1" bestFit="1" customWidth="1"/>
    <col min="12830" max="13056" width="9" style="1"/>
    <col min="13057" max="13057" width="1.88671875" style="1" customWidth="1"/>
    <col min="13058" max="13058" width="3.33203125" style="1" customWidth="1"/>
    <col min="13059" max="13060" width="5.33203125" style="1" customWidth="1"/>
    <col min="13061" max="13061" width="6.44140625" style="1" bestFit="1" customWidth="1"/>
    <col min="13062" max="13062" width="14" style="1" bestFit="1" customWidth="1"/>
    <col min="13063" max="13063" width="9.21875" style="1" bestFit="1" customWidth="1"/>
    <col min="13064" max="13064" width="6.44140625" style="1" customWidth="1"/>
    <col min="13065" max="13065" width="9.21875" style="1" bestFit="1" customWidth="1"/>
    <col min="13066" max="13066" width="9" style="1" bestFit="1"/>
    <col min="13067" max="13067" width="8" style="1" customWidth="1"/>
    <col min="13068" max="13069" width="9" style="1" bestFit="1"/>
    <col min="13070" max="13070" width="10.77734375" style="1" customWidth="1"/>
    <col min="13071" max="13071" width="2.44140625" style="1" customWidth="1"/>
    <col min="13072" max="13072" width="8.33203125" style="1" customWidth="1"/>
    <col min="13073" max="13073" width="7.88671875" style="1" customWidth="1"/>
    <col min="13074" max="13079" width="9" style="1" bestFit="1"/>
    <col min="13080" max="13080" width="10.33203125" style="1" customWidth="1"/>
    <col min="13081" max="13085" width="0" style="1" hidden="1" bestFit="1" customWidth="1"/>
    <col min="13086" max="13312" width="9" style="1"/>
    <col min="13313" max="13313" width="1.88671875" style="1" customWidth="1"/>
    <col min="13314" max="13314" width="3.33203125" style="1" customWidth="1"/>
    <col min="13315" max="13316" width="5.33203125" style="1" customWidth="1"/>
    <col min="13317" max="13317" width="6.44140625" style="1" bestFit="1" customWidth="1"/>
    <col min="13318" max="13318" width="14" style="1" bestFit="1" customWidth="1"/>
    <col min="13319" max="13319" width="9.21875" style="1" bestFit="1" customWidth="1"/>
    <col min="13320" max="13320" width="6.44140625" style="1" customWidth="1"/>
    <col min="13321" max="13321" width="9.21875" style="1" bestFit="1" customWidth="1"/>
    <col min="13322" max="13322" width="9" style="1" bestFit="1"/>
    <col min="13323" max="13323" width="8" style="1" customWidth="1"/>
    <col min="13324" max="13325" width="9" style="1" bestFit="1"/>
    <col min="13326" max="13326" width="10.77734375" style="1" customWidth="1"/>
    <col min="13327" max="13327" width="2.44140625" style="1" customWidth="1"/>
    <col min="13328" max="13328" width="8.33203125" style="1" customWidth="1"/>
    <col min="13329" max="13329" width="7.88671875" style="1" customWidth="1"/>
    <col min="13330" max="13335" width="9" style="1" bestFit="1"/>
    <col min="13336" max="13336" width="10.33203125" style="1" customWidth="1"/>
    <col min="13337" max="13341" width="0" style="1" hidden="1" bestFit="1" customWidth="1"/>
    <col min="13342" max="13568" width="9" style="1"/>
    <col min="13569" max="13569" width="1.88671875" style="1" customWidth="1"/>
    <col min="13570" max="13570" width="3.33203125" style="1" customWidth="1"/>
    <col min="13571" max="13572" width="5.33203125" style="1" customWidth="1"/>
    <col min="13573" max="13573" width="6.44140625" style="1" bestFit="1" customWidth="1"/>
    <col min="13574" max="13574" width="14" style="1" bestFit="1" customWidth="1"/>
    <col min="13575" max="13575" width="9.21875" style="1" bestFit="1" customWidth="1"/>
    <col min="13576" max="13576" width="6.44140625" style="1" customWidth="1"/>
    <col min="13577" max="13577" width="9.21875" style="1" bestFit="1" customWidth="1"/>
    <col min="13578" max="13578" width="9" style="1" bestFit="1"/>
    <col min="13579" max="13579" width="8" style="1" customWidth="1"/>
    <col min="13580" max="13581" width="9" style="1" bestFit="1"/>
    <col min="13582" max="13582" width="10.77734375" style="1" customWidth="1"/>
    <col min="13583" max="13583" width="2.44140625" style="1" customWidth="1"/>
    <col min="13584" max="13584" width="8.33203125" style="1" customWidth="1"/>
    <col min="13585" max="13585" width="7.88671875" style="1" customWidth="1"/>
    <col min="13586" max="13591" width="9" style="1" bestFit="1"/>
    <col min="13592" max="13592" width="10.33203125" style="1" customWidth="1"/>
    <col min="13593" max="13597" width="0" style="1" hidden="1" bestFit="1" customWidth="1"/>
    <col min="13598" max="13824" width="9" style="1"/>
    <col min="13825" max="13825" width="1.88671875" style="1" customWidth="1"/>
    <col min="13826" max="13826" width="3.33203125" style="1" customWidth="1"/>
    <col min="13827" max="13828" width="5.33203125" style="1" customWidth="1"/>
    <col min="13829" max="13829" width="6.44140625" style="1" bestFit="1" customWidth="1"/>
    <col min="13830" max="13830" width="14" style="1" bestFit="1" customWidth="1"/>
    <col min="13831" max="13831" width="9.21875" style="1" bestFit="1" customWidth="1"/>
    <col min="13832" max="13832" width="6.44140625" style="1" customWidth="1"/>
    <col min="13833" max="13833" width="9.21875" style="1" bestFit="1" customWidth="1"/>
    <col min="13834" max="13834" width="9" style="1" bestFit="1"/>
    <col min="13835" max="13835" width="8" style="1" customWidth="1"/>
    <col min="13836" max="13837" width="9" style="1" bestFit="1"/>
    <col min="13838" max="13838" width="10.77734375" style="1" customWidth="1"/>
    <col min="13839" max="13839" width="2.44140625" style="1" customWidth="1"/>
    <col min="13840" max="13840" width="8.33203125" style="1" customWidth="1"/>
    <col min="13841" max="13841" width="7.88671875" style="1" customWidth="1"/>
    <col min="13842" max="13847" width="9" style="1" bestFit="1"/>
    <col min="13848" max="13848" width="10.33203125" style="1" customWidth="1"/>
    <col min="13849" max="13853" width="0" style="1" hidden="1" bestFit="1" customWidth="1"/>
    <col min="13854" max="14080" width="9" style="1"/>
    <col min="14081" max="14081" width="1.88671875" style="1" customWidth="1"/>
    <col min="14082" max="14082" width="3.33203125" style="1" customWidth="1"/>
    <col min="14083" max="14084" width="5.33203125" style="1" customWidth="1"/>
    <col min="14085" max="14085" width="6.44140625" style="1" bestFit="1" customWidth="1"/>
    <col min="14086" max="14086" width="14" style="1" bestFit="1" customWidth="1"/>
    <col min="14087" max="14087" width="9.21875" style="1" bestFit="1" customWidth="1"/>
    <col min="14088" max="14088" width="6.44140625" style="1" customWidth="1"/>
    <col min="14089" max="14089" width="9.21875" style="1" bestFit="1" customWidth="1"/>
    <col min="14090" max="14090" width="9" style="1" bestFit="1"/>
    <col min="14091" max="14091" width="8" style="1" customWidth="1"/>
    <col min="14092" max="14093" width="9" style="1" bestFit="1"/>
    <col min="14094" max="14094" width="10.77734375" style="1" customWidth="1"/>
    <col min="14095" max="14095" width="2.44140625" style="1" customWidth="1"/>
    <col min="14096" max="14096" width="8.33203125" style="1" customWidth="1"/>
    <col min="14097" max="14097" width="7.88671875" style="1" customWidth="1"/>
    <col min="14098" max="14103" width="9" style="1" bestFit="1"/>
    <col min="14104" max="14104" width="10.33203125" style="1" customWidth="1"/>
    <col min="14105" max="14109" width="0" style="1" hidden="1" bestFit="1" customWidth="1"/>
    <col min="14110" max="14336" width="9" style="1"/>
    <col min="14337" max="14337" width="1.88671875" style="1" customWidth="1"/>
    <col min="14338" max="14338" width="3.33203125" style="1" customWidth="1"/>
    <col min="14339" max="14340" width="5.33203125" style="1" customWidth="1"/>
    <col min="14341" max="14341" width="6.44140625" style="1" bestFit="1" customWidth="1"/>
    <col min="14342" max="14342" width="14" style="1" bestFit="1" customWidth="1"/>
    <col min="14343" max="14343" width="9.21875" style="1" bestFit="1" customWidth="1"/>
    <col min="14344" max="14344" width="6.44140625" style="1" customWidth="1"/>
    <col min="14345" max="14345" width="9.21875" style="1" bestFit="1" customWidth="1"/>
    <col min="14346" max="14346" width="9" style="1" bestFit="1"/>
    <col min="14347" max="14347" width="8" style="1" customWidth="1"/>
    <col min="14348" max="14349" width="9" style="1" bestFit="1"/>
    <col min="14350" max="14350" width="10.77734375" style="1" customWidth="1"/>
    <col min="14351" max="14351" width="2.44140625" style="1" customWidth="1"/>
    <col min="14352" max="14352" width="8.33203125" style="1" customWidth="1"/>
    <col min="14353" max="14353" width="7.88671875" style="1" customWidth="1"/>
    <col min="14354" max="14359" width="9" style="1" bestFit="1"/>
    <col min="14360" max="14360" width="10.33203125" style="1" customWidth="1"/>
    <col min="14361" max="14365" width="0" style="1" hidden="1" bestFit="1" customWidth="1"/>
    <col min="14366" max="14592" width="9" style="1"/>
    <col min="14593" max="14593" width="1.88671875" style="1" customWidth="1"/>
    <col min="14594" max="14594" width="3.33203125" style="1" customWidth="1"/>
    <col min="14595" max="14596" width="5.33203125" style="1" customWidth="1"/>
    <col min="14597" max="14597" width="6.44140625" style="1" bestFit="1" customWidth="1"/>
    <col min="14598" max="14598" width="14" style="1" bestFit="1" customWidth="1"/>
    <col min="14599" max="14599" width="9.21875" style="1" bestFit="1" customWidth="1"/>
    <col min="14600" max="14600" width="6.44140625" style="1" customWidth="1"/>
    <col min="14601" max="14601" width="9.21875" style="1" bestFit="1" customWidth="1"/>
    <col min="14602" max="14602" width="9" style="1" bestFit="1"/>
    <col min="14603" max="14603" width="8" style="1" customWidth="1"/>
    <col min="14604" max="14605" width="9" style="1" bestFit="1"/>
    <col min="14606" max="14606" width="10.77734375" style="1" customWidth="1"/>
    <col min="14607" max="14607" width="2.44140625" style="1" customWidth="1"/>
    <col min="14608" max="14608" width="8.33203125" style="1" customWidth="1"/>
    <col min="14609" max="14609" width="7.88671875" style="1" customWidth="1"/>
    <col min="14610" max="14615" width="9" style="1" bestFit="1"/>
    <col min="14616" max="14616" width="10.33203125" style="1" customWidth="1"/>
    <col min="14617" max="14621" width="0" style="1" hidden="1" bestFit="1" customWidth="1"/>
    <col min="14622" max="14848" width="9" style="1"/>
    <col min="14849" max="14849" width="1.88671875" style="1" customWidth="1"/>
    <col min="14850" max="14850" width="3.33203125" style="1" customWidth="1"/>
    <col min="14851" max="14852" width="5.33203125" style="1" customWidth="1"/>
    <col min="14853" max="14853" width="6.44140625" style="1" bestFit="1" customWidth="1"/>
    <col min="14854" max="14854" width="14" style="1" bestFit="1" customWidth="1"/>
    <col min="14855" max="14855" width="9.21875" style="1" bestFit="1" customWidth="1"/>
    <col min="14856" max="14856" width="6.44140625" style="1" customWidth="1"/>
    <col min="14857" max="14857" width="9.21875" style="1" bestFit="1" customWidth="1"/>
    <col min="14858" max="14858" width="9" style="1" bestFit="1"/>
    <col min="14859" max="14859" width="8" style="1" customWidth="1"/>
    <col min="14860" max="14861" width="9" style="1" bestFit="1"/>
    <col min="14862" max="14862" width="10.77734375" style="1" customWidth="1"/>
    <col min="14863" max="14863" width="2.44140625" style="1" customWidth="1"/>
    <col min="14864" max="14864" width="8.33203125" style="1" customWidth="1"/>
    <col min="14865" max="14865" width="7.88671875" style="1" customWidth="1"/>
    <col min="14866" max="14871" width="9" style="1" bestFit="1"/>
    <col min="14872" max="14872" width="10.33203125" style="1" customWidth="1"/>
    <col min="14873" max="14877" width="0" style="1" hidden="1" bestFit="1" customWidth="1"/>
    <col min="14878" max="15104" width="9" style="1"/>
    <col min="15105" max="15105" width="1.88671875" style="1" customWidth="1"/>
    <col min="15106" max="15106" width="3.33203125" style="1" customWidth="1"/>
    <col min="15107" max="15108" width="5.33203125" style="1" customWidth="1"/>
    <col min="15109" max="15109" width="6.44140625" style="1" bestFit="1" customWidth="1"/>
    <col min="15110" max="15110" width="14" style="1" bestFit="1" customWidth="1"/>
    <col min="15111" max="15111" width="9.21875" style="1" bestFit="1" customWidth="1"/>
    <col min="15112" max="15112" width="6.44140625" style="1" customWidth="1"/>
    <col min="15113" max="15113" width="9.21875" style="1" bestFit="1" customWidth="1"/>
    <col min="15114" max="15114" width="9" style="1" bestFit="1"/>
    <col min="15115" max="15115" width="8" style="1" customWidth="1"/>
    <col min="15116" max="15117" width="9" style="1" bestFit="1"/>
    <col min="15118" max="15118" width="10.77734375" style="1" customWidth="1"/>
    <col min="15119" max="15119" width="2.44140625" style="1" customWidth="1"/>
    <col min="15120" max="15120" width="8.33203125" style="1" customWidth="1"/>
    <col min="15121" max="15121" width="7.88671875" style="1" customWidth="1"/>
    <col min="15122" max="15127" width="9" style="1" bestFit="1"/>
    <col min="15128" max="15128" width="10.33203125" style="1" customWidth="1"/>
    <col min="15129" max="15133" width="0" style="1" hidden="1" bestFit="1" customWidth="1"/>
    <col min="15134" max="15360" width="9" style="1"/>
    <col min="15361" max="15361" width="1.88671875" style="1" customWidth="1"/>
    <col min="15362" max="15362" width="3.33203125" style="1" customWidth="1"/>
    <col min="15363" max="15364" width="5.33203125" style="1" customWidth="1"/>
    <col min="15365" max="15365" width="6.44140625" style="1" bestFit="1" customWidth="1"/>
    <col min="15366" max="15366" width="14" style="1" bestFit="1" customWidth="1"/>
    <col min="15367" max="15367" width="9.21875" style="1" bestFit="1" customWidth="1"/>
    <col min="15368" max="15368" width="6.44140625" style="1" customWidth="1"/>
    <col min="15369" max="15369" width="9.21875" style="1" bestFit="1" customWidth="1"/>
    <col min="15370" max="15370" width="9" style="1" bestFit="1"/>
    <col min="15371" max="15371" width="8" style="1" customWidth="1"/>
    <col min="15372" max="15373" width="9" style="1" bestFit="1"/>
    <col min="15374" max="15374" width="10.77734375" style="1" customWidth="1"/>
    <col min="15375" max="15375" width="2.44140625" style="1" customWidth="1"/>
    <col min="15376" max="15376" width="8.33203125" style="1" customWidth="1"/>
    <col min="15377" max="15377" width="7.88671875" style="1" customWidth="1"/>
    <col min="15378" max="15383" width="9" style="1" bestFit="1"/>
    <col min="15384" max="15384" width="10.33203125" style="1" customWidth="1"/>
    <col min="15385" max="15389" width="0" style="1" hidden="1" bestFit="1" customWidth="1"/>
    <col min="15390" max="15616" width="9" style="1"/>
    <col min="15617" max="15617" width="1.88671875" style="1" customWidth="1"/>
    <col min="15618" max="15618" width="3.33203125" style="1" customWidth="1"/>
    <col min="15619" max="15620" width="5.33203125" style="1" customWidth="1"/>
    <col min="15621" max="15621" width="6.44140625" style="1" bestFit="1" customWidth="1"/>
    <col min="15622" max="15622" width="14" style="1" bestFit="1" customWidth="1"/>
    <col min="15623" max="15623" width="9.21875" style="1" bestFit="1" customWidth="1"/>
    <col min="15624" max="15624" width="6.44140625" style="1" customWidth="1"/>
    <col min="15625" max="15625" width="9.21875" style="1" bestFit="1" customWidth="1"/>
    <col min="15626" max="15626" width="9" style="1" bestFit="1"/>
    <col min="15627" max="15627" width="8" style="1" customWidth="1"/>
    <col min="15628" max="15629" width="9" style="1" bestFit="1"/>
    <col min="15630" max="15630" width="10.77734375" style="1" customWidth="1"/>
    <col min="15631" max="15631" width="2.44140625" style="1" customWidth="1"/>
    <col min="15632" max="15632" width="8.33203125" style="1" customWidth="1"/>
    <col min="15633" max="15633" width="7.88671875" style="1" customWidth="1"/>
    <col min="15634" max="15639" width="9" style="1" bestFit="1"/>
    <col min="15640" max="15640" width="10.33203125" style="1" customWidth="1"/>
    <col min="15641" max="15645" width="0" style="1" hidden="1" bestFit="1" customWidth="1"/>
    <col min="15646" max="15872" width="9" style="1"/>
    <col min="15873" max="15873" width="1.88671875" style="1" customWidth="1"/>
    <col min="15874" max="15874" width="3.33203125" style="1" customWidth="1"/>
    <col min="15875" max="15876" width="5.33203125" style="1" customWidth="1"/>
    <col min="15877" max="15877" width="6.44140625" style="1" bestFit="1" customWidth="1"/>
    <col min="15878" max="15878" width="14" style="1" bestFit="1" customWidth="1"/>
    <col min="15879" max="15879" width="9.21875" style="1" bestFit="1" customWidth="1"/>
    <col min="15880" max="15880" width="6.44140625" style="1" customWidth="1"/>
    <col min="15881" max="15881" width="9.21875" style="1" bestFit="1" customWidth="1"/>
    <col min="15882" max="15882" width="9" style="1" bestFit="1"/>
    <col min="15883" max="15883" width="8" style="1" customWidth="1"/>
    <col min="15884" max="15885" width="9" style="1" bestFit="1"/>
    <col min="15886" max="15886" width="10.77734375" style="1" customWidth="1"/>
    <col min="15887" max="15887" width="2.44140625" style="1" customWidth="1"/>
    <col min="15888" max="15888" width="8.33203125" style="1" customWidth="1"/>
    <col min="15889" max="15889" width="7.88671875" style="1" customWidth="1"/>
    <col min="15890" max="15895" width="9" style="1" bestFit="1"/>
    <col min="15896" max="15896" width="10.33203125" style="1" customWidth="1"/>
    <col min="15897" max="15901" width="0" style="1" hidden="1" bestFit="1" customWidth="1"/>
    <col min="15902" max="16128" width="9" style="1"/>
    <col min="16129" max="16129" width="1.88671875" style="1" customWidth="1"/>
    <col min="16130" max="16130" width="3.33203125" style="1" customWidth="1"/>
    <col min="16131" max="16132" width="5.33203125" style="1" customWidth="1"/>
    <col min="16133" max="16133" width="6.44140625" style="1" bestFit="1" customWidth="1"/>
    <col min="16134" max="16134" width="14" style="1" bestFit="1" customWidth="1"/>
    <col min="16135" max="16135" width="9.21875" style="1" bestFit="1" customWidth="1"/>
    <col min="16136" max="16136" width="6.44140625" style="1" customWidth="1"/>
    <col min="16137" max="16137" width="9.21875" style="1" bestFit="1" customWidth="1"/>
    <col min="16138" max="16138" width="9" style="1" bestFit="1"/>
    <col min="16139" max="16139" width="8" style="1" customWidth="1"/>
    <col min="16140" max="16141" width="9" style="1" bestFit="1"/>
    <col min="16142" max="16142" width="10.77734375" style="1" customWidth="1"/>
    <col min="16143" max="16143" width="2.44140625" style="1" customWidth="1"/>
    <col min="16144" max="16144" width="8.33203125" style="1" customWidth="1"/>
    <col min="16145" max="16145" width="7.88671875" style="1" customWidth="1"/>
    <col min="16146" max="16151" width="9" style="1" bestFit="1"/>
    <col min="16152" max="16152" width="10.33203125" style="1" customWidth="1"/>
    <col min="16153" max="16157" width="0" style="1" hidden="1" bestFit="1" customWidth="1"/>
    <col min="16158" max="16384" width="9" style="1"/>
  </cols>
  <sheetData>
    <row r="1" spans="2:29" ht="14.4" x14ac:dyDescent="0.2">
      <c r="B1" s="234" t="s">
        <v>0</v>
      </c>
      <c r="C1" s="234"/>
      <c r="D1" s="234"/>
      <c r="E1" s="234"/>
      <c r="F1" s="234"/>
      <c r="G1" s="234"/>
      <c r="H1" s="234"/>
      <c r="I1" s="234"/>
    </row>
    <row r="2" spans="2:29" ht="28.5" customHeight="1" x14ac:dyDescent="0.2">
      <c r="B2" s="235" t="s">
        <v>1</v>
      </c>
      <c r="C2" s="235"/>
      <c r="D2" s="235"/>
      <c r="E2" s="235"/>
      <c r="F2" s="235"/>
      <c r="G2" s="235"/>
      <c r="H2" s="235"/>
      <c r="I2" s="235"/>
      <c r="J2" s="2"/>
      <c r="K2" s="2"/>
      <c r="L2" s="2"/>
    </row>
    <row r="3" spans="2:29" x14ac:dyDescent="0.2">
      <c r="B3" s="236" t="s">
        <v>2</v>
      </c>
      <c r="C3" s="237"/>
      <c r="D3" s="237"/>
      <c r="E3" s="237"/>
      <c r="F3" s="237"/>
      <c r="G3" s="237"/>
    </row>
    <row r="4" spans="2:29" ht="18" customHeight="1" x14ac:dyDescent="0.2">
      <c r="B4" s="238" t="s">
        <v>3</v>
      </c>
      <c r="C4" s="238"/>
      <c r="D4" s="238"/>
      <c r="E4" s="238"/>
      <c r="F4" s="238"/>
      <c r="G4" s="3"/>
      <c r="H4" s="4"/>
      <c r="I4" s="5" t="s">
        <v>4</v>
      </c>
      <c r="J4" s="6">
        <f>'[1](別紙1) 事業活動に伴うエネルギー使用量算定表'!I4</f>
        <v>0</v>
      </c>
      <c r="K4" s="4" t="s">
        <v>5</v>
      </c>
      <c r="L4" s="4"/>
      <c r="M4" s="4"/>
      <c r="N4" s="7"/>
      <c r="P4" s="239" t="s">
        <v>6</v>
      </c>
      <c r="Q4" s="240" t="s">
        <v>7</v>
      </c>
      <c r="R4" s="8"/>
      <c r="S4" s="9"/>
      <c r="T4" s="8"/>
      <c r="U4" s="8"/>
      <c r="V4" s="8"/>
      <c r="W4" s="8"/>
    </row>
    <row r="5" spans="2:29" ht="18" customHeight="1" x14ac:dyDescent="0.2">
      <c r="B5" s="238"/>
      <c r="C5" s="238"/>
      <c r="D5" s="238"/>
      <c r="E5" s="238"/>
      <c r="F5" s="238"/>
      <c r="G5" s="238" t="s">
        <v>8</v>
      </c>
      <c r="H5" s="238"/>
      <c r="I5" s="238"/>
      <c r="J5" s="238" t="s">
        <v>9</v>
      </c>
      <c r="K5" s="238"/>
      <c r="L5" s="238"/>
      <c r="M5" s="241" t="s">
        <v>10</v>
      </c>
      <c r="N5" s="242" t="s">
        <v>11</v>
      </c>
      <c r="P5" s="239"/>
      <c r="Q5" s="240"/>
      <c r="R5" s="8"/>
      <c r="S5" s="9"/>
      <c r="Y5" s="1" t="s">
        <v>12</v>
      </c>
      <c r="Z5" s="1" t="s">
        <v>13</v>
      </c>
      <c r="AA5" s="11">
        <v>18</v>
      </c>
      <c r="AB5" s="1" t="s">
        <v>14</v>
      </c>
      <c r="AC5" s="1">
        <v>1.7000000000000001E-2</v>
      </c>
    </row>
    <row r="6" spans="2:29" ht="21.6" x14ac:dyDescent="0.2">
      <c r="B6" s="238"/>
      <c r="C6" s="238"/>
      <c r="D6" s="238"/>
      <c r="E6" s="238"/>
      <c r="F6" s="238"/>
      <c r="G6" s="10" t="s">
        <v>15</v>
      </c>
      <c r="H6" s="10" t="s">
        <v>16</v>
      </c>
      <c r="I6" s="10" t="s">
        <v>17</v>
      </c>
      <c r="J6" s="10" t="s">
        <v>18</v>
      </c>
      <c r="K6" s="10" t="s">
        <v>16</v>
      </c>
      <c r="L6" s="10" t="s">
        <v>19</v>
      </c>
      <c r="M6" s="241"/>
      <c r="N6" s="242"/>
      <c r="P6" s="239"/>
      <c r="Q6" s="240"/>
      <c r="R6" s="8"/>
      <c r="S6" s="9"/>
      <c r="Y6" s="1" t="s">
        <v>20</v>
      </c>
      <c r="Z6" s="1" t="s">
        <v>13</v>
      </c>
      <c r="AA6" s="1">
        <v>26.9</v>
      </c>
      <c r="AB6" s="1" t="s">
        <v>14</v>
      </c>
      <c r="AC6" s="1">
        <v>1.66E-2</v>
      </c>
    </row>
    <row r="7" spans="2:29" ht="16.5" customHeight="1" x14ac:dyDescent="0.2">
      <c r="B7" s="206" t="s">
        <v>21</v>
      </c>
      <c r="C7" s="192" t="s">
        <v>22</v>
      </c>
      <c r="D7" s="192"/>
      <c r="E7" s="192"/>
      <c r="F7" s="192"/>
      <c r="G7" s="12"/>
      <c r="H7" s="10" t="s">
        <v>23</v>
      </c>
      <c r="I7" s="13">
        <f>G7*P7</f>
        <v>0</v>
      </c>
      <c r="J7" s="14"/>
      <c r="K7" s="10" t="s">
        <v>23</v>
      </c>
      <c r="L7" s="13">
        <f>J7*P7</f>
        <v>0</v>
      </c>
      <c r="M7" s="15">
        <f t="shared" ref="M7:M54" si="0">I7-L7</f>
        <v>0</v>
      </c>
      <c r="N7" s="16" t="str">
        <f t="shared" ref="N7:N70" si="1">IF(M7=0,"",(M7*Q7*44/12))</f>
        <v/>
      </c>
      <c r="P7" s="17">
        <v>38.299999999999997</v>
      </c>
      <c r="Q7" s="18">
        <v>1.9E-2</v>
      </c>
      <c r="Y7" s="1" t="s">
        <v>24</v>
      </c>
      <c r="Z7" s="1" t="s">
        <v>13</v>
      </c>
      <c r="AA7" s="1">
        <v>33.200000000000003</v>
      </c>
      <c r="AB7" s="1" t="s">
        <v>14</v>
      </c>
      <c r="AC7" s="1">
        <v>1.35E-2</v>
      </c>
    </row>
    <row r="8" spans="2:29" ht="16.5" customHeight="1" x14ac:dyDescent="0.2">
      <c r="B8" s="206"/>
      <c r="C8" s="192" t="s">
        <v>25</v>
      </c>
      <c r="D8" s="192"/>
      <c r="E8" s="192"/>
      <c r="F8" s="192"/>
      <c r="G8" s="12"/>
      <c r="H8" s="10" t="s">
        <v>23</v>
      </c>
      <c r="I8" s="13">
        <f t="shared" ref="I8:I54" si="2">G8*P8</f>
        <v>0</v>
      </c>
      <c r="J8" s="14"/>
      <c r="K8" s="10" t="s">
        <v>23</v>
      </c>
      <c r="L8" s="13">
        <f t="shared" ref="L8:L54" si="3">J8*P8</f>
        <v>0</v>
      </c>
      <c r="M8" s="15">
        <f t="shared" si="0"/>
        <v>0</v>
      </c>
      <c r="N8" s="16" t="str">
        <f t="shared" si="1"/>
        <v/>
      </c>
      <c r="P8" s="17">
        <v>34.799999999999997</v>
      </c>
      <c r="Q8" s="18">
        <v>1.83E-2</v>
      </c>
      <c r="S8" s="9"/>
      <c r="T8" s="19"/>
      <c r="U8" s="19"/>
      <c r="V8" s="19"/>
      <c r="W8" s="19"/>
      <c r="Y8" s="1" t="s">
        <v>26</v>
      </c>
      <c r="Z8" s="1" t="s">
        <v>13</v>
      </c>
      <c r="AA8" s="1">
        <v>29.3</v>
      </c>
      <c r="AB8" s="1" t="s">
        <v>14</v>
      </c>
      <c r="AC8" s="1">
        <v>2.6200000000000001E-2</v>
      </c>
    </row>
    <row r="9" spans="2:29" ht="16.5" customHeight="1" x14ac:dyDescent="0.2">
      <c r="B9" s="206"/>
      <c r="C9" s="192" t="s">
        <v>27</v>
      </c>
      <c r="D9" s="192"/>
      <c r="E9" s="192"/>
      <c r="F9" s="192"/>
      <c r="G9" s="12"/>
      <c r="H9" s="10" t="s">
        <v>23</v>
      </c>
      <c r="I9" s="13">
        <f t="shared" si="2"/>
        <v>0</v>
      </c>
      <c r="J9" s="14"/>
      <c r="K9" s="10" t="s">
        <v>23</v>
      </c>
      <c r="L9" s="13">
        <f t="shared" si="3"/>
        <v>0</v>
      </c>
      <c r="M9" s="15">
        <f t="shared" si="0"/>
        <v>0</v>
      </c>
      <c r="N9" s="16" t="str">
        <f t="shared" si="1"/>
        <v/>
      </c>
      <c r="P9" s="17">
        <v>33.4</v>
      </c>
      <c r="Q9" s="18">
        <v>1.8700000000000001E-2</v>
      </c>
      <c r="T9" s="19"/>
      <c r="U9" s="19"/>
      <c r="V9" s="19"/>
      <c r="W9" s="19"/>
      <c r="Y9" s="1" t="s">
        <v>28</v>
      </c>
      <c r="Z9" s="1" t="s">
        <v>13</v>
      </c>
      <c r="AA9" s="1">
        <v>29.3</v>
      </c>
      <c r="AB9" s="1" t="s">
        <v>14</v>
      </c>
      <c r="AC9" s="1">
        <v>2.3900000000000001E-2</v>
      </c>
    </row>
    <row r="10" spans="2:29" ht="16.5" customHeight="1" x14ac:dyDescent="0.2">
      <c r="B10" s="206"/>
      <c r="C10" s="192" t="s">
        <v>29</v>
      </c>
      <c r="D10" s="192"/>
      <c r="E10" s="192"/>
      <c r="F10" s="192"/>
      <c r="G10" s="12"/>
      <c r="H10" s="10" t="s">
        <v>23</v>
      </c>
      <c r="I10" s="13">
        <f t="shared" si="2"/>
        <v>0</v>
      </c>
      <c r="J10" s="14"/>
      <c r="K10" s="10" t="s">
        <v>23</v>
      </c>
      <c r="L10" s="13">
        <f t="shared" si="3"/>
        <v>0</v>
      </c>
      <c r="M10" s="15">
        <f t="shared" si="0"/>
        <v>0</v>
      </c>
      <c r="N10" s="16" t="str">
        <f t="shared" si="1"/>
        <v/>
      </c>
      <c r="P10" s="17">
        <v>33.299999999999997</v>
      </c>
      <c r="Q10" s="18">
        <v>1.8599999999999998E-2</v>
      </c>
      <c r="T10" s="19"/>
      <c r="U10" s="19"/>
      <c r="V10" s="19"/>
      <c r="W10" s="19"/>
      <c r="Y10" s="1" t="s">
        <v>30</v>
      </c>
      <c r="Z10" s="1" t="s">
        <v>23</v>
      </c>
      <c r="AA10" s="1">
        <v>40.200000000000003</v>
      </c>
      <c r="AB10" s="1" t="s">
        <v>31</v>
      </c>
      <c r="AC10" s="1">
        <v>1.7899999999999999E-2</v>
      </c>
    </row>
    <row r="11" spans="2:29" ht="16.5" customHeight="1" x14ac:dyDescent="0.2">
      <c r="B11" s="206"/>
      <c r="C11" s="198" t="s">
        <v>32</v>
      </c>
      <c r="D11" s="233"/>
      <c r="E11" s="233"/>
      <c r="F11" s="199"/>
      <c r="G11" s="12"/>
      <c r="H11" s="10" t="s">
        <v>23</v>
      </c>
      <c r="I11" s="13">
        <f t="shared" si="2"/>
        <v>0</v>
      </c>
      <c r="J11" s="14"/>
      <c r="K11" s="10" t="s">
        <v>23</v>
      </c>
      <c r="L11" s="13">
        <f t="shared" si="3"/>
        <v>0</v>
      </c>
      <c r="M11" s="15">
        <f t="shared" si="0"/>
        <v>0</v>
      </c>
      <c r="N11" s="16" t="str">
        <f t="shared" si="1"/>
        <v/>
      </c>
      <c r="P11" s="17">
        <v>36.299999999999997</v>
      </c>
      <c r="Q11" s="18">
        <v>1.8599999999999998E-2</v>
      </c>
      <c r="T11" s="19"/>
      <c r="U11" s="19"/>
      <c r="V11" s="19"/>
      <c r="W11" s="19"/>
    </row>
    <row r="12" spans="2:29" ht="16.5" customHeight="1" x14ac:dyDescent="0.2">
      <c r="B12" s="206"/>
      <c r="C12" s="192" t="s">
        <v>33</v>
      </c>
      <c r="D12" s="192"/>
      <c r="E12" s="192"/>
      <c r="F12" s="192"/>
      <c r="G12" s="12"/>
      <c r="H12" s="10" t="s">
        <v>23</v>
      </c>
      <c r="I12" s="13">
        <f t="shared" si="2"/>
        <v>0</v>
      </c>
      <c r="J12" s="14"/>
      <c r="K12" s="10" t="s">
        <v>23</v>
      </c>
      <c r="L12" s="13">
        <f t="shared" si="3"/>
        <v>0</v>
      </c>
      <c r="M12" s="15">
        <f t="shared" si="0"/>
        <v>0</v>
      </c>
      <c r="N12" s="16" t="str">
        <f t="shared" si="1"/>
        <v/>
      </c>
      <c r="P12" s="17">
        <v>36.5</v>
      </c>
      <c r="Q12" s="18">
        <v>1.8700000000000001E-2</v>
      </c>
    </row>
    <row r="13" spans="2:29" ht="16.5" customHeight="1" x14ac:dyDescent="0.2">
      <c r="B13" s="206"/>
      <c r="C13" s="192" t="s">
        <v>34</v>
      </c>
      <c r="D13" s="192"/>
      <c r="E13" s="192"/>
      <c r="F13" s="192"/>
      <c r="G13" s="12"/>
      <c r="H13" s="10" t="s">
        <v>23</v>
      </c>
      <c r="I13" s="13">
        <f t="shared" si="2"/>
        <v>0</v>
      </c>
      <c r="J13" s="14"/>
      <c r="K13" s="10" t="s">
        <v>23</v>
      </c>
      <c r="L13" s="13">
        <f t="shared" si="3"/>
        <v>0</v>
      </c>
      <c r="M13" s="15">
        <f t="shared" si="0"/>
        <v>0</v>
      </c>
      <c r="N13" s="16" t="str">
        <f t="shared" si="1"/>
        <v/>
      </c>
      <c r="P13" s="17">
        <v>38</v>
      </c>
      <c r="Q13" s="18">
        <v>1.8800000000000001E-2</v>
      </c>
    </row>
    <row r="14" spans="2:29" ht="16.5" customHeight="1" x14ac:dyDescent="0.2">
      <c r="B14" s="206"/>
      <c r="C14" s="192" t="s">
        <v>35</v>
      </c>
      <c r="D14" s="192"/>
      <c r="E14" s="192"/>
      <c r="F14" s="192"/>
      <c r="G14" s="12"/>
      <c r="H14" s="10" t="s">
        <v>23</v>
      </c>
      <c r="I14" s="13">
        <f t="shared" si="2"/>
        <v>0</v>
      </c>
      <c r="J14" s="14"/>
      <c r="K14" s="10" t="s">
        <v>23</v>
      </c>
      <c r="L14" s="13">
        <f t="shared" si="3"/>
        <v>0</v>
      </c>
      <c r="M14" s="15">
        <f t="shared" si="0"/>
        <v>0</v>
      </c>
      <c r="N14" s="16" t="str">
        <f t="shared" si="1"/>
        <v/>
      </c>
      <c r="P14" s="17">
        <v>38.9</v>
      </c>
      <c r="Q14" s="18">
        <v>1.9300000000000001E-2</v>
      </c>
    </row>
    <row r="15" spans="2:29" ht="16.5" customHeight="1" x14ac:dyDescent="0.2">
      <c r="B15" s="206"/>
      <c r="C15" s="192" t="s">
        <v>36</v>
      </c>
      <c r="D15" s="192"/>
      <c r="E15" s="192"/>
      <c r="F15" s="192"/>
      <c r="G15" s="12"/>
      <c r="H15" s="10" t="s">
        <v>23</v>
      </c>
      <c r="I15" s="13">
        <f t="shared" si="2"/>
        <v>0</v>
      </c>
      <c r="J15" s="14"/>
      <c r="K15" s="10" t="s">
        <v>23</v>
      </c>
      <c r="L15" s="13">
        <f t="shared" si="3"/>
        <v>0</v>
      </c>
      <c r="M15" s="15">
        <f t="shared" si="0"/>
        <v>0</v>
      </c>
      <c r="N15" s="16" t="str">
        <f t="shared" si="1"/>
        <v/>
      </c>
      <c r="P15" s="17">
        <v>41.8</v>
      </c>
      <c r="Q15" s="18">
        <v>2.0199999999999999E-2</v>
      </c>
    </row>
    <row r="16" spans="2:29" ht="16.5" customHeight="1" x14ac:dyDescent="0.2">
      <c r="B16" s="206"/>
      <c r="C16" s="192" t="s">
        <v>37</v>
      </c>
      <c r="D16" s="192"/>
      <c r="E16" s="192"/>
      <c r="F16" s="192"/>
      <c r="G16" s="12"/>
      <c r="H16" s="10" t="s">
        <v>13</v>
      </c>
      <c r="I16" s="13">
        <f t="shared" si="2"/>
        <v>0</v>
      </c>
      <c r="J16" s="14"/>
      <c r="K16" s="10" t="s">
        <v>13</v>
      </c>
      <c r="L16" s="13">
        <f t="shared" si="3"/>
        <v>0</v>
      </c>
      <c r="M16" s="15">
        <f t="shared" si="0"/>
        <v>0</v>
      </c>
      <c r="N16" s="16" t="str">
        <f t="shared" si="1"/>
        <v/>
      </c>
      <c r="P16" s="17">
        <v>40</v>
      </c>
      <c r="Q16" s="18">
        <v>2.0400000000000001E-2</v>
      </c>
    </row>
    <row r="17" spans="2:17" ht="16.5" customHeight="1" x14ac:dyDescent="0.2">
      <c r="B17" s="206"/>
      <c r="C17" s="192" t="s">
        <v>38</v>
      </c>
      <c r="D17" s="192"/>
      <c r="E17" s="192"/>
      <c r="F17" s="192"/>
      <c r="G17" s="12"/>
      <c r="H17" s="10" t="s">
        <v>13</v>
      </c>
      <c r="I17" s="13">
        <f t="shared" si="2"/>
        <v>0</v>
      </c>
      <c r="J17" s="14"/>
      <c r="K17" s="10" t="s">
        <v>13</v>
      </c>
      <c r="L17" s="13">
        <f t="shared" si="3"/>
        <v>0</v>
      </c>
      <c r="M17" s="15">
        <f t="shared" si="0"/>
        <v>0</v>
      </c>
      <c r="N17" s="16" t="str">
        <f t="shared" si="1"/>
        <v/>
      </c>
      <c r="P17" s="17">
        <v>34.1</v>
      </c>
      <c r="Q17" s="18">
        <v>2.4500000000000001E-2</v>
      </c>
    </row>
    <row r="18" spans="2:17" ht="16.5" customHeight="1" x14ac:dyDescent="0.2">
      <c r="B18" s="206"/>
      <c r="C18" s="192" t="s">
        <v>39</v>
      </c>
      <c r="D18" s="192"/>
      <c r="E18" s="192" t="s">
        <v>40</v>
      </c>
      <c r="F18" s="192"/>
      <c r="G18" s="12"/>
      <c r="H18" s="10" t="s">
        <v>13</v>
      </c>
      <c r="I18" s="13">
        <f t="shared" si="2"/>
        <v>0</v>
      </c>
      <c r="J18" s="14"/>
      <c r="K18" s="10" t="s">
        <v>13</v>
      </c>
      <c r="L18" s="13">
        <f t="shared" si="3"/>
        <v>0</v>
      </c>
      <c r="M18" s="15">
        <f t="shared" si="0"/>
        <v>0</v>
      </c>
      <c r="N18" s="16" t="str">
        <f t="shared" si="1"/>
        <v/>
      </c>
      <c r="P18" s="17">
        <v>50.1</v>
      </c>
      <c r="Q18" s="18">
        <v>1.6299999999999999E-2</v>
      </c>
    </row>
    <row r="19" spans="2:17" ht="16.5" customHeight="1" x14ac:dyDescent="0.2">
      <c r="B19" s="206"/>
      <c r="C19" s="192"/>
      <c r="D19" s="192"/>
      <c r="E19" s="192" t="s">
        <v>41</v>
      </c>
      <c r="F19" s="192"/>
      <c r="G19" s="12"/>
      <c r="H19" s="20" t="s">
        <v>42</v>
      </c>
      <c r="I19" s="13">
        <f t="shared" si="2"/>
        <v>0</v>
      </c>
      <c r="J19" s="14"/>
      <c r="K19" s="20" t="s">
        <v>42</v>
      </c>
      <c r="L19" s="13">
        <f t="shared" si="3"/>
        <v>0</v>
      </c>
      <c r="M19" s="15">
        <f t="shared" si="0"/>
        <v>0</v>
      </c>
      <c r="N19" s="16" t="str">
        <f t="shared" si="1"/>
        <v/>
      </c>
      <c r="P19" s="17">
        <v>46.1</v>
      </c>
      <c r="Q19" s="18">
        <v>1.44E-2</v>
      </c>
    </row>
    <row r="20" spans="2:17" ht="16.5" customHeight="1" x14ac:dyDescent="0.2">
      <c r="B20" s="206"/>
      <c r="C20" s="192" t="s">
        <v>43</v>
      </c>
      <c r="D20" s="192"/>
      <c r="E20" s="192" t="s">
        <v>44</v>
      </c>
      <c r="F20" s="192"/>
      <c r="G20" s="12"/>
      <c r="H20" s="10" t="s">
        <v>13</v>
      </c>
      <c r="I20" s="13">
        <f t="shared" si="2"/>
        <v>0</v>
      </c>
      <c r="J20" s="14"/>
      <c r="K20" s="10" t="s">
        <v>13</v>
      </c>
      <c r="L20" s="13">
        <f t="shared" si="3"/>
        <v>0</v>
      </c>
      <c r="M20" s="15">
        <f t="shared" si="0"/>
        <v>0</v>
      </c>
      <c r="N20" s="16" t="str">
        <f t="shared" si="1"/>
        <v/>
      </c>
      <c r="P20" s="17">
        <v>54.7</v>
      </c>
      <c r="Q20" s="18">
        <v>1.3899999999999999E-2</v>
      </c>
    </row>
    <row r="21" spans="2:17" ht="16.5" customHeight="1" x14ac:dyDescent="0.2">
      <c r="B21" s="206"/>
      <c r="C21" s="192"/>
      <c r="D21" s="192"/>
      <c r="E21" s="192" t="s">
        <v>45</v>
      </c>
      <c r="F21" s="192"/>
      <c r="G21" s="12"/>
      <c r="H21" s="20" t="s">
        <v>42</v>
      </c>
      <c r="I21" s="13">
        <f t="shared" si="2"/>
        <v>0</v>
      </c>
      <c r="J21" s="14"/>
      <c r="K21" s="20" t="s">
        <v>42</v>
      </c>
      <c r="L21" s="13">
        <f t="shared" si="3"/>
        <v>0</v>
      </c>
      <c r="M21" s="15">
        <f t="shared" si="0"/>
        <v>0</v>
      </c>
      <c r="N21" s="16" t="str">
        <f t="shared" si="1"/>
        <v/>
      </c>
      <c r="P21" s="17">
        <v>38.4</v>
      </c>
      <c r="Q21" s="18">
        <v>1.3899999999999999E-2</v>
      </c>
    </row>
    <row r="22" spans="2:17" ht="16.5" customHeight="1" x14ac:dyDescent="0.2">
      <c r="B22" s="206"/>
      <c r="C22" s="192" t="s">
        <v>46</v>
      </c>
      <c r="D22" s="192"/>
      <c r="E22" s="230" t="s">
        <v>47</v>
      </c>
      <c r="F22" s="21" t="s">
        <v>48</v>
      </c>
      <c r="G22" s="12"/>
      <c r="H22" s="10" t="s">
        <v>13</v>
      </c>
      <c r="I22" s="13">
        <f t="shared" si="2"/>
        <v>0</v>
      </c>
      <c r="J22" s="14"/>
      <c r="K22" s="10" t="s">
        <v>13</v>
      </c>
      <c r="L22" s="13">
        <f t="shared" si="3"/>
        <v>0</v>
      </c>
      <c r="M22" s="15">
        <f t="shared" si="0"/>
        <v>0</v>
      </c>
      <c r="N22" s="16" t="str">
        <f t="shared" si="1"/>
        <v/>
      </c>
      <c r="P22" s="22">
        <v>28.7</v>
      </c>
      <c r="Q22" s="18">
        <v>2.46E-2</v>
      </c>
    </row>
    <row r="23" spans="2:17" ht="16.5" customHeight="1" x14ac:dyDescent="0.2">
      <c r="B23" s="206"/>
      <c r="C23" s="192"/>
      <c r="D23" s="192"/>
      <c r="E23" s="231"/>
      <c r="F23" s="21" t="s">
        <v>49</v>
      </c>
      <c r="G23" s="12"/>
      <c r="H23" s="10" t="s">
        <v>13</v>
      </c>
      <c r="I23" s="13">
        <f t="shared" si="2"/>
        <v>0</v>
      </c>
      <c r="J23" s="14"/>
      <c r="K23" s="10" t="s">
        <v>13</v>
      </c>
      <c r="L23" s="13">
        <f t="shared" si="3"/>
        <v>0</v>
      </c>
      <c r="M23" s="15">
        <f t="shared" si="0"/>
        <v>0</v>
      </c>
      <c r="N23" s="16" t="str">
        <f t="shared" si="1"/>
        <v/>
      </c>
      <c r="P23" s="17">
        <v>28.9</v>
      </c>
      <c r="Q23" s="18">
        <v>2.4500000000000001E-2</v>
      </c>
    </row>
    <row r="24" spans="2:17" ht="16.5" customHeight="1" x14ac:dyDescent="0.2">
      <c r="B24" s="206"/>
      <c r="C24" s="192"/>
      <c r="D24" s="192"/>
      <c r="E24" s="232"/>
      <c r="F24" s="21" t="s">
        <v>50</v>
      </c>
      <c r="G24" s="12"/>
      <c r="H24" s="10" t="s">
        <v>13</v>
      </c>
      <c r="I24" s="13">
        <f t="shared" si="2"/>
        <v>0</v>
      </c>
      <c r="J24" s="14"/>
      <c r="K24" s="10" t="s">
        <v>13</v>
      </c>
      <c r="L24" s="13">
        <f t="shared" si="3"/>
        <v>0</v>
      </c>
      <c r="M24" s="15">
        <f t="shared" si="0"/>
        <v>0</v>
      </c>
      <c r="N24" s="16" t="str">
        <f t="shared" si="1"/>
        <v/>
      </c>
      <c r="P24" s="17">
        <v>28.3</v>
      </c>
      <c r="Q24" s="18">
        <v>2.5100000000000001E-2</v>
      </c>
    </row>
    <row r="25" spans="2:17" ht="16.5" customHeight="1" x14ac:dyDescent="0.2">
      <c r="B25" s="206"/>
      <c r="C25" s="192"/>
      <c r="D25" s="192"/>
      <c r="E25" s="230" t="s">
        <v>51</v>
      </c>
      <c r="F25" s="21" t="s">
        <v>52</v>
      </c>
      <c r="G25" s="12"/>
      <c r="H25" s="10" t="s">
        <v>13</v>
      </c>
      <c r="I25" s="13">
        <f t="shared" si="2"/>
        <v>0</v>
      </c>
      <c r="J25" s="14"/>
      <c r="K25" s="10" t="s">
        <v>13</v>
      </c>
      <c r="L25" s="13">
        <f t="shared" si="3"/>
        <v>0</v>
      </c>
      <c r="M25" s="15">
        <f t="shared" si="0"/>
        <v>0</v>
      </c>
      <c r="N25" s="16" t="str">
        <f t="shared" si="1"/>
        <v/>
      </c>
      <c r="P25" s="17">
        <v>26.1</v>
      </c>
      <c r="Q25" s="18">
        <v>2.4299999999999999E-2</v>
      </c>
    </row>
    <row r="26" spans="2:17" ht="16.5" customHeight="1" x14ac:dyDescent="0.2">
      <c r="B26" s="206"/>
      <c r="C26" s="192"/>
      <c r="D26" s="192"/>
      <c r="E26" s="232"/>
      <c r="F26" s="21" t="s">
        <v>53</v>
      </c>
      <c r="G26" s="12"/>
      <c r="H26" s="10" t="s">
        <v>13</v>
      </c>
      <c r="I26" s="13">
        <f t="shared" si="2"/>
        <v>0</v>
      </c>
      <c r="J26" s="14"/>
      <c r="K26" s="10" t="s">
        <v>13</v>
      </c>
      <c r="L26" s="13">
        <f t="shared" si="3"/>
        <v>0</v>
      </c>
      <c r="M26" s="15">
        <f t="shared" si="0"/>
        <v>0</v>
      </c>
      <c r="N26" s="16" t="str">
        <f t="shared" si="1"/>
        <v/>
      </c>
      <c r="P26" s="17">
        <v>24.2</v>
      </c>
      <c r="Q26" s="18">
        <v>2.4199999999999999E-2</v>
      </c>
    </row>
    <row r="27" spans="2:17" ht="16.5" customHeight="1" x14ac:dyDescent="0.2">
      <c r="B27" s="206"/>
      <c r="C27" s="192"/>
      <c r="D27" s="192"/>
      <c r="E27" s="198" t="s">
        <v>54</v>
      </c>
      <c r="F27" s="199"/>
      <c r="G27" s="12"/>
      <c r="H27" s="10" t="s">
        <v>13</v>
      </c>
      <c r="I27" s="13">
        <f t="shared" si="2"/>
        <v>0</v>
      </c>
      <c r="J27" s="14"/>
      <c r="K27" s="10" t="s">
        <v>13</v>
      </c>
      <c r="L27" s="13">
        <f t="shared" si="3"/>
        <v>0</v>
      </c>
      <c r="M27" s="15">
        <f t="shared" si="0"/>
        <v>0</v>
      </c>
      <c r="N27" s="16" t="str">
        <f t="shared" si="1"/>
        <v/>
      </c>
      <c r="P27" s="17">
        <v>27.8</v>
      </c>
      <c r="Q27" s="18">
        <v>2.5899999999999999E-2</v>
      </c>
    </row>
    <row r="28" spans="2:17" ht="16.5" customHeight="1" x14ac:dyDescent="0.2">
      <c r="B28" s="206"/>
      <c r="C28" s="192" t="s">
        <v>55</v>
      </c>
      <c r="D28" s="192"/>
      <c r="E28" s="192"/>
      <c r="F28" s="192"/>
      <c r="G28" s="12"/>
      <c r="H28" s="10" t="s">
        <v>13</v>
      </c>
      <c r="I28" s="13">
        <f t="shared" si="2"/>
        <v>0</v>
      </c>
      <c r="J28" s="14"/>
      <c r="K28" s="10" t="s">
        <v>13</v>
      </c>
      <c r="L28" s="13">
        <f t="shared" si="3"/>
        <v>0</v>
      </c>
      <c r="M28" s="15">
        <f t="shared" si="0"/>
        <v>0</v>
      </c>
      <c r="N28" s="16" t="str">
        <f t="shared" si="1"/>
        <v/>
      </c>
      <c r="P28" s="17">
        <v>29</v>
      </c>
      <c r="Q28" s="18">
        <v>2.9899999999999999E-2</v>
      </c>
    </row>
    <row r="29" spans="2:17" ht="16.5" customHeight="1" x14ac:dyDescent="0.2">
      <c r="B29" s="206"/>
      <c r="C29" s="192" t="s">
        <v>56</v>
      </c>
      <c r="D29" s="192"/>
      <c r="E29" s="192"/>
      <c r="F29" s="192"/>
      <c r="G29" s="12"/>
      <c r="H29" s="10" t="s">
        <v>13</v>
      </c>
      <c r="I29" s="13">
        <f t="shared" si="2"/>
        <v>0</v>
      </c>
      <c r="J29" s="14"/>
      <c r="K29" s="10" t="s">
        <v>13</v>
      </c>
      <c r="L29" s="13">
        <f t="shared" si="3"/>
        <v>0</v>
      </c>
      <c r="M29" s="15">
        <f t="shared" si="0"/>
        <v>0</v>
      </c>
      <c r="N29" s="16" t="str">
        <f t="shared" si="1"/>
        <v/>
      </c>
      <c r="P29" s="17">
        <v>37.299999999999997</v>
      </c>
      <c r="Q29" s="18">
        <v>2.0899999999999998E-2</v>
      </c>
    </row>
    <row r="30" spans="2:17" ht="16.5" customHeight="1" x14ac:dyDescent="0.2">
      <c r="B30" s="206"/>
      <c r="C30" s="192" t="s">
        <v>57</v>
      </c>
      <c r="D30" s="192"/>
      <c r="E30" s="192"/>
      <c r="F30" s="192"/>
      <c r="G30" s="12"/>
      <c r="H30" s="20" t="s">
        <v>42</v>
      </c>
      <c r="I30" s="13">
        <f t="shared" si="2"/>
        <v>0</v>
      </c>
      <c r="J30" s="14"/>
      <c r="K30" s="20" t="s">
        <v>42</v>
      </c>
      <c r="L30" s="13">
        <f t="shared" si="3"/>
        <v>0</v>
      </c>
      <c r="M30" s="15">
        <f t="shared" si="0"/>
        <v>0</v>
      </c>
      <c r="N30" s="16" t="str">
        <f t="shared" si="1"/>
        <v/>
      </c>
      <c r="P30" s="17">
        <v>18.399999999999999</v>
      </c>
      <c r="Q30" s="18">
        <v>1.09E-2</v>
      </c>
    </row>
    <row r="31" spans="2:17" ht="16.5" customHeight="1" x14ac:dyDescent="0.2">
      <c r="B31" s="206"/>
      <c r="C31" s="192" t="s">
        <v>58</v>
      </c>
      <c r="D31" s="192"/>
      <c r="E31" s="192"/>
      <c r="F31" s="192"/>
      <c r="G31" s="12"/>
      <c r="H31" s="20" t="s">
        <v>42</v>
      </c>
      <c r="I31" s="13">
        <f t="shared" si="2"/>
        <v>0</v>
      </c>
      <c r="J31" s="14"/>
      <c r="K31" s="20" t="s">
        <v>42</v>
      </c>
      <c r="L31" s="13">
        <f t="shared" si="3"/>
        <v>0</v>
      </c>
      <c r="M31" s="15">
        <f t="shared" si="0"/>
        <v>0</v>
      </c>
      <c r="N31" s="16" t="str">
        <f t="shared" si="1"/>
        <v/>
      </c>
      <c r="P31" s="23">
        <v>3.23</v>
      </c>
      <c r="Q31" s="18">
        <v>2.64E-2</v>
      </c>
    </row>
    <row r="32" spans="2:17" ht="16.5" customHeight="1" x14ac:dyDescent="0.2">
      <c r="B32" s="206"/>
      <c r="C32" s="192" t="s">
        <v>59</v>
      </c>
      <c r="D32" s="192"/>
      <c r="E32" s="192"/>
      <c r="F32" s="192"/>
      <c r="G32" s="12"/>
      <c r="H32" s="20" t="s">
        <v>42</v>
      </c>
      <c r="I32" s="13">
        <f t="shared" si="2"/>
        <v>0</v>
      </c>
      <c r="J32" s="14"/>
      <c r="K32" s="20" t="s">
        <v>42</v>
      </c>
      <c r="L32" s="13">
        <f t="shared" si="3"/>
        <v>0</v>
      </c>
      <c r="M32" s="15">
        <f t="shared" si="0"/>
        <v>0</v>
      </c>
      <c r="N32" s="16" t="str">
        <f t="shared" si="1"/>
        <v/>
      </c>
      <c r="P32" s="23">
        <v>3.45</v>
      </c>
      <c r="Q32" s="18">
        <v>2.64E-2</v>
      </c>
    </row>
    <row r="33" spans="2:17" ht="16.5" customHeight="1" x14ac:dyDescent="0.2">
      <c r="B33" s="206"/>
      <c r="C33" s="192" t="s">
        <v>60</v>
      </c>
      <c r="D33" s="192"/>
      <c r="E33" s="192"/>
      <c r="F33" s="192"/>
      <c r="G33" s="12"/>
      <c r="H33" s="20" t="s">
        <v>42</v>
      </c>
      <c r="I33" s="13">
        <f t="shared" si="2"/>
        <v>0</v>
      </c>
      <c r="J33" s="14"/>
      <c r="K33" s="20" t="s">
        <v>42</v>
      </c>
      <c r="L33" s="13">
        <f t="shared" si="3"/>
        <v>0</v>
      </c>
      <c r="M33" s="15">
        <f t="shared" si="0"/>
        <v>0</v>
      </c>
      <c r="N33" s="16" t="str">
        <f t="shared" si="1"/>
        <v/>
      </c>
      <c r="P33" s="23">
        <v>7.53</v>
      </c>
      <c r="Q33" s="18">
        <v>4.2000000000000003E-2</v>
      </c>
    </row>
    <row r="34" spans="2:17" ht="16.5" customHeight="1" thickBot="1" x14ac:dyDescent="0.25">
      <c r="B34" s="206"/>
      <c r="C34" s="226" t="s">
        <v>61</v>
      </c>
      <c r="D34" s="226"/>
      <c r="E34" s="192" t="s">
        <v>62</v>
      </c>
      <c r="F34" s="192"/>
      <c r="G34" s="12"/>
      <c r="H34" s="20" t="s">
        <v>42</v>
      </c>
      <c r="I34" s="13">
        <f t="shared" si="2"/>
        <v>0</v>
      </c>
      <c r="J34" s="14"/>
      <c r="K34" s="20" t="s">
        <v>42</v>
      </c>
      <c r="L34" s="13">
        <f t="shared" si="3"/>
        <v>0</v>
      </c>
      <c r="M34" s="15">
        <f t="shared" si="0"/>
        <v>0</v>
      </c>
      <c r="N34" s="16">
        <f>G34*Q34</f>
        <v>0</v>
      </c>
      <c r="P34" s="24">
        <f>'[1](別紙1) 事業活動に伴うエネルギー使用量算定表'!J34</f>
        <v>0</v>
      </c>
      <c r="Q34" s="25"/>
    </row>
    <row r="35" spans="2:17" ht="16.5" customHeight="1" thickTop="1" thickBot="1" x14ac:dyDescent="0.25">
      <c r="B35" s="206"/>
      <c r="C35" s="226"/>
      <c r="D35" s="226"/>
      <c r="E35" s="228" t="str">
        <f>'[1](別紙1) 事業活動に伴うエネルギー使用量算定表'!E35</f>
        <v>(          )</v>
      </c>
      <c r="F35" s="228"/>
      <c r="G35" s="12"/>
      <c r="H35" s="26">
        <f>'[1](別紙1) 事業活動に伴うエネルギー使用量算定表'!G35</f>
        <v>0</v>
      </c>
      <c r="I35" s="13">
        <f t="shared" si="2"/>
        <v>0</v>
      </c>
      <c r="J35" s="14"/>
      <c r="K35" s="26">
        <f>IF(H35="","",H35)</f>
        <v>0</v>
      </c>
      <c r="L35" s="13">
        <f t="shared" si="3"/>
        <v>0</v>
      </c>
      <c r="M35" s="15">
        <f t="shared" si="0"/>
        <v>0</v>
      </c>
      <c r="N35" s="16" t="str">
        <f t="shared" si="1"/>
        <v/>
      </c>
      <c r="P35" s="27"/>
      <c r="Q35" s="28"/>
    </row>
    <row r="36" spans="2:17" ht="16.5" customHeight="1" thickTop="1" thickBot="1" x14ac:dyDescent="0.25">
      <c r="B36" s="185"/>
      <c r="C36" s="227"/>
      <c r="D36" s="227"/>
      <c r="E36" s="229" t="str">
        <f>'[1](別紙1) 事業活動に伴うエネルギー使用量算定表'!E36</f>
        <v>(          )</v>
      </c>
      <c r="F36" s="229"/>
      <c r="G36" s="29"/>
      <c r="H36" s="30">
        <f>'[1](別紙1) 事業活動に伴うエネルギー使用量算定表'!G36</f>
        <v>0</v>
      </c>
      <c r="I36" s="31">
        <f t="shared" si="2"/>
        <v>0</v>
      </c>
      <c r="J36" s="32"/>
      <c r="K36" s="30">
        <f>IF(H36="","",H36)</f>
        <v>0</v>
      </c>
      <c r="L36" s="33">
        <f t="shared" si="3"/>
        <v>0</v>
      </c>
      <c r="M36" s="34">
        <f t="shared" si="0"/>
        <v>0</v>
      </c>
      <c r="N36" s="35" t="str">
        <f t="shared" si="1"/>
        <v/>
      </c>
      <c r="P36" s="36"/>
      <c r="Q36" s="37"/>
    </row>
    <row r="37" spans="2:17" ht="16.5" customHeight="1" thickTop="1" x14ac:dyDescent="0.2">
      <c r="B37" s="220" t="s">
        <v>63</v>
      </c>
      <c r="C37" s="223" t="s">
        <v>64</v>
      </c>
      <c r="D37" s="223"/>
      <c r="E37" s="223"/>
      <c r="F37" s="223"/>
      <c r="G37" s="38"/>
      <c r="H37" s="39" t="s">
        <v>65</v>
      </c>
      <c r="I37" s="40">
        <f t="shared" si="2"/>
        <v>0</v>
      </c>
      <c r="J37" s="41"/>
      <c r="K37" s="42" t="s">
        <v>65</v>
      </c>
      <c r="L37" s="43">
        <f t="shared" si="3"/>
        <v>0</v>
      </c>
      <c r="M37" s="44">
        <f t="shared" si="0"/>
        <v>0</v>
      </c>
      <c r="N37" s="45"/>
      <c r="P37" s="46">
        <v>13.6</v>
      </c>
      <c r="Q37" s="47"/>
    </row>
    <row r="38" spans="2:17" ht="16.5" customHeight="1" x14ac:dyDescent="0.2">
      <c r="B38" s="221"/>
      <c r="C38" s="201" t="s">
        <v>66</v>
      </c>
      <c r="D38" s="201"/>
      <c r="E38" s="201"/>
      <c r="F38" s="201"/>
      <c r="G38" s="38"/>
      <c r="H38" s="48" t="s">
        <v>65</v>
      </c>
      <c r="I38" s="13">
        <f t="shared" si="2"/>
        <v>0</v>
      </c>
      <c r="J38" s="49"/>
      <c r="K38" s="50" t="s">
        <v>65</v>
      </c>
      <c r="L38" s="13">
        <f t="shared" si="3"/>
        <v>0</v>
      </c>
      <c r="M38" s="44">
        <f t="shared" si="0"/>
        <v>0</v>
      </c>
      <c r="N38" s="51"/>
      <c r="P38" s="46">
        <v>13.2</v>
      </c>
      <c r="Q38" s="52"/>
    </row>
    <row r="39" spans="2:17" ht="16.5" customHeight="1" x14ac:dyDescent="0.2">
      <c r="B39" s="221"/>
      <c r="C39" s="201" t="s">
        <v>67</v>
      </c>
      <c r="D39" s="201"/>
      <c r="E39" s="201"/>
      <c r="F39" s="201"/>
      <c r="G39" s="38"/>
      <c r="H39" s="48" t="s">
        <v>65</v>
      </c>
      <c r="I39" s="13">
        <f t="shared" si="2"/>
        <v>0</v>
      </c>
      <c r="J39" s="49"/>
      <c r="K39" s="50" t="s">
        <v>65</v>
      </c>
      <c r="L39" s="13">
        <f t="shared" si="3"/>
        <v>0</v>
      </c>
      <c r="M39" s="44">
        <f t="shared" si="0"/>
        <v>0</v>
      </c>
      <c r="N39" s="51"/>
      <c r="P39" s="46">
        <v>17.100000000000001</v>
      </c>
      <c r="Q39" s="52"/>
    </row>
    <row r="40" spans="2:17" ht="16.5" customHeight="1" x14ac:dyDescent="0.2">
      <c r="B40" s="221"/>
      <c r="C40" s="201" t="s">
        <v>68</v>
      </c>
      <c r="D40" s="201"/>
      <c r="E40" s="201"/>
      <c r="F40" s="201"/>
      <c r="G40" s="38"/>
      <c r="H40" s="48" t="s">
        <v>69</v>
      </c>
      <c r="I40" s="13">
        <f t="shared" si="2"/>
        <v>0</v>
      </c>
      <c r="J40" s="49"/>
      <c r="K40" s="50" t="s">
        <v>69</v>
      </c>
      <c r="L40" s="13">
        <f t="shared" si="3"/>
        <v>0</v>
      </c>
      <c r="M40" s="44">
        <f t="shared" si="0"/>
        <v>0</v>
      </c>
      <c r="N40" s="51"/>
      <c r="P40" s="46">
        <v>23.4</v>
      </c>
      <c r="Q40" s="52"/>
    </row>
    <row r="41" spans="2:17" ht="16.5" customHeight="1" x14ac:dyDescent="0.2">
      <c r="B41" s="221"/>
      <c r="C41" s="201" t="s">
        <v>70</v>
      </c>
      <c r="D41" s="201"/>
      <c r="E41" s="201"/>
      <c r="F41" s="201"/>
      <c r="G41" s="38"/>
      <c r="H41" s="48" t="s">
        <v>69</v>
      </c>
      <c r="I41" s="13">
        <f t="shared" si="2"/>
        <v>0</v>
      </c>
      <c r="J41" s="49"/>
      <c r="K41" s="50" t="s">
        <v>69</v>
      </c>
      <c r="L41" s="13">
        <f t="shared" si="3"/>
        <v>0</v>
      </c>
      <c r="M41" s="44">
        <f t="shared" si="0"/>
        <v>0</v>
      </c>
      <c r="N41" s="51"/>
      <c r="P41" s="46">
        <v>35.6</v>
      </c>
      <c r="Q41" s="52"/>
    </row>
    <row r="42" spans="2:17" ht="16.5" customHeight="1" x14ac:dyDescent="0.2">
      <c r="B42" s="221"/>
      <c r="C42" s="201" t="s">
        <v>71</v>
      </c>
      <c r="D42" s="201"/>
      <c r="E42" s="201"/>
      <c r="F42" s="201"/>
      <c r="G42" s="38"/>
      <c r="H42" s="48" t="s">
        <v>72</v>
      </c>
      <c r="I42" s="13">
        <f t="shared" si="2"/>
        <v>0</v>
      </c>
      <c r="J42" s="49"/>
      <c r="K42" s="50" t="s">
        <v>72</v>
      </c>
      <c r="L42" s="13">
        <f t="shared" si="3"/>
        <v>0</v>
      </c>
      <c r="M42" s="44">
        <f t="shared" si="0"/>
        <v>0</v>
      </c>
      <c r="N42" s="51"/>
      <c r="P42" s="46">
        <v>21.2</v>
      </c>
      <c r="Q42" s="52"/>
    </row>
    <row r="43" spans="2:17" ht="16.5" customHeight="1" x14ac:dyDescent="0.2">
      <c r="B43" s="221"/>
      <c r="C43" s="201" t="s">
        <v>73</v>
      </c>
      <c r="D43" s="201"/>
      <c r="E43" s="201"/>
      <c r="F43" s="201"/>
      <c r="G43" s="38"/>
      <c r="H43" s="48" t="s">
        <v>65</v>
      </c>
      <c r="I43" s="13">
        <f t="shared" si="2"/>
        <v>0</v>
      </c>
      <c r="J43" s="49"/>
      <c r="K43" s="50" t="s">
        <v>65</v>
      </c>
      <c r="L43" s="13">
        <f t="shared" si="3"/>
        <v>0</v>
      </c>
      <c r="M43" s="44">
        <f t="shared" si="0"/>
        <v>0</v>
      </c>
      <c r="N43" s="51"/>
      <c r="P43" s="46">
        <v>13.2</v>
      </c>
      <c r="Q43" s="52"/>
    </row>
    <row r="44" spans="2:17" ht="16.5" customHeight="1" x14ac:dyDescent="0.2">
      <c r="B44" s="221"/>
      <c r="C44" s="201" t="s">
        <v>74</v>
      </c>
      <c r="D44" s="201"/>
      <c r="E44" s="201"/>
      <c r="F44" s="201"/>
      <c r="G44" s="38"/>
      <c r="H44" s="48" t="s">
        <v>65</v>
      </c>
      <c r="I44" s="13">
        <f t="shared" si="2"/>
        <v>0</v>
      </c>
      <c r="J44" s="49"/>
      <c r="K44" s="50" t="s">
        <v>75</v>
      </c>
      <c r="L44" s="13">
        <f t="shared" si="3"/>
        <v>0</v>
      </c>
      <c r="M44" s="44">
        <f t="shared" si="0"/>
        <v>0</v>
      </c>
      <c r="N44" s="16" t="str">
        <f t="shared" si="1"/>
        <v/>
      </c>
      <c r="P44" s="46">
        <v>18</v>
      </c>
      <c r="Q44" s="53">
        <v>1.6199999999999999E-2</v>
      </c>
    </row>
    <row r="45" spans="2:17" ht="16.5" customHeight="1" x14ac:dyDescent="0.2">
      <c r="B45" s="184"/>
      <c r="C45" s="224" t="str">
        <f>'[1](別紙1) 事業活動に伴うエネルギー使用量算定表'!C45</f>
        <v>RPF</v>
      </c>
      <c r="D45" s="181"/>
      <c r="E45" s="181"/>
      <c r="F45" s="225"/>
      <c r="G45" s="38"/>
      <c r="H45" s="54" t="s">
        <v>13</v>
      </c>
      <c r="I45" s="13">
        <f t="shared" si="2"/>
        <v>0</v>
      </c>
      <c r="J45" s="55"/>
      <c r="K45" s="56" t="s">
        <v>14</v>
      </c>
      <c r="L45" s="13">
        <f t="shared" si="3"/>
        <v>0</v>
      </c>
      <c r="M45" s="57">
        <f t="shared" si="0"/>
        <v>0</v>
      </c>
      <c r="N45" s="16" t="str">
        <f t="shared" si="1"/>
        <v/>
      </c>
      <c r="P45" s="58">
        <v>26.9</v>
      </c>
      <c r="Q45" s="50">
        <v>1.66E-2</v>
      </c>
    </row>
    <row r="46" spans="2:17" ht="16.5" customHeight="1" x14ac:dyDescent="0.2">
      <c r="B46" s="184"/>
      <c r="C46" s="211" t="str">
        <f>'[1](別紙1) 事業活動に伴うエネルギー使用量算定表'!C46</f>
        <v>廃タイヤ</v>
      </c>
      <c r="D46" s="212"/>
      <c r="E46" s="212"/>
      <c r="F46" s="213"/>
      <c r="G46" s="38"/>
      <c r="H46" s="54" t="s">
        <v>13</v>
      </c>
      <c r="I46" s="13">
        <f t="shared" si="2"/>
        <v>0</v>
      </c>
      <c r="J46" s="55"/>
      <c r="K46" s="56" t="s">
        <v>14</v>
      </c>
      <c r="L46" s="13">
        <f t="shared" si="3"/>
        <v>0</v>
      </c>
      <c r="M46" s="15">
        <f t="shared" si="0"/>
        <v>0</v>
      </c>
      <c r="N46" s="16" t="str">
        <f t="shared" si="1"/>
        <v/>
      </c>
      <c r="P46" s="58">
        <v>33.200000000000003</v>
      </c>
      <c r="Q46" s="50">
        <v>1.35E-2</v>
      </c>
    </row>
    <row r="47" spans="2:17" ht="16.5" customHeight="1" x14ac:dyDescent="0.2">
      <c r="B47" s="184"/>
      <c r="C47" s="214" t="str">
        <f>'[1](別紙1) 事業活動に伴うエネルギー使用量算定表'!C47</f>
        <v>廃プラスチック(一般廃棄物)</v>
      </c>
      <c r="D47" s="215"/>
      <c r="E47" s="215"/>
      <c r="F47" s="216"/>
      <c r="G47" s="38"/>
      <c r="H47" s="54" t="s">
        <v>13</v>
      </c>
      <c r="I47" s="13">
        <f t="shared" si="2"/>
        <v>0</v>
      </c>
      <c r="J47" s="55"/>
      <c r="K47" s="56" t="s">
        <v>14</v>
      </c>
      <c r="L47" s="13">
        <f t="shared" si="3"/>
        <v>0</v>
      </c>
      <c r="M47" s="15">
        <f t="shared" si="0"/>
        <v>0</v>
      </c>
      <c r="N47" s="16" t="str">
        <f t="shared" si="1"/>
        <v/>
      </c>
      <c r="P47" s="58">
        <v>29.3</v>
      </c>
      <c r="Q47" s="50">
        <v>2.5700000000000001E-2</v>
      </c>
    </row>
    <row r="48" spans="2:17" ht="16.5" customHeight="1" x14ac:dyDescent="0.2">
      <c r="B48" s="184"/>
      <c r="C48" s="214" t="str">
        <f>'[1](別紙1) 事業活動に伴うエネルギー使用量算定表'!C48</f>
        <v>廃プラスチック(産業廃棄物)</v>
      </c>
      <c r="D48" s="215"/>
      <c r="E48" s="215"/>
      <c r="F48" s="216"/>
      <c r="G48" s="38"/>
      <c r="H48" s="54" t="s">
        <v>13</v>
      </c>
      <c r="I48" s="13">
        <f t="shared" si="2"/>
        <v>0</v>
      </c>
      <c r="J48" s="59"/>
      <c r="K48" s="60" t="s">
        <v>14</v>
      </c>
      <c r="L48" s="13">
        <f t="shared" si="3"/>
        <v>0</v>
      </c>
      <c r="M48" s="15">
        <f t="shared" si="0"/>
        <v>0</v>
      </c>
      <c r="N48" s="16" t="str">
        <f t="shared" si="1"/>
        <v/>
      </c>
      <c r="P48" s="58">
        <v>29.3</v>
      </c>
      <c r="Q48" s="50">
        <v>2.3900000000000001E-2</v>
      </c>
    </row>
    <row r="49" spans="2:17" ht="16.5" customHeight="1" x14ac:dyDescent="0.2">
      <c r="B49" s="184"/>
      <c r="C49" s="217" t="str">
        <f>'[1](別紙1) 事業活動に伴うエネルギー使用量算定表'!C49</f>
        <v>廃油</v>
      </c>
      <c r="D49" s="218"/>
      <c r="E49" s="218"/>
      <c r="F49" s="219"/>
      <c r="G49" s="38"/>
      <c r="H49" s="61" t="s">
        <v>23</v>
      </c>
      <c r="I49" s="13">
        <f t="shared" si="2"/>
        <v>0</v>
      </c>
      <c r="J49" s="62"/>
      <c r="K49" s="63" t="s">
        <v>31</v>
      </c>
      <c r="L49" s="13">
        <f t="shared" si="3"/>
        <v>0</v>
      </c>
      <c r="M49" s="15">
        <f t="shared" si="0"/>
        <v>0</v>
      </c>
      <c r="N49" s="16" t="str">
        <f t="shared" si="1"/>
        <v/>
      </c>
      <c r="P49" s="64">
        <v>40.200000000000003</v>
      </c>
      <c r="Q49" s="65">
        <v>1.7899999999999999E-2</v>
      </c>
    </row>
    <row r="50" spans="2:17" ht="16.5" customHeight="1" x14ac:dyDescent="0.2">
      <c r="B50" s="221"/>
      <c r="C50" s="201" t="s">
        <v>76</v>
      </c>
      <c r="D50" s="201"/>
      <c r="E50" s="201"/>
      <c r="F50" s="201"/>
      <c r="G50" s="38"/>
      <c r="H50" s="48" t="s">
        <v>72</v>
      </c>
      <c r="I50" s="13">
        <f t="shared" si="2"/>
        <v>0</v>
      </c>
      <c r="J50" s="49"/>
      <c r="K50" s="50" t="s">
        <v>72</v>
      </c>
      <c r="L50" s="13">
        <f t="shared" si="3"/>
        <v>0</v>
      </c>
      <c r="M50" s="15">
        <f t="shared" si="0"/>
        <v>0</v>
      </c>
      <c r="N50" s="51" t="str">
        <f t="shared" si="1"/>
        <v/>
      </c>
      <c r="P50" s="58">
        <v>21.2</v>
      </c>
      <c r="Q50" s="66"/>
    </row>
    <row r="51" spans="2:17" ht="16.5" customHeight="1" x14ac:dyDescent="0.2">
      <c r="B51" s="221"/>
      <c r="C51" s="201" t="s">
        <v>77</v>
      </c>
      <c r="D51" s="201"/>
      <c r="E51" s="201"/>
      <c r="F51" s="201"/>
      <c r="G51" s="38"/>
      <c r="H51" s="48" t="s">
        <v>65</v>
      </c>
      <c r="I51" s="13">
        <f t="shared" si="2"/>
        <v>0</v>
      </c>
      <c r="J51" s="49"/>
      <c r="K51" s="50" t="s">
        <v>65</v>
      </c>
      <c r="L51" s="13">
        <f t="shared" si="3"/>
        <v>0</v>
      </c>
      <c r="M51" s="15">
        <f t="shared" si="0"/>
        <v>0</v>
      </c>
      <c r="N51" s="51" t="str">
        <f t="shared" si="1"/>
        <v/>
      </c>
      <c r="P51" s="58">
        <v>17.100000000000001</v>
      </c>
      <c r="Q51" s="66"/>
    </row>
    <row r="52" spans="2:17" ht="16.5" customHeight="1" x14ac:dyDescent="0.2">
      <c r="B52" s="221"/>
      <c r="C52" s="201" t="s">
        <v>78</v>
      </c>
      <c r="D52" s="201"/>
      <c r="E52" s="201"/>
      <c r="F52" s="201"/>
      <c r="G52" s="38"/>
      <c r="H52" s="48" t="s">
        <v>65</v>
      </c>
      <c r="I52" s="13">
        <f t="shared" si="2"/>
        <v>0</v>
      </c>
      <c r="J52" s="49"/>
      <c r="K52" s="50" t="s">
        <v>65</v>
      </c>
      <c r="L52" s="13">
        <f t="shared" si="3"/>
        <v>0</v>
      </c>
      <c r="M52" s="15">
        <f t="shared" si="0"/>
        <v>0</v>
      </c>
      <c r="N52" s="51" t="str">
        <f t="shared" si="1"/>
        <v/>
      </c>
      <c r="P52" s="58">
        <v>142</v>
      </c>
      <c r="Q52" s="66"/>
    </row>
    <row r="53" spans="2:17" ht="16.5" customHeight="1" x14ac:dyDescent="0.2">
      <c r="B53" s="221"/>
      <c r="C53" s="201" t="s">
        <v>79</v>
      </c>
      <c r="D53" s="201"/>
      <c r="E53" s="201"/>
      <c r="F53" s="201"/>
      <c r="G53" s="38"/>
      <c r="H53" s="48" t="s">
        <v>65</v>
      </c>
      <c r="I53" s="13">
        <f t="shared" si="2"/>
        <v>0</v>
      </c>
      <c r="J53" s="49"/>
      <c r="K53" s="50" t="s">
        <v>65</v>
      </c>
      <c r="L53" s="13">
        <f t="shared" si="3"/>
        <v>0</v>
      </c>
      <c r="M53" s="15">
        <f t="shared" si="0"/>
        <v>0</v>
      </c>
      <c r="N53" s="51" t="str">
        <f t="shared" si="1"/>
        <v/>
      </c>
      <c r="P53" s="58">
        <v>22.5</v>
      </c>
      <c r="Q53" s="66"/>
    </row>
    <row r="54" spans="2:17" ht="16.5" customHeight="1" thickBot="1" x14ac:dyDescent="0.25">
      <c r="B54" s="221"/>
      <c r="C54" s="203" t="s">
        <v>80</v>
      </c>
      <c r="D54" s="203"/>
      <c r="E54" s="203"/>
      <c r="F54" s="203"/>
      <c r="G54" s="67"/>
      <c r="H54" s="68"/>
      <c r="I54" s="13">
        <f t="shared" si="2"/>
        <v>0</v>
      </c>
      <c r="J54" s="69"/>
      <c r="K54" s="65"/>
      <c r="L54" s="13">
        <f t="shared" si="3"/>
        <v>0</v>
      </c>
      <c r="M54" s="70">
        <f t="shared" si="0"/>
        <v>0</v>
      </c>
      <c r="N54" s="35" t="str">
        <f t="shared" si="1"/>
        <v/>
      </c>
      <c r="P54" s="71"/>
      <c r="Q54" s="72"/>
    </row>
    <row r="55" spans="2:17" ht="16.5" customHeight="1" thickTop="1" thickBot="1" x14ac:dyDescent="0.25">
      <c r="B55" s="222"/>
      <c r="C55" s="180" t="s">
        <v>81</v>
      </c>
      <c r="D55" s="180"/>
      <c r="E55" s="180"/>
      <c r="F55" s="180"/>
      <c r="G55" s="204"/>
      <c r="H55" s="204"/>
      <c r="I55" s="204"/>
      <c r="J55" s="204"/>
      <c r="K55" s="204"/>
      <c r="L55" s="204"/>
      <c r="M55" s="73">
        <f>SUM(M7:M54)</f>
        <v>0</v>
      </c>
      <c r="N55" s="74">
        <f>SUM(N7:N54)</f>
        <v>0</v>
      </c>
      <c r="P55" s="75"/>
      <c r="Q55" s="76"/>
    </row>
    <row r="56" spans="2:17" ht="16.5" customHeight="1" x14ac:dyDescent="0.2">
      <c r="B56" s="205" t="s">
        <v>82</v>
      </c>
      <c r="C56" s="208" t="s">
        <v>83</v>
      </c>
      <c r="D56" s="208"/>
      <c r="E56" s="208"/>
      <c r="F56" s="208"/>
      <c r="G56" s="77"/>
      <c r="H56" s="78" t="s">
        <v>84</v>
      </c>
      <c r="I56" s="79">
        <f>G56*P56</f>
        <v>0</v>
      </c>
      <c r="J56" s="80"/>
      <c r="K56" s="81" t="s">
        <v>84</v>
      </c>
      <c r="L56" s="82">
        <f>J56*P56</f>
        <v>0</v>
      </c>
      <c r="M56" s="83">
        <f>I56-L56</f>
        <v>0</v>
      </c>
      <c r="N56" s="84">
        <f>G56*Q56</f>
        <v>0</v>
      </c>
      <c r="P56" s="85">
        <v>1.17</v>
      </c>
      <c r="Q56" s="86">
        <v>6.54E-2</v>
      </c>
    </row>
    <row r="57" spans="2:17" ht="16.5" customHeight="1" x14ac:dyDescent="0.2">
      <c r="B57" s="206"/>
      <c r="C57" s="209" t="s">
        <v>85</v>
      </c>
      <c r="D57" s="209"/>
      <c r="E57" s="209"/>
      <c r="F57" s="209"/>
      <c r="G57" s="77"/>
      <c r="H57" s="87" t="s">
        <v>84</v>
      </c>
      <c r="I57" s="79">
        <f t="shared" ref="I57:I63" si="4">G57*P57</f>
        <v>0</v>
      </c>
      <c r="J57" s="88"/>
      <c r="K57" s="10" t="s">
        <v>84</v>
      </c>
      <c r="L57" s="82">
        <f t="shared" ref="L57:L63" si="5">J57*P57</f>
        <v>0</v>
      </c>
      <c r="M57" s="83">
        <f t="shared" ref="M57:M62" si="6">I57-L57</f>
        <v>0</v>
      </c>
      <c r="N57" s="84">
        <f>G57*Q57</f>
        <v>0</v>
      </c>
      <c r="P57" s="89">
        <v>1.19</v>
      </c>
      <c r="Q57" s="90">
        <v>5.3199999999999997E-2</v>
      </c>
    </row>
    <row r="58" spans="2:17" ht="16.5" customHeight="1" x14ac:dyDescent="0.2">
      <c r="B58" s="206"/>
      <c r="C58" s="209" t="s">
        <v>86</v>
      </c>
      <c r="D58" s="209"/>
      <c r="E58" s="209"/>
      <c r="F58" s="209"/>
      <c r="G58" s="77"/>
      <c r="H58" s="87" t="s">
        <v>84</v>
      </c>
      <c r="I58" s="79">
        <f t="shared" si="4"/>
        <v>0</v>
      </c>
      <c r="J58" s="88"/>
      <c r="K58" s="10" t="s">
        <v>84</v>
      </c>
      <c r="L58" s="82">
        <f t="shared" si="5"/>
        <v>0</v>
      </c>
      <c r="M58" s="83">
        <f t="shared" si="6"/>
        <v>0</v>
      </c>
      <c r="N58" s="84">
        <f>G58*Q58</f>
        <v>0</v>
      </c>
      <c r="P58" s="89">
        <v>1.19</v>
      </c>
      <c r="Q58" s="90">
        <v>5.3199999999999997E-2</v>
      </c>
    </row>
    <row r="59" spans="2:17" ht="16.5" customHeight="1" x14ac:dyDescent="0.2">
      <c r="B59" s="206"/>
      <c r="C59" s="210" t="s">
        <v>87</v>
      </c>
      <c r="D59" s="210"/>
      <c r="E59" s="210"/>
      <c r="F59" s="210"/>
      <c r="G59" s="77"/>
      <c r="H59" s="91" t="s">
        <v>88</v>
      </c>
      <c r="I59" s="79">
        <f t="shared" si="4"/>
        <v>0</v>
      </c>
      <c r="J59" s="92"/>
      <c r="K59" s="93" t="s">
        <v>84</v>
      </c>
      <c r="L59" s="82">
        <f t="shared" si="5"/>
        <v>0</v>
      </c>
      <c r="M59" s="83">
        <f t="shared" si="6"/>
        <v>0</v>
      </c>
      <c r="N59" s="84">
        <f>G59*Q59</f>
        <v>0</v>
      </c>
      <c r="P59" s="89">
        <v>1.19</v>
      </c>
      <c r="Q59" s="90">
        <v>5.3199999999999997E-2</v>
      </c>
    </row>
    <row r="60" spans="2:17" ht="16.5" customHeight="1" x14ac:dyDescent="0.2">
      <c r="B60" s="186"/>
      <c r="C60" s="201" t="s">
        <v>89</v>
      </c>
      <c r="D60" s="201"/>
      <c r="E60" s="201"/>
      <c r="F60" s="201"/>
      <c r="G60" s="77"/>
      <c r="H60" s="94" t="s">
        <v>88</v>
      </c>
      <c r="I60" s="79">
        <f t="shared" si="4"/>
        <v>0</v>
      </c>
      <c r="J60" s="95"/>
      <c r="K60" s="93" t="s">
        <v>84</v>
      </c>
      <c r="L60" s="82">
        <f t="shared" si="5"/>
        <v>0</v>
      </c>
      <c r="M60" s="83">
        <f t="shared" si="6"/>
        <v>0</v>
      </c>
      <c r="N60" s="51" t="str">
        <f t="shared" si="1"/>
        <v/>
      </c>
      <c r="P60" s="96">
        <v>1</v>
      </c>
      <c r="Q60" s="97"/>
    </row>
    <row r="61" spans="2:17" ht="16.5" customHeight="1" x14ac:dyDescent="0.2">
      <c r="B61" s="186"/>
      <c r="C61" s="201" t="s">
        <v>90</v>
      </c>
      <c r="D61" s="201"/>
      <c r="E61" s="201"/>
      <c r="F61" s="201"/>
      <c r="G61" s="77"/>
      <c r="H61" s="94" t="s">
        <v>88</v>
      </c>
      <c r="I61" s="79">
        <f t="shared" si="4"/>
        <v>0</v>
      </c>
      <c r="J61" s="95"/>
      <c r="K61" s="93" t="s">
        <v>84</v>
      </c>
      <c r="L61" s="82">
        <f t="shared" si="5"/>
        <v>0</v>
      </c>
      <c r="M61" s="83">
        <f t="shared" si="6"/>
        <v>0</v>
      </c>
      <c r="N61" s="51" t="str">
        <f t="shared" si="1"/>
        <v/>
      </c>
      <c r="P61" s="96">
        <v>1</v>
      </c>
      <c r="Q61" s="97"/>
    </row>
    <row r="62" spans="2:17" ht="16.5" customHeight="1" x14ac:dyDescent="0.2">
      <c r="B62" s="186"/>
      <c r="C62" s="201" t="s">
        <v>91</v>
      </c>
      <c r="D62" s="201"/>
      <c r="E62" s="201"/>
      <c r="F62" s="201"/>
      <c r="G62" s="77"/>
      <c r="H62" s="94" t="s">
        <v>88</v>
      </c>
      <c r="I62" s="79">
        <f t="shared" si="4"/>
        <v>0</v>
      </c>
      <c r="J62" s="95"/>
      <c r="K62" s="93" t="s">
        <v>84</v>
      </c>
      <c r="L62" s="82">
        <f t="shared" si="5"/>
        <v>0</v>
      </c>
      <c r="M62" s="83">
        <f t="shared" si="6"/>
        <v>0</v>
      </c>
      <c r="N62" s="51" t="str">
        <f t="shared" si="1"/>
        <v/>
      </c>
      <c r="P62" s="96">
        <v>1</v>
      </c>
      <c r="Q62" s="97"/>
    </row>
    <row r="63" spans="2:17" ht="16.5" customHeight="1" thickBot="1" x14ac:dyDescent="0.25">
      <c r="B63" s="186"/>
      <c r="C63" s="202" t="s">
        <v>92</v>
      </c>
      <c r="D63" s="202"/>
      <c r="E63" s="202"/>
      <c r="F63" s="202"/>
      <c r="G63" s="98"/>
      <c r="H63" s="99" t="s">
        <v>88</v>
      </c>
      <c r="I63" s="79">
        <f t="shared" si="4"/>
        <v>0</v>
      </c>
      <c r="J63" s="100"/>
      <c r="K63" s="101" t="s">
        <v>84</v>
      </c>
      <c r="L63" s="82">
        <f t="shared" si="5"/>
        <v>0</v>
      </c>
      <c r="M63" s="102">
        <f>I63-L63</f>
        <v>0</v>
      </c>
      <c r="N63" s="103" t="str">
        <f t="shared" si="1"/>
        <v/>
      </c>
      <c r="P63" s="104">
        <v>1</v>
      </c>
      <c r="Q63" s="105"/>
    </row>
    <row r="64" spans="2:17" ht="16.5" customHeight="1" thickTop="1" thickBot="1" x14ac:dyDescent="0.25">
      <c r="B64" s="207"/>
      <c r="C64" s="180" t="s">
        <v>93</v>
      </c>
      <c r="D64" s="180"/>
      <c r="E64" s="180"/>
      <c r="F64" s="180"/>
      <c r="G64" s="179"/>
      <c r="H64" s="179"/>
      <c r="I64" s="179"/>
      <c r="J64" s="179"/>
      <c r="K64" s="179"/>
      <c r="L64" s="179"/>
      <c r="M64" s="106">
        <f>SUM(M56:M63)</f>
        <v>0</v>
      </c>
      <c r="N64" s="74">
        <f>SUM(N56:N63)</f>
        <v>0</v>
      </c>
      <c r="P64" s="107"/>
      <c r="Q64" s="108"/>
    </row>
    <row r="65" spans="2:23" ht="16.5" customHeight="1" x14ac:dyDescent="0.2">
      <c r="B65" s="184" t="s">
        <v>94</v>
      </c>
      <c r="C65" s="187" t="s">
        <v>95</v>
      </c>
      <c r="D65" s="188"/>
      <c r="E65" s="188"/>
      <c r="F65" s="189"/>
      <c r="G65" s="109"/>
      <c r="H65" s="110" t="s">
        <v>96</v>
      </c>
      <c r="I65" s="111">
        <f>G65*P65</f>
        <v>0</v>
      </c>
      <c r="J65" s="112"/>
      <c r="K65" s="81" t="s">
        <v>96</v>
      </c>
      <c r="L65" s="113"/>
      <c r="M65" s="114">
        <f>I65-L65</f>
        <v>0</v>
      </c>
      <c r="N65" s="84">
        <f>G65*Q65</f>
        <v>0</v>
      </c>
      <c r="P65" s="89">
        <v>8.64</v>
      </c>
      <c r="Q65" s="115">
        <v>0.42099999999999999</v>
      </c>
      <c r="R65" s="116"/>
      <c r="S65" s="117"/>
      <c r="T65" s="117"/>
      <c r="U65" s="117"/>
      <c r="V65" s="117"/>
      <c r="W65" s="117"/>
    </row>
    <row r="66" spans="2:23" ht="16.5" customHeight="1" x14ac:dyDescent="0.2">
      <c r="B66" s="185"/>
      <c r="C66" s="190" t="s">
        <v>97</v>
      </c>
      <c r="D66" s="191"/>
      <c r="E66" s="192" t="s">
        <v>98</v>
      </c>
      <c r="F66" s="192"/>
      <c r="G66" s="109"/>
      <c r="H66" s="118" t="s">
        <v>96</v>
      </c>
      <c r="I66" s="111">
        <f t="shared" ref="I66:I71" si="7">G66*P66</f>
        <v>0</v>
      </c>
      <c r="J66" s="119"/>
      <c r="K66" s="10" t="s">
        <v>96</v>
      </c>
      <c r="L66" s="120"/>
      <c r="M66" s="114">
        <f t="shared" ref="M66:M71" si="8">I66-L66</f>
        <v>0</v>
      </c>
      <c r="N66" s="84">
        <f>G66*Q66</f>
        <v>0</v>
      </c>
      <c r="P66" s="121"/>
      <c r="Q66" s="122"/>
      <c r="R66" s="116"/>
      <c r="S66" s="117"/>
      <c r="T66" s="117"/>
      <c r="U66" s="117"/>
      <c r="V66" s="117"/>
      <c r="W66" s="117"/>
    </row>
    <row r="67" spans="2:23" ht="16.5" customHeight="1" x14ac:dyDescent="0.2">
      <c r="B67" s="185"/>
      <c r="C67" s="193" t="s">
        <v>99</v>
      </c>
      <c r="D67" s="194"/>
      <c r="E67" s="194"/>
      <c r="F67" s="195"/>
      <c r="G67" s="109"/>
      <c r="H67" s="118" t="s">
        <v>96</v>
      </c>
      <c r="I67" s="111">
        <f t="shared" si="7"/>
        <v>0</v>
      </c>
      <c r="J67" s="119"/>
      <c r="K67" s="10" t="s">
        <v>96</v>
      </c>
      <c r="L67" s="120"/>
      <c r="M67" s="114">
        <f t="shared" si="8"/>
        <v>0</v>
      </c>
      <c r="N67" s="84">
        <f>G67*Q67</f>
        <v>0</v>
      </c>
      <c r="P67" s="89">
        <v>8.64</v>
      </c>
      <c r="Q67" s="122"/>
      <c r="R67" s="116"/>
      <c r="S67" s="117"/>
      <c r="T67" s="117"/>
      <c r="U67" s="117"/>
      <c r="V67" s="117"/>
      <c r="W67" s="117"/>
    </row>
    <row r="68" spans="2:23" ht="16.5" customHeight="1" x14ac:dyDescent="0.2">
      <c r="B68" s="185"/>
      <c r="C68" s="190" t="s">
        <v>100</v>
      </c>
      <c r="D68" s="191"/>
      <c r="E68" s="198" t="s">
        <v>101</v>
      </c>
      <c r="F68" s="199"/>
      <c r="G68" s="109"/>
      <c r="H68" s="118" t="s">
        <v>96</v>
      </c>
      <c r="I68" s="111">
        <f t="shared" si="7"/>
        <v>0</v>
      </c>
      <c r="J68" s="119"/>
      <c r="K68" s="10" t="s">
        <v>96</v>
      </c>
      <c r="L68" s="120"/>
      <c r="M68" s="114">
        <f t="shared" si="8"/>
        <v>0</v>
      </c>
      <c r="N68" s="123" t="str">
        <f t="shared" si="1"/>
        <v/>
      </c>
      <c r="P68" s="124">
        <v>3.6</v>
      </c>
      <c r="Q68" s="125"/>
      <c r="R68" s="116"/>
      <c r="S68" s="117"/>
      <c r="T68" s="117"/>
      <c r="U68" s="117"/>
      <c r="V68" s="117"/>
      <c r="W68" s="117"/>
    </row>
    <row r="69" spans="2:23" ht="16.5" customHeight="1" x14ac:dyDescent="0.2">
      <c r="B69" s="185"/>
      <c r="C69" s="196"/>
      <c r="D69" s="197"/>
      <c r="E69" s="198" t="s">
        <v>102</v>
      </c>
      <c r="F69" s="199"/>
      <c r="G69" s="109"/>
      <c r="H69" s="118" t="s">
        <v>96</v>
      </c>
      <c r="I69" s="111">
        <f t="shared" si="7"/>
        <v>0</v>
      </c>
      <c r="J69" s="119"/>
      <c r="K69" s="10" t="s">
        <v>96</v>
      </c>
      <c r="L69" s="120"/>
      <c r="M69" s="114">
        <f t="shared" si="8"/>
        <v>0</v>
      </c>
      <c r="N69" s="123" t="str">
        <f t="shared" si="1"/>
        <v/>
      </c>
      <c r="P69" s="124">
        <v>3.6</v>
      </c>
      <c r="Q69" s="125"/>
      <c r="R69" s="116"/>
      <c r="S69" s="117"/>
      <c r="T69" s="117"/>
      <c r="U69" s="117"/>
      <c r="V69" s="117"/>
      <c r="W69" s="117"/>
    </row>
    <row r="70" spans="2:23" ht="16.5" customHeight="1" x14ac:dyDescent="0.2">
      <c r="B70" s="185"/>
      <c r="C70" s="196"/>
      <c r="D70" s="197"/>
      <c r="E70" s="192" t="s">
        <v>103</v>
      </c>
      <c r="F70" s="192"/>
      <c r="G70" s="126"/>
      <c r="H70" s="118" t="s">
        <v>96</v>
      </c>
      <c r="I70" s="111">
        <f t="shared" si="7"/>
        <v>0</v>
      </c>
      <c r="J70" s="119"/>
      <c r="K70" s="10" t="s">
        <v>96</v>
      </c>
      <c r="L70" s="120"/>
      <c r="M70" s="114">
        <f t="shared" si="8"/>
        <v>0</v>
      </c>
      <c r="N70" s="123" t="str">
        <f t="shared" si="1"/>
        <v/>
      </c>
      <c r="P70" s="124">
        <v>3.6</v>
      </c>
      <c r="Q70" s="127"/>
      <c r="R70" s="117"/>
      <c r="S70" s="117"/>
      <c r="T70" s="117"/>
      <c r="U70" s="117"/>
      <c r="V70" s="117"/>
      <c r="W70" s="117"/>
    </row>
    <row r="71" spans="2:23" ht="16.5" customHeight="1" thickBot="1" x14ac:dyDescent="0.25">
      <c r="B71" s="185"/>
      <c r="C71" s="196"/>
      <c r="D71" s="197"/>
      <c r="E71" s="200" t="s">
        <v>104</v>
      </c>
      <c r="F71" s="200"/>
      <c r="G71" s="128"/>
      <c r="H71" s="129" t="s">
        <v>96</v>
      </c>
      <c r="I71" s="111">
        <f t="shared" si="7"/>
        <v>0</v>
      </c>
      <c r="J71" s="130"/>
      <c r="K71" s="93" t="s">
        <v>96</v>
      </c>
      <c r="L71" s="131"/>
      <c r="M71" s="132">
        <f t="shared" si="8"/>
        <v>0</v>
      </c>
      <c r="N71" s="133" t="str">
        <f>IF(M71=0,"",(M71*Q71*44/12))</f>
        <v/>
      </c>
      <c r="P71" s="124">
        <v>3.6</v>
      </c>
      <c r="Q71" s="134"/>
      <c r="R71" s="117"/>
      <c r="S71" s="117"/>
      <c r="T71" s="117"/>
      <c r="U71" s="117"/>
      <c r="V71" s="117"/>
      <c r="W71" s="117"/>
    </row>
    <row r="72" spans="2:23" ht="16.5" customHeight="1" thickTop="1" thickBot="1" x14ac:dyDescent="0.25">
      <c r="B72" s="186"/>
      <c r="C72" s="178" t="s">
        <v>105</v>
      </c>
      <c r="D72" s="178"/>
      <c r="E72" s="178"/>
      <c r="F72" s="178"/>
      <c r="G72" s="179"/>
      <c r="H72" s="179"/>
      <c r="I72" s="179"/>
      <c r="J72" s="179"/>
      <c r="K72" s="179"/>
      <c r="L72" s="179"/>
      <c r="M72" s="135">
        <f>SUM(M65:M71)</f>
        <v>0</v>
      </c>
      <c r="N72" s="136">
        <f>SUM(N65:N71)</f>
        <v>0</v>
      </c>
      <c r="Q72" s="137"/>
      <c r="R72" s="117"/>
      <c r="S72" s="117"/>
      <c r="T72" s="117"/>
      <c r="U72" s="117"/>
      <c r="V72" s="117"/>
      <c r="W72" s="117"/>
    </row>
    <row r="73" spans="2:23" ht="16.5" customHeight="1" thickTop="1" thickBot="1" x14ac:dyDescent="0.25">
      <c r="B73" s="180" t="s">
        <v>106</v>
      </c>
      <c r="C73" s="180"/>
      <c r="D73" s="180"/>
      <c r="E73" s="180"/>
      <c r="F73" s="180"/>
      <c r="G73" s="179"/>
      <c r="H73" s="179"/>
      <c r="I73" s="179"/>
      <c r="J73" s="179"/>
      <c r="K73" s="179"/>
      <c r="L73" s="179"/>
      <c r="M73" s="138">
        <f>SUM(M55,M64,M72)</f>
        <v>0</v>
      </c>
      <c r="N73" s="74">
        <f>SUM(N55,N64,N72)</f>
        <v>0</v>
      </c>
      <c r="O73" s="139"/>
      <c r="Q73" s="140"/>
      <c r="R73" s="117"/>
      <c r="S73" s="117"/>
      <c r="T73" s="117"/>
      <c r="U73" s="117"/>
      <c r="V73" s="117"/>
      <c r="W73" s="117"/>
    </row>
    <row r="74" spans="2:23" ht="16.5" customHeight="1" thickTop="1" x14ac:dyDescent="0.2">
      <c r="B74" s="140"/>
      <c r="C74" s="140"/>
      <c r="D74" s="140"/>
      <c r="E74" s="140"/>
      <c r="F74" s="140"/>
      <c r="G74" s="140"/>
      <c r="H74" s="140"/>
      <c r="I74" s="140"/>
      <c r="J74" s="140"/>
      <c r="K74" s="140"/>
      <c r="L74" s="140"/>
      <c r="M74" s="140"/>
      <c r="N74" s="140"/>
      <c r="Q74" s="140"/>
      <c r="R74" s="117"/>
      <c r="S74" s="117"/>
      <c r="T74" s="117"/>
      <c r="U74" s="117"/>
      <c r="V74" s="117"/>
      <c r="W74" s="117"/>
    </row>
    <row r="75" spans="2:23" ht="16.5" customHeight="1" thickBot="1" x14ac:dyDescent="0.25">
      <c r="B75" s="181" t="s">
        <v>107</v>
      </c>
      <c r="C75" s="181"/>
      <c r="D75" s="181"/>
      <c r="E75" s="181"/>
      <c r="F75" s="181"/>
      <c r="G75" s="181"/>
      <c r="H75" s="181"/>
      <c r="I75" s="181"/>
      <c r="J75" s="181"/>
      <c r="K75" s="140"/>
      <c r="L75" s="140"/>
      <c r="M75" s="140"/>
      <c r="N75" s="140"/>
      <c r="Q75" s="140"/>
      <c r="R75" s="117"/>
      <c r="S75" s="117"/>
      <c r="T75" s="117"/>
      <c r="U75" s="117"/>
      <c r="V75" s="117"/>
      <c r="W75" s="117"/>
    </row>
    <row r="76" spans="2:23" ht="16.5" customHeight="1" thickTop="1" thickBot="1" x14ac:dyDescent="0.25">
      <c r="B76" s="141"/>
      <c r="C76" s="182" t="s">
        <v>108</v>
      </c>
      <c r="D76" s="182"/>
      <c r="E76" s="182"/>
      <c r="F76" s="182"/>
      <c r="G76" s="182"/>
      <c r="H76" s="182"/>
      <c r="I76" s="182"/>
      <c r="J76" s="183">
        <f>M73*0.0258</f>
        <v>0</v>
      </c>
      <c r="K76" s="183"/>
      <c r="L76" s="182" t="s">
        <v>109</v>
      </c>
      <c r="M76" s="142"/>
      <c r="N76" s="142"/>
      <c r="Q76" s="140"/>
      <c r="R76" s="117"/>
      <c r="S76" s="117"/>
      <c r="T76" s="117"/>
      <c r="U76" s="117"/>
      <c r="V76" s="117"/>
      <c r="W76" s="117"/>
    </row>
    <row r="77" spans="2:23" ht="16.5" customHeight="1" thickTop="1" thickBot="1" x14ac:dyDescent="0.25">
      <c r="B77" s="141"/>
      <c r="C77" s="182"/>
      <c r="D77" s="182"/>
      <c r="E77" s="182"/>
      <c r="F77" s="182"/>
      <c r="G77" s="182"/>
      <c r="H77" s="182"/>
      <c r="I77" s="182"/>
      <c r="J77" s="183"/>
      <c r="K77" s="183"/>
      <c r="L77" s="182"/>
      <c r="M77" s="142"/>
      <c r="N77" s="142"/>
      <c r="Q77" s="140"/>
      <c r="R77" s="117"/>
      <c r="S77" s="117"/>
      <c r="T77" s="117"/>
      <c r="U77" s="117"/>
      <c r="V77" s="117"/>
      <c r="W77" s="117"/>
    </row>
    <row r="78" spans="2:23" ht="16.5" customHeight="1" thickTop="1" thickBot="1" x14ac:dyDescent="0.25">
      <c r="B78" s="140"/>
      <c r="C78" s="182"/>
      <c r="D78" s="182"/>
      <c r="E78" s="182"/>
      <c r="F78" s="182"/>
      <c r="G78" s="182"/>
      <c r="H78" s="182"/>
      <c r="I78" s="182"/>
      <c r="J78" s="183"/>
      <c r="K78" s="183"/>
      <c r="L78" s="182"/>
      <c r="M78" s="140"/>
      <c r="N78" s="140"/>
      <c r="Q78" s="140"/>
      <c r="R78" s="117"/>
      <c r="S78" s="117"/>
      <c r="T78" s="117"/>
      <c r="U78" s="117"/>
      <c r="V78" s="117"/>
      <c r="W78" s="117"/>
    </row>
    <row r="79" spans="2:23" ht="16.5" customHeight="1" thickTop="1" x14ac:dyDescent="0.2">
      <c r="B79" s="140"/>
      <c r="C79" s="140"/>
      <c r="D79" s="140"/>
      <c r="E79" s="140"/>
      <c r="F79" s="140"/>
      <c r="G79" s="140"/>
      <c r="H79" s="140"/>
      <c r="I79" s="140"/>
      <c r="J79" s="140"/>
      <c r="K79" s="140"/>
      <c r="L79" s="140"/>
      <c r="M79" s="140"/>
      <c r="N79" s="140"/>
      <c r="Q79" s="140"/>
      <c r="R79" s="117"/>
      <c r="S79" s="117"/>
      <c r="T79" s="117"/>
      <c r="U79" s="117"/>
      <c r="V79" s="117"/>
      <c r="W79" s="117"/>
    </row>
    <row r="80" spans="2:23" x14ac:dyDescent="0.2">
      <c r="B80" s="143"/>
      <c r="C80" s="143"/>
      <c r="D80" s="143"/>
      <c r="E80" s="143"/>
      <c r="F80" s="143"/>
      <c r="G80" s="143"/>
      <c r="H80" s="143"/>
      <c r="I80" s="143"/>
      <c r="J80" s="143"/>
      <c r="K80" s="143"/>
      <c r="L80" s="143"/>
      <c r="M80" s="143"/>
      <c r="N80" s="143"/>
      <c r="Q80" s="143"/>
      <c r="R80" s="117"/>
      <c r="S80" s="117"/>
      <c r="T80" s="117"/>
      <c r="U80" s="117"/>
      <c r="V80" s="117"/>
      <c r="W80" s="117"/>
    </row>
    <row r="81" spans="2:23" x14ac:dyDescent="0.2">
      <c r="B81" s="171" t="s">
        <v>110</v>
      </c>
      <c r="C81" s="171"/>
      <c r="D81" s="171"/>
      <c r="E81" s="171"/>
      <c r="F81" s="171"/>
      <c r="G81" s="143"/>
      <c r="H81" s="143"/>
      <c r="I81" s="143"/>
      <c r="J81" s="143"/>
      <c r="K81" s="143"/>
      <c r="L81" s="143"/>
      <c r="M81" s="143"/>
      <c r="N81" s="143"/>
      <c r="Q81" s="143"/>
      <c r="R81" s="117"/>
      <c r="S81" s="117"/>
      <c r="T81" s="117"/>
      <c r="U81" s="117"/>
      <c r="V81" s="117"/>
      <c r="W81" s="117"/>
    </row>
    <row r="82" spans="2:23" ht="24.75" customHeight="1" x14ac:dyDescent="0.2">
      <c r="B82" s="172" t="s">
        <v>111</v>
      </c>
      <c r="C82" s="172"/>
      <c r="D82" s="172"/>
      <c r="E82" s="172"/>
      <c r="F82" s="172"/>
      <c r="G82" s="172"/>
      <c r="H82" s="172"/>
      <c r="I82" s="172"/>
      <c r="J82" s="172"/>
      <c r="K82" s="172"/>
      <c r="L82" s="173" t="s">
        <v>112</v>
      </c>
      <c r="M82" s="173"/>
      <c r="N82" s="173"/>
      <c r="O82" s="144"/>
      <c r="P82" s="144"/>
      <c r="Q82" s="145"/>
      <c r="R82" s="144"/>
      <c r="S82" s="144"/>
      <c r="T82" s="144"/>
      <c r="U82" s="144"/>
      <c r="V82" s="144"/>
      <c r="W82" s="144"/>
    </row>
    <row r="83" spans="2:23" ht="20.25" customHeight="1" x14ac:dyDescent="0.2">
      <c r="B83" s="174" t="s">
        <v>113</v>
      </c>
      <c r="C83" s="174"/>
      <c r="D83" s="174"/>
      <c r="E83" s="174"/>
      <c r="F83" s="175" t="s">
        <v>114</v>
      </c>
      <c r="G83" s="175"/>
      <c r="H83" s="175"/>
      <c r="I83" s="175"/>
      <c r="J83" s="175"/>
      <c r="K83" s="175"/>
      <c r="L83" s="176">
        <f>N73</f>
        <v>0</v>
      </c>
      <c r="M83" s="176"/>
      <c r="N83" s="146" t="s">
        <v>115</v>
      </c>
      <c r="Q83" s="147"/>
      <c r="R83" s="8"/>
      <c r="S83" s="8"/>
      <c r="T83" s="8"/>
      <c r="U83" s="8"/>
      <c r="V83" s="8"/>
      <c r="W83" s="8"/>
    </row>
    <row r="84" spans="2:23" ht="20.25" customHeight="1" x14ac:dyDescent="0.2">
      <c r="B84" s="174"/>
      <c r="C84" s="174"/>
      <c r="D84" s="174"/>
      <c r="E84" s="174"/>
      <c r="F84" s="166" t="s">
        <v>116</v>
      </c>
      <c r="G84" s="166"/>
      <c r="H84" s="166"/>
      <c r="I84" s="166"/>
      <c r="J84" s="166"/>
      <c r="K84" s="166"/>
      <c r="L84" s="177"/>
      <c r="M84" s="177"/>
      <c r="N84" s="148" t="s">
        <v>115</v>
      </c>
      <c r="Q84" s="143"/>
    </row>
    <row r="85" spans="2:23" ht="20.25" customHeight="1" x14ac:dyDescent="0.2">
      <c r="B85" s="164" t="s">
        <v>117</v>
      </c>
      <c r="C85" s="164"/>
      <c r="D85" s="164"/>
      <c r="E85" s="164"/>
      <c r="F85" s="164"/>
      <c r="G85" s="164"/>
      <c r="H85" s="164"/>
      <c r="I85" s="164"/>
      <c r="J85" s="164"/>
      <c r="K85" s="164"/>
      <c r="L85" s="165"/>
      <c r="M85" s="165"/>
      <c r="N85" s="148" t="s">
        <v>115</v>
      </c>
      <c r="Q85" s="143"/>
    </row>
    <row r="86" spans="2:23" ht="20.25" customHeight="1" x14ac:dyDescent="0.2">
      <c r="B86" s="164" t="s">
        <v>118</v>
      </c>
      <c r="C86" s="164"/>
      <c r="D86" s="164"/>
      <c r="E86" s="164"/>
      <c r="F86" s="164"/>
      <c r="G86" s="164"/>
      <c r="H86" s="164"/>
      <c r="I86" s="164"/>
      <c r="J86" s="164"/>
      <c r="K86" s="164"/>
      <c r="L86" s="165"/>
      <c r="M86" s="165"/>
      <c r="N86" s="148" t="s">
        <v>115</v>
      </c>
      <c r="Q86" s="143"/>
    </row>
    <row r="87" spans="2:23" ht="20.25" customHeight="1" x14ac:dyDescent="0.2">
      <c r="B87" s="164" t="s">
        <v>119</v>
      </c>
      <c r="C87" s="164"/>
      <c r="D87" s="164"/>
      <c r="E87" s="164"/>
      <c r="F87" s="164"/>
      <c r="G87" s="164"/>
      <c r="H87" s="164"/>
      <c r="I87" s="164"/>
      <c r="J87" s="164"/>
      <c r="K87" s="164"/>
      <c r="L87" s="165"/>
      <c r="M87" s="165"/>
      <c r="N87" s="148" t="s">
        <v>115</v>
      </c>
      <c r="Q87" s="143"/>
    </row>
    <row r="88" spans="2:23" ht="20.25" customHeight="1" x14ac:dyDescent="0.2">
      <c r="B88" s="164" t="s">
        <v>120</v>
      </c>
      <c r="C88" s="164"/>
      <c r="D88" s="164"/>
      <c r="E88" s="164"/>
      <c r="F88" s="164"/>
      <c r="G88" s="164"/>
      <c r="H88" s="164"/>
      <c r="I88" s="164"/>
      <c r="J88" s="164"/>
      <c r="K88" s="164"/>
      <c r="L88" s="165"/>
      <c r="M88" s="165"/>
      <c r="N88" s="148" t="s">
        <v>115</v>
      </c>
      <c r="Q88" s="143"/>
    </row>
    <row r="89" spans="2:23" ht="20.25" customHeight="1" x14ac:dyDescent="0.2">
      <c r="B89" s="166" t="s">
        <v>121</v>
      </c>
      <c r="C89" s="166"/>
      <c r="D89" s="166"/>
      <c r="E89" s="166"/>
      <c r="F89" s="166"/>
      <c r="G89" s="166"/>
      <c r="H89" s="166"/>
      <c r="I89" s="166"/>
      <c r="J89" s="166"/>
      <c r="K89" s="166"/>
      <c r="L89" s="167"/>
      <c r="M89" s="168"/>
      <c r="N89" s="149" t="s">
        <v>115</v>
      </c>
      <c r="Q89" s="143"/>
    </row>
    <row r="90" spans="2:23" ht="20.25" customHeight="1" thickBot="1" x14ac:dyDescent="0.25">
      <c r="B90" s="166" t="s">
        <v>122</v>
      </c>
      <c r="C90" s="166"/>
      <c r="D90" s="166"/>
      <c r="E90" s="166"/>
      <c r="F90" s="166"/>
      <c r="G90" s="166"/>
      <c r="H90" s="166"/>
      <c r="I90" s="166"/>
      <c r="J90" s="166"/>
      <c r="K90" s="166"/>
      <c r="L90" s="169"/>
      <c r="M90" s="170"/>
      <c r="N90" s="150" t="s">
        <v>115</v>
      </c>
      <c r="Q90" s="143"/>
    </row>
    <row r="91" spans="2:23" ht="22.5" customHeight="1" x14ac:dyDescent="0.2">
      <c r="B91" s="152" t="s">
        <v>123</v>
      </c>
      <c r="C91" s="152"/>
      <c r="D91" s="152"/>
      <c r="E91" s="152"/>
      <c r="F91" s="152"/>
      <c r="G91" s="152"/>
      <c r="H91" s="152"/>
      <c r="I91" s="152"/>
      <c r="J91" s="152"/>
      <c r="K91" s="152"/>
      <c r="L91" s="153">
        <f>SUM(L83:M90)</f>
        <v>0</v>
      </c>
      <c r="M91" s="153"/>
      <c r="N91" s="146" t="s">
        <v>115</v>
      </c>
      <c r="Q91" s="151"/>
    </row>
    <row r="92" spans="2:23" x14ac:dyDescent="0.2">
      <c r="D92" s="151"/>
      <c r="E92" s="151"/>
      <c r="F92" s="151"/>
      <c r="G92" s="151"/>
      <c r="H92" s="151"/>
      <c r="I92" s="151"/>
      <c r="J92" s="151"/>
      <c r="K92" s="151"/>
      <c r="L92" s="151"/>
      <c r="M92" s="151"/>
      <c r="N92" s="151"/>
    </row>
    <row r="93" spans="2:23" x14ac:dyDescent="0.2">
      <c r="B93" s="154" t="s">
        <v>124</v>
      </c>
      <c r="C93" s="155"/>
      <c r="D93" s="155"/>
      <c r="E93" s="155"/>
      <c r="F93" s="155"/>
      <c r="G93" s="155"/>
      <c r="H93" s="155"/>
      <c r="I93" s="155"/>
      <c r="J93" s="155"/>
      <c r="K93" s="155"/>
      <c r="L93" s="155"/>
      <c r="M93" s="155"/>
      <c r="N93" s="156"/>
    </row>
    <row r="94" spans="2:23" x14ac:dyDescent="0.2">
      <c r="B94" s="157"/>
      <c r="C94" s="158"/>
      <c r="D94" s="158"/>
      <c r="E94" s="158"/>
      <c r="F94" s="158"/>
      <c r="G94" s="158"/>
      <c r="H94" s="158"/>
      <c r="I94" s="158"/>
      <c r="J94" s="158"/>
      <c r="K94" s="158"/>
      <c r="L94" s="158"/>
      <c r="M94" s="158"/>
      <c r="N94" s="159"/>
    </row>
    <row r="95" spans="2:23" x14ac:dyDescent="0.2">
      <c r="B95" s="157"/>
      <c r="C95" s="158"/>
      <c r="D95" s="158"/>
      <c r="E95" s="158"/>
      <c r="F95" s="158"/>
      <c r="G95" s="158"/>
      <c r="H95" s="158"/>
      <c r="I95" s="158"/>
      <c r="J95" s="158"/>
      <c r="K95" s="158"/>
      <c r="L95" s="158"/>
      <c r="M95" s="158"/>
      <c r="N95" s="159"/>
    </row>
    <row r="96" spans="2:23" x14ac:dyDescent="0.2">
      <c r="B96" s="157"/>
      <c r="C96" s="158"/>
      <c r="D96" s="158"/>
      <c r="E96" s="158"/>
      <c r="F96" s="158"/>
      <c r="G96" s="158"/>
      <c r="H96" s="158"/>
      <c r="I96" s="158"/>
      <c r="J96" s="158"/>
      <c r="K96" s="158"/>
      <c r="L96" s="158"/>
      <c r="M96" s="158"/>
      <c r="N96" s="159"/>
    </row>
    <row r="97" spans="2:14" x14ac:dyDescent="0.2">
      <c r="B97" s="157"/>
      <c r="C97" s="158"/>
      <c r="D97" s="158"/>
      <c r="E97" s="158"/>
      <c r="F97" s="158"/>
      <c r="G97" s="158"/>
      <c r="H97" s="158"/>
      <c r="I97" s="158"/>
      <c r="J97" s="158"/>
      <c r="K97" s="158"/>
      <c r="L97" s="158"/>
      <c r="M97" s="158"/>
      <c r="N97" s="159"/>
    </row>
    <row r="98" spans="2:14" x14ac:dyDescent="0.2">
      <c r="B98" s="157"/>
      <c r="C98" s="158"/>
      <c r="D98" s="158"/>
      <c r="E98" s="158"/>
      <c r="F98" s="158"/>
      <c r="G98" s="158"/>
      <c r="H98" s="158"/>
      <c r="I98" s="158"/>
      <c r="J98" s="158"/>
      <c r="K98" s="158"/>
      <c r="L98" s="158"/>
      <c r="M98" s="158"/>
      <c r="N98" s="159"/>
    </row>
    <row r="99" spans="2:14" x14ac:dyDescent="0.2">
      <c r="B99" s="160"/>
      <c r="C99" s="161"/>
      <c r="D99" s="161"/>
      <c r="E99" s="161"/>
      <c r="F99" s="161"/>
      <c r="G99" s="161"/>
      <c r="H99" s="161"/>
      <c r="I99" s="161"/>
      <c r="J99" s="161"/>
      <c r="K99" s="161"/>
      <c r="L99" s="161"/>
      <c r="M99" s="161"/>
      <c r="N99" s="162"/>
    </row>
    <row r="100" spans="2:14" x14ac:dyDescent="0.2">
      <c r="B100" s="1" t="s">
        <v>125</v>
      </c>
      <c r="C100" s="163"/>
      <c r="D100" s="163"/>
      <c r="E100" s="163"/>
      <c r="F100" s="163"/>
      <c r="G100" s="163"/>
      <c r="H100" s="163"/>
    </row>
  </sheetData>
  <sheetProtection formatCells="0" insertRows="0" selectLockedCells="1"/>
  <mergeCells count="116">
    <mergeCell ref="B1:I1"/>
    <mergeCell ref="B2:I2"/>
    <mergeCell ref="B3:G3"/>
    <mergeCell ref="B4:F6"/>
    <mergeCell ref="P4:P6"/>
    <mergeCell ref="Q4:Q6"/>
    <mergeCell ref="G5:I5"/>
    <mergeCell ref="J5:L5"/>
    <mergeCell ref="M5:M6"/>
    <mergeCell ref="N5:N6"/>
    <mergeCell ref="C16:F16"/>
    <mergeCell ref="C17:F17"/>
    <mergeCell ref="C18:D19"/>
    <mergeCell ref="E18:F18"/>
    <mergeCell ref="E19:F19"/>
    <mergeCell ref="C20:D21"/>
    <mergeCell ref="E20:F20"/>
    <mergeCell ref="E21:F21"/>
    <mergeCell ref="B7:B36"/>
    <mergeCell ref="C7:F7"/>
    <mergeCell ref="C8:F8"/>
    <mergeCell ref="C9:F9"/>
    <mergeCell ref="C10:F10"/>
    <mergeCell ref="C11:F11"/>
    <mergeCell ref="C12:F12"/>
    <mergeCell ref="C13:F13"/>
    <mergeCell ref="C14:F14"/>
    <mergeCell ref="C15:F15"/>
    <mergeCell ref="C30:F30"/>
    <mergeCell ref="C31:F31"/>
    <mergeCell ref="C32:F32"/>
    <mergeCell ref="C33:F33"/>
    <mergeCell ref="C34:D36"/>
    <mergeCell ref="E34:F34"/>
    <mergeCell ref="E35:F35"/>
    <mergeCell ref="E36:F36"/>
    <mergeCell ref="C22:D27"/>
    <mergeCell ref="E22:E24"/>
    <mergeCell ref="E25:E26"/>
    <mergeCell ref="E27:F27"/>
    <mergeCell ref="C28:F28"/>
    <mergeCell ref="C29:F29"/>
    <mergeCell ref="B56:B64"/>
    <mergeCell ref="C56:F56"/>
    <mergeCell ref="C57:F57"/>
    <mergeCell ref="C58:F58"/>
    <mergeCell ref="C59:F59"/>
    <mergeCell ref="C46:F46"/>
    <mergeCell ref="C47:F47"/>
    <mergeCell ref="C48:F48"/>
    <mergeCell ref="C49:F49"/>
    <mergeCell ref="C50:F50"/>
    <mergeCell ref="C51:F51"/>
    <mergeCell ref="B37:B55"/>
    <mergeCell ref="C37:F37"/>
    <mergeCell ref="C38:F38"/>
    <mergeCell ref="C39:F39"/>
    <mergeCell ref="C40:F40"/>
    <mergeCell ref="C41:F41"/>
    <mergeCell ref="C42:F42"/>
    <mergeCell ref="C43:F43"/>
    <mergeCell ref="C44:F44"/>
    <mergeCell ref="C45:F45"/>
    <mergeCell ref="C60:F60"/>
    <mergeCell ref="C61:F61"/>
    <mergeCell ref="C62:F62"/>
    <mergeCell ref="C63:F63"/>
    <mergeCell ref="C64:F64"/>
    <mergeCell ref="G64:L64"/>
    <mergeCell ref="C52:F52"/>
    <mergeCell ref="C53:F53"/>
    <mergeCell ref="C54:F54"/>
    <mergeCell ref="C55:F55"/>
    <mergeCell ref="G55:L55"/>
    <mergeCell ref="C72:F72"/>
    <mergeCell ref="G72:L72"/>
    <mergeCell ref="B73:F73"/>
    <mergeCell ref="G73:L73"/>
    <mergeCell ref="B75:J75"/>
    <mergeCell ref="C76:I78"/>
    <mergeCell ref="J76:K78"/>
    <mergeCell ref="L76:L78"/>
    <mergeCell ref="B65:B72"/>
    <mergeCell ref="C65:F65"/>
    <mergeCell ref="C66:D66"/>
    <mergeCell ref="E66:F66"/>
    <mergeCell ref="C67:F67"/>
    <mergeCell ref="C68:D71"/>
    <mergeCell ref="E68:F68"/>
    <mergeCell ref="E69:F69"/>
    <mergeCell ref="E70:F70"/>
    <mergeCell ref="E71:F71"/>
    <mergeCell ref="B85:K85"/>
    <mergeCell ref="L85:M85"/>
    <mergeCell ref="B86:K86"/>
    <mergeCell ref="L86:M86"/>
    <mergeCell ref="B87:K87"/>
    <mergeCell ref="L87:M87"/>
    <mergeCell ref="B81:F81"/>
    <mergeCell ref="B82:K82"/>
    <mergeCell ref="L82:N82"/>
    <mergeCell ref="B83:E84"/>
    <mergeCell ref="F83:K83"/>
    <mergeCell ref="L83:M83"/>
    <mergeCell ref="F84:K84"/>
    <mergeCell ref="L84:M84"/>
    <mergeCell ref="B91:K91"/>
    <mergeCell ref="L91:M91"/>
    <mergeCell ref="B93:N99"/>
    <mergeCell ref="C100:H100"/>
    <mergeCell ref="B88:K88"/>
    <mergeCell ref="L88:M88"/>
    <mergeCell ref="B89:K89"/>
    <mergeCell ref="L89:M89"/>
    <mergeCell ref="B90:K90"/>
    <mergeCell ref="L90:M90"/>
  </mergeCells>
  <phoneticPr fontId="3"/>
  <conditionalFormatting sqref="M77:N77">
    <cfRule type="cellIs" priority="1" stopIfTrue="1" operator="greaterThanOrEqual">
      <formula>$M$77</formula>
    </cfRule>
  </conditionalFormatting>
  <pageMargins left="0.70866141732283472" right="0.70866141732283472" top="0.55118110236220474" bottom="0.55118110236220474" header="0.51181102362204722" footer="0.51181102362204722"/>
  <pageSetup paperSize="9" scale="49" firstPageNumber="0" orientation="portrait" useFirstPageNumber="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葉内 哲史</dc:creator>
  <cp:lastModifiedBy>葉内 哲史</cp:lastModifiedBy>
  <dcterms:created xsi:type="dcterms:W3CDTF">2026-04-13T06:57:52Z</dcterms:created>
  <dcterms:modified xsi:type="dcterms:W3CDTF">2026-04-16T23:11:15Z</dcterms:modified>
</cp:coreProperties>
</file>