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Alr02n1116.maff_net.local\経営体室共通\010_共通\020_要綱・要領\R5当初\10_改定作業\99‗基盤整備関連経営体育成等促進計画等策定要領\05_改正施行\03_改正作業\"/>
    </mc:Choice>
  </mc:AlternateContent>
  <xr:revisionPtr revIDLastSave="0" documentId="13_ncr:1_{28EE2411-D5C6-40E9-97B1-A25A0AF7C872}" xr6:coauthVersionLast="47" xr6:coauthVersionMax="47" xr10:uidLastSave="{00000000-0000-0000-0000-000000000000}"/>
  <bookViews>
    <workbookView xWindow="-27630" yWindow="-1935" windowWidth="21600" windowHeight="11385" firstSheet="25" activeTab="27" xr2:uid="{B7EA0D06-43CC-4C5C-AD8D-FD07949DCA5D}"/>
  </bookViews>
  <sheets>
    <sheet name="表紙" sheetId="46" r:id="rId1"/>
    <sheet name="土地利用計画図" sheetId="85" r:id="rId2"/>
    <sheet name="目次" sheetId="47" r:id="rId3"/>
    <sheet name="第1章1" sheetId="100" r:id="rId4"/>
    <sheet name="第1章2" sheetId="49" r:id="rId5"/>
    <sheet name="第1章3、4" sheetId="50" r:id="rId6"/>
    <sheet name="第1章4(5)、(6)①" sheetId="90" r:id="rId7"/>
    <sheet name="第1章4(6)②" sheetId="101" r:id="rId8"/>
    <sheet name="第1章4(7)" sheetId="91" r:id="rId9"/>
    <sheet name="第1章4(8)、5" sheetId="54" r:id="rId10"/>
    <sheet name="第2章1(1)" sheetId="55" r:id="rId11"/>
    <sheet name="第2章1(2)、(3)" sheetId="56" r:id="rId12"/>
    <sheet name="第2章1(3)③" sheetId="102" r:id="rId13"/>
    <sheet name="第2章1(3)④" sheetId="93" r:id="rId14"/>
    <sheet name="第2章1(3)⑤" sheetId="103" r:id="rId15"/>
    <sheet name="第2章1(3)⑥、⑦、⑧ア" sheetId="94" r:id="rId16"/>
    <sheet name="第2章1(3)⑧イ" sheetId="95" r:id="rId17"/>
    <sheet name="第2章1(4)" sheetId="96" r:id="rId18"/>
    <sheet name="第2章1(5)" sheetId="62" r:id="rId19"/>
    <sheet name="第2章1(6)" sheetId="89" r:id="rId20"/>
    <sheet name="第2章2(1)" sheetId="64" r:id="rId21"/>
    <sheet name="第2章2(2)、(3)" sheetId="104" r:id="rId22"/>
    <sheet name="第2章2(4)" sheetId="65" r:id="rId23"/>
    <sheet name="第2章3(1)、(2)" sheetId="67" r:id="rId24"/>
    <sheet name="第2章3(2)①" sheetId="105" r:id="rId25"/>
    <sheet name="第2章3(2)②" sheetId="68" r:id="rId26"/>
    <sheet name="第2章3(3)、(4)" sheetId="69" r:id="rId27"/>
    <sheet name="第2章3(5)" sheetId="98" r:id="rId28"/>
    <sheet name="第2章4" sheetId="70" r:id="rId29"/>
    <sheet name="第2章5" sheetId="71" r:id="rId30"/>
    <sheet name="第2章6" sheetId="72" r:id="rId31"/>
    <sheet name="第2章7" sheetId="73" r:id="rId32"/>
    <sheet name="第2章8" sheetId="74" r:id="rId33"/>
    <sheet name="第2章9" sheetId="75" r:id="rId34"/>
    <sheet name="第2章9-2" sheetId="86" r:id="rId35"/>
    <sheet name="第2章10" sheetId="76" r:id="rId36"/>
    <sheet name="第2章11" sheetId="106" r:id="rId37"/>
    <sheet name="第2章12-1" sheetId="78" r:id="rId38"/>
    <sheet name="第2章12‐2" sheetId="87" r:id="rId39"/>
  </sheets>
  <externalReferences>
    <externalReference r:id="rId40"/>
    <externalReference r:id="rId41"/>
    <externalReference r:id="rId42"/>
    <externalReference r:id="rId43"/>
    <externalReference r:id="rId44"/>
    <externalReference r:id="rId45"/>
  </externalReferences>
  <definedNames>
    <definedName name="_１_産地名" localSheetId="3">#REF!</definedName>
    <definedName name="_１_産地名" localSheetId="8">#REF!</definedName>
    <definedName name="_１_産地名" localSheetId="36">#REF!</definedName>
    <definedName name="_１_産地名">#REF!</definedName>
    <definedName name="①_コピー" localSheetId="3">#REF!</definedName>
    <definedName name="①_コピー" localSheetId="36">#REF!</definedName>
    <definedName name="①_コピー">#REF!</definedName>
    <definedName name="①_検討している" localSheetId="8">#REF!</definedName>
    <definedName name="①_検討している">#REF!</definedName>
    <definedName name="①_反映済み" localSheetId="8">#REF!</definedName>
    <definedName name="①_反映済み">#REF!</definedName>
    <definedName name="①内部点検システムの有無">#REF!</definedName>
    <definedName name="②_検討していない">#REF!</definedName>
    <definedName name="②_未反映">#REF!</definedName>
    <definedName name="②合意形成済み">#REF!</definedName>
    <definedName name="②二者点検">#REF!</definedName>
    <definedName name="②認証取得の有無">#REF!</definedName>
    <definedName name="②輸出していない">#REF!</definedName>
    <definedName name="③三者点検">#REF!</definedName>
    <definedName name="③導入を検討中">#REF!</definedName>
    <definedName name="④未検討">#REF!</definedName>
    <definedName name="ａ_農林水産省ＧＡＰ">#REF!</definedName>
    <definedName name="a_輸出の条件となっている">#REF!</definedName>
    <definedName name="aaa">#REF!</definedName>
    <definedName name="ｂ_都道府県ＧＡＰ">#REF!</definedName>
    <definedName name="b_輸出の条件となっていない">#REF!</definedName>
    <definedName name="ｃ_ＪＧＡＰ">#REF!</definedName>
    <definedName name="ｄ_民間ＧＡＰ">#REF!</definedName>
    <definedName name="ｅ_ＪＡグループＧＡＰ">#REF!</definedName>
    <definedName name="ｆ_GLOBALＧＡＰ">#REF!</definedName>
    <definedName name="ｇ_その他">#REF!</definedName>
    <definedName name="ＧＡＰの種類">#REF!</definedName>
    <definedName name="keiei" localSheetId="3">#REF!</definedName>
    <definedName name="keiei" localSheetId="19">[1]P15!#REF!</definedName>
    <definedName name="keiei" localSheetId="36">'[2]第2章1(5)'!#REF!</definedName>
    <definedName name="keiei">'第2章1(5)'!#REF!</definedName>
    <definedName name="_xlnm.Print_Area" localSheetId="3">第1章1!$B$2:$AX$30</definedName>
    <definedName name="_xlnm.Print_Area" localSheetId="4">第1章2!$B$1:$S$48</definedName>
    <definedName name="_xlnm.Print_Area" localSheetId="5">'第1章3、4'!$A$2:$T$21</definedName>
    <definedName name="_xlnm.Print_Area" localSheetId="6">'第1章4(5)、(6)①'!$C$2:$AU$14</definedName>
    <definedName name="_xlnm.Print_Area" localSheetId="7">'第1章4(6)②'!$D$1:$AO$14</definedName>
    <definedName name="_xlnm.Print_Area" localSheetId="8">'第1章4(7)'!$C$1:$BK$26</definedName>
    <definedName name="_xlnm.Print_Area" localSheetId="9">'第1章4(8)、5'!$B$2:$BC$15</definedName>
    <definedName name="_xlnm.Print_Area" localSheetId="10">'第2章1(1)'!$B$2:$R$36</definedName>
    <definedName name="_xlnm.Print_Area" localSheetId="11">'第2章1(2)、(3)'!$B$2:$BB$36</definedName>
    <definedName name="_xlnm.Print_Area" localSheetId="12">'第2章1(3)③'!$A$1:$BA$24</definedName>
    <definedName name="_xlnm.Print_Area" localSheetId="13">'第2章1(3)④'!$A$1:$BC$17</definedName>
    <definedName name="_xlnm.Print_Area" localSheetId="14">'第2章1(3)⑤'!$D$1:$BH$23</definedName>
    <definedName name="_xlnm.Print_Area" localSheetId="15">'第2章1(3)⑥、⑦、⑧ア'!$D$1:$AP$27</definedName>
    <definedName name="_xlnm.Print_Area" localSheetId="16">'第2章1(3)⑧イ'!$D$2:$AU$22</definedName>
    <definedName name="_xlnm.Print_Area" localSheetId="18">'第2章1(5)'!$A$2:$P$41</definedName>
    <definedName name="_xlnm.Print_Area" localSheetId="19">'第2章1(6)'!$B$2:$X$38</definedName>
    <definedName name="_xlnm.Print_Area" localSheetId="35">第2章10!$B$2:$I$28</definedName>
    <definedName name="_xlnm.Print_Area" localSheetId="36">第2章11!$B$2:$T$36</definedName>
    <definedName name="_xlnm.Print_Area" localSheetId="37">'第2章12-1'!$B$2:$P$38</definedName>
    <definedName name="_xlnm.Print_Area" localSheetId="38">第2章12‐2!$B$2:$S$33</definedName>
    <definedName name="_xlnm.Print_Area" localSheetId="20">'第2章2(1)'!$B$2:$M$29</definedName>
    <definedName name="_xlnm.Print_Area" localSheetId="22">'第2章2(4)'!$B$1:$P$4</definedName>
    <definedName name="_xlnm.Print_Area" localSheetId="23">'第2章3(1)、(2)'!$B$2:$AE$41</definedName>
    <definedName name="_xlnm.Print_Area" localSheetId="24">'第2章3(2)①'!$A$1:$Y$13</definedName>
    <definedName name="_xlnm.Print_Area" localSheetId="25">'第2章3(2)②'!$A$1:$Y$25</definedName>
    <definedName name="_xlnm.Print_Area" localSheetId="26">'第2章3(3)、(4)'!$A$1:$O$24</definedName>
    <definedName name="_xlnm.Print_Area" localSheetId="27">'第2章3(5)'!$A$1:$D$16</definedName>
    <definedName name="_xlnm.Print_Area" localSheetId="28">第2章4!$A$1:$X$63</definedName>
    <definedName name="_xlnm.Print_Area" localSheetId="29">第2章5!$A$2:$Y$33</definedName>
    <definedName name="_xlnm.Print_Area" localSheetId="30">第2章6!$A$1:$P$28</definedName>
    <definedName name="_xlnm.Print_Area" localSheetId="31">第2章7!$A$1:$H$13</definedName>
    <definedName name="_xlnm.Print_Area" localSheetId="32">第2章8!$B$2:$F$24</definedName>
    <definedName name="_xlnm.Print_Area" localSheetId="33">第2章9!$A$1:$Y$40</definedName>
    <definedName name="_xlnm.Print_Area" localSheetId="34">'第2章9-2'!$A$1:$AC$30</definedName>
    <definedName name="_xlnm.Print_Area" localSheetId="1">土地利用計画図!$A$1:$W$25</definedName>
    <definedName name="_xlnm.Print_Area" localSheetId="0">表紙!$B$2:$P$20</definedName>
    <definedName name="_xlnm.Print_Area" localSheetId="2">目次!$C$2:$J$44</definedName>
    <definedName name="sens90">'[3]１９９０ﾃﾞｰﾀ'!$A$4:$AU$28</definedName>
    <definedName name="sens95">'[3]１９９５ﾃﾞｰﾀ'!$A$4:$AU$28</definedName>
    <definedName name="sitei" localSheetId="3">#REF!</definedName>
    <definedName name="sitei" localSheetId="36">#REF!</definedName>
    <definedName name="sitei">#REF!</definedName>
    <definedName name="ア_５割未満" localSheetId="3">#REF!</definedName>
    <definedName name="ア_５割未満" localSheetId="8">#REF!</definedName>
    <definedName name="ア_５割未満" localSheetId="36">#REF!</definedName>
    <definedName name="ア_５割未満">#REF!</definedName>
    <definedName name="イ_５割以上８割未満" localSheetId="8">#REF!</definedName>
    <definedName name="イ_５割以上８割未満">#REF!</definedName>
    <definedName name="い_イオン" localSheetId="8">#REF!</definedName>
    <definedName name="い_イオン">#REF!</definedName>
    <definedName name="エ_８割以上">#REF!</definedName>
    <definedName name="は_その他">#REF!</definedName>
    <definedName name="フィールドはじめ行">#REF!</definedName>
    <definedName name="フィールド名">#REF!</definedName>
    <definedName name="ろ_日生協">#REF!</definedName>
    <definedName name="局名">#REF!</definedName>
    <definedName name="空知">#REF!</definedName>
    <definedName name="県番号">#REF!</definedName>
    <definedName name="最大列">[4]設定!$B$5</definedName>
    <definedName name="作物番号" localSheetId="3">#REF!</definedName>
    <definedName name="作物番号" localSheetId="8">#REF!</definedName>
    <definedName name="作物番号" localSheetId="36">#REF!</definedName>
    <definedName name="作物番号">#REF!</definedName>
    <definedName name="作物名" localSheetId="8">#REF!</definedName>
    <definedName name="作物名">#REF!</definedName>
    <definedName name="集計対象外" localSheetId="8">#REF!</definedName>
    <definedName name="集計対象外">#REF!</definedName>
    <definedName name="水田台帳チェック田">#REF!</definedName>
    <definedName name="水田台帳チェック畑">#REF!</definedName>
    <definedName name="都道府県名">#REF!</definedName>
    <definedName name="導入済み_合意形成含む_で自己点検のみの産地">[5]⑥GAP!#REF!</definedName>
    <definedName name="得点">'[6]センサス（縦）'!#REF!</definedName>
    <definedName name="農政局番号" localSheetId="3">#REF!</definedName>
    <definedName name="農政局番号" localSheetId="8">#REF!</definedName>
    <definedName name="農政局番号" localSheetId="36">#REF!</definedName>
    <definedName name="農政局番号">#REF!</definedName>
    <definedName name="備考" localSheetId="8">#REF!</definedName>
    <definedName name="備考">#REF!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05" l="1"/>
  <c r="AY21" i="102"/>
  <c r="AW21" i="102"/>
  <c r="AU21" i="102"/>
  <c r="AS21" i="102"/>
  <c r="AQ21" i="102"/>
  <c r="AO21" i="102"/>
  <c r="AY20" i="102"/>
  <c r="AW20" i="102"/>
  <c r="AU20" i="102"/>
  <c r="AS20" i="102"/>
  <c r="AQ20" i="102"/>
  <c r="AO20" i="102"/>
  <c r="AY19" i="102"/>
  <c r="AW19" i="102"/>
  <c r="AU19" i="102"/>
  <c r="AS19" i="102"/>
  <c r="AQ19" i="102"/>
  <c r="AO19" i="102"/>
  <c r="AM19" i="102"/>
  <c r="AK19" i="102"/>
  <c r="Y19" i="102"/>
  <c r="W19" i="102"/>
  <c r="AY18" i="102"/>
  <c r="AW18" i="102"/>
  <c r="AU18" i="102"/>
  <c r="AS18" i="102"/>
  <c r="AQ18" i="102"/>
  <c r="AO18" i="102"/>
  <c r="AK18" i="102"/>
  <c r="Y18" i="102"/>
  <c r="W18" i="102"/>
  <c r="AM13" i="102"/>
  <c r="AM21" i="102" s="1"/>
  <c r="AK13" i="102"/>
  <c r="AK21" i="102" s="1"/>
  <c r="AI13" i="102"/>
  <c r="AI21" i="102" s="1"/>
  <c r="AM12" i="102"/>
  <c r="AM20" i="102" s="1"/>
  <c r="AK12" i="102"/>
  <c r="AI12" i="102" s="1"/>
  <c r="AI20" i="102" s="1"/>
  <c r="AM11" i="102"/>
  <c r="AK11" i="102"/>
  <c r="AI11" i="102" s="1"/>
  <c r="AI19" i="102" s="1"/>
  <c r="U11" i="102"/>
  <c r="U19" i="102" s="1"/>
  <c r="S11" i="102"/>
  <c r="S19" i="102" s="1"/>
  <c r="Q11" i="102"/>
  <c r="Q19" i="102" s="1"/>
  <c r="AM10" i="102"/>
  <c r="AI10" i="102" s="1"/>
  <c r="AI18" i="102" s="1"/>
  <c r="AK10" i="102"/>
  <c r="U10" i="102"/>
  <c r="U18" i="102" s="1"/>
  <c r="S10" i="102"/>
  <c r="S18" i="102" s="1"/>
  <c r="Q10" i="102"/>
  <c r="Q18" i="102" s="1"/>
  <c r="AM18" i="102" l="1"/>
  <c r="AK20" i="102"/>
  <c r="Q28" i="106" l="1"/>
  <c r="Q24" i="104" l="1"/>
  <c r="K24" i="104"/>
  <c r="Q23" i="104"/>
  <c r="K23" i="104"/>
  <c r="Q22" i="104"/>
  <c r="K22" i="104"/>
  <c r="Q21" i="104"/>
  <c r="K21" i="104"/>
  <c r="Q20" i="104"/>
  <c r="K20" i="104"/>
  <c r="Q19" i="104"/>
  <c r="K19" i="104"/>
  <c r="Q18" i="104"/>
  <c r="K18" i="104"/>
  <c r="Q17" i="104"/>
  <c r="K17" i="104"/>
  <c r="Q16" i="104"/>
  <c r="K16" i="104"/>
  <c r="Q15" i="104"/>
  <c r="K15" i="104"/>
  <c r="Q14" i="104"/>
  <c r="K14" i="104"/>
  <c r="Q13" i="104"/>
  <c r="K13" i="104"/>
  <c r="Q12" i="104"/>
  <c r="K12" i="104"/>
  <c r="Q11" i="104"/>
  <c r="K11" i="104"/>
  <c r="Q10" i="104"/>
  <c r="K10" i="104"/>
  <c r="Q9" i="104"/>
  <c r="K9" i="104"/>
  <c r="Q8" i="104"/>
  <c r="K8" i="104"/>
  <c r="Q7" i="104"/>
  <c r="K7" i="104"/>
  <c r="Q6" i="104"/>
  <c r="K6" i="104"/>
  <c r="AS21" i="95"/>
  <c r="AQ21" i="95"/>
  <c r="AO21" i="95"/>
  <c r="AM21" i="95"/>
  <c r="AK21" i="95"/>
  <c r="AI21" i="95"/>
  <c r="AS20" i="95"/>
  <c r="AQ20" i="95"/>
  <c r="AO20" i="95"/>
  <c r="AM20" i="95"/>
  <c r="AK20" i="95"/>
  <c r="AI20" i="95"/>
  <c r="AS19" i="95"/>
  <c r="AQ19" i="95"/>
  <c r="AO19" i="95"/>
  <c r="AM19" i="95"/>
  <c r="AK19" i="95"/>
  <c r="AI19" i="95"/>
  <c r="AO18" i="95"/>
  <c r="AG17" i="95"/>
  <c r="AE17" i="95"/>
  <c r="AG16" i="95"/>
  <c r="AE16" i="95"/>
  <c r="AG15" i="95"/>
  <c r="AE15" i="95"/>
  <c r="AG14" i="95"/>
  <c r="AE14" i="95"/>
  <c r="AG13" i="95"/>
  <c r="AE13" i="95"/>
  <c r="AG12" i="95"/>
  <c r="AE12" i="95"/>
  <c r="AE20" i="95" s="1"/>
  <c r="AG11" i="95"/>
  <c r="AE11" i="95"/>
  <c r="AE19" i="95" s="1"/>
  <c r="AG10" i="95"/>
  <c r="AE10" i="95"/>
  <c r="AC10" i="95" s="1"/>
  <c r="O11" i="95"/>
  <c r="O19" i="95" s="1"/>
  <c r="M11" i="95"/>
  <c r="M19" i="95" s="1"/>
  <c r="S19" i="95"/>
  <c r="S18" i="95"/>
  <c r="Q19" i="95"/>
  <c r="Q18" i="95"/>
  <c r="AU21" i="103"/>
  <c r="AU20" i="103"/>
  <c r="AU19" i="103"/>
  <c r="AU18" i="103"/>
  <c r="AQ18" i="103" s="1"/>
  <c r="AS21" i="103"/>
  <c r="AS19" i="103"/>
  <c r="AQ19" i="103" s="1"/>
  <c r="AS20" i="103"/>
  <c r="AQ20" i="103" s="1"/>
  <c r="AS18" i="103"/>
  <c r="AQ21" i="103"/>
  <c r="AQ13" i="103"/>
  <c r="AQ12" i="103"/>
  <c r="AQ11" i="103"/>
  <c r="AQ10" i="103"/>
  <c r="Y18" i="103"/>
  <c r="AU17" i="103"/>
  <c r="AS17" i="103"/>
  <c r="AQ17" i="103" s="1"/>
  <c r="AU16" i="103"/>
  <c r="AS16" i="103"/>
  <c r="AC16" i="103"/>
  <c r="AA16" i="103"/>
  <c r="AU15" i="103"/>
  <c r="AS15" i="103"/>
  <c r="AQ15" i="103" s="1"/>
  <c r="AU14" i="103"/>
  <c r="AS14" i="103"/>
  <c r="AQ14" i="103" s="1"/>
  <c r="AC14" i="103"/>
  <c r="AA14" i="103"/>
  <c r="AP14" i="93"/>
  <c r="AP13" i="93"/>
  <c r="AN14" i="93"/>
  <c r="AN13" i="93"/>
  <c r="AQ16" i="103" l="1"/>
  <c r="AC16" i="95"/>
  <c r="AC13" i="95"/>
  <c r="AC17" i="95"/>
  <c r="AC14" i="95"/>
  <c r="AC18" i="95" s="1"/>
  <c r="AE18" i="95"/>
  <c r="AC15" i="95"/>
  <c r="AG18" i="95"/>
  <c r="AG21" i="95"/>
  <c r="AE21" i="95"/>
  <c r="AC12" i="95"/>
  <c r="AC20" i="95" s="1"/>
  <c r="AG20" i="95"/>
  <c r="AC11" i="95"/>
  <c r="AG19" i="95"/>
  <c r="K11" i="95"/>
  <c r="K19" i="95" s="1"/>
  <c r="Y14" i="103"/>
  <c r="Y16" i="103"/>
  <c r="AI36" i="56"/>
  <c r="AF36" i="56"/>
  <c r="AC15" i="96"/>
  <c r="BM16" i="96"/>
  <c r="AC21" i="95" l="1"/>
  <c r="AC19" i="95"/>
  <c r="H19" i="55"/>
  <c r="K35" i="55"/>
  <c r="I35" i="55"/>
  <c r="G35" i="55"/>
  <c r="L35" i="55"/>
  <c r="J35" i="55"/>
  <c r="H35" i="55"/>
  <c r="L19" i="55"/>
  <c r="J19" i="55"/>
  <c r="AS18" i="95" l="1"/>
  <c r="AQ18" i="95"/>
  <c r="AM18" i="95"/>
  <c r="AK18" i="95"/>
  <c r="AI18" i="95"/>
  <c r="O10" i="95"/>
  <c r="O18" i="95" s="1"/>
  <c r="M10" i="95"/>
  <c r="AO8" i="94"/>
  <c r="AM8" i="94"/>
  <c r="AI8" i="94"/>
  <c r="AG8" i="94"/>
  <c r="AC8" i="94"/>
  <c r="AA8" i="94"/>
  <c r="W8" i="94"/>
  <c r="U8" i="94"/>
  <c r="S8" i="94"/>
  <c r="AK7" i="94"/>
  <c r="AE7" i="94"/>
  <c r="AK6" i="94"/>
  <c r="AE6" i="94"/>
  <c r="Y6" i="94"/>
  <c r="Y8" i="94" s="1"/>
  <c r="F17" i="62"/>
  <c r="G17" i="62"/>
  <c r="L17" i="62"/>
  <c r="M17" i="62"/>
  <c r="E15" i="89"/>
  <c r="G15" i="89"/>
  <c r="M27" i="89"/>
  <c r="M38" i="89" s="1"/>
  <c r="O27" i="89"/>
  <c r="O38" i="89" s="1"/>
  <c r="U27" i="89"/>
  <c r="U38" i="89" s="1"/>
  <c r="W27" i="89"/>
  <c r="W38" i="89" s="1"/>
  <c r="L8" i="67"/>
  <c r="N8" i="67"/>
  <c r="L10" i="67"/>
  <c r="N10" i="67"/>
  <c r="P10" i="67"/>
  <c r="R10" i="67"/>
  <c r="T10" i="67"/>
  <c r="V10" i="67"/>
  <c r="X10" i="67"/>
  <c r="Z10" i="67"/>
  <c r="AB10" i="67"/>
  <c r="AD10" i="67"/>
  <c r="X36" i="67"/>
  <c r="X37" i="67"/>
  <c r="X40" i="67" s="1"/>
  <c r="X38" i="67"/>
  <c r="X39" i="67"/>
  <c r="H40" i="67"/>
  <c r="L40" i="67"/>
  <c r="P40" i="67"/>
  <c r="T40" i="67"/>
  <c r="L4" i="69"/>
  <c r="N4" i="69"/>
  <c r="E6" i="69"/>
  <c r="G6" i="69"/>
  <c r="L6" i="69"/>
  <c r="M6" i="69" s="1"/>
  <c r="N6" i="69"/>
  <c r="O6" i="69" s="1"/>
  <c r="E7" i="69"/>
  <c r="G7" i="69"/>
  <c r="L7" i="69"/>
  <c r="M7" i="69"/>
  <c r="N7" i="69"/>
  <c r="O7" i="69" s="1"/>
  <c r="E8" i="69"/>
  <c r="G8" i="69"/>
  <c r="L8" i="69"/>
  <c r="M8" i="69" s="1"/>
  <c r="N8" i="69"/>
  <c r="O8" i="69"/>
  <c r="E9" i="69"/>
  <c r="G9" i="69"/>
  <c r="L9" i="69"/>
  <c r="M9" i="69" s="1"/>
  <c r="N9" i="69"/>
  <c r="O9" i="69" s="1"/>
  <c r="E10" i="69"/>
  <c r="G10" i="69"/>
  <c r="L10" i="69"/>
  <c r="M10" i="69" s="1"/>
  <c r="N10" i="69"/>
  <c r="O10" i="69" s="1"/>
  <c r="E11" i="69"/>
  <c r="G11" i="69"/>
  <c r="L11" i="69"/>
  <c r="M11" i="69" s="1"/>
  <c r="N11" i="69"/>
  <c r="O11" i="69" s="1"/>
  <c r="E12" i="69"/>
  <c r="G12" i="69"/>
  <c r="L12" i="69"/>
  <c r="M12" i="69" s="1"/>
  <c r="N12" i="69"/>
  <c r="O12" i="69" s="1"/>
  <c r="D13" i="69"/>
  <c r="F13" i="69"/>
  <c r="H13" i="69"/>
  <c r="I13" i="69"/>
  <c r="J13" i="69"/>
  <c r="K13" i="69"/>
  <c r="D23" i="69"/>
  <c r="E23" i="69"/>
  <c r="F23" i="69"/>
  <c r="G23" i="69"/>
  <c r="H23" i="69"/>
  <c r="I23" i="69"/>
  <c r="J23" i="69"/>
  <c r="K23" i="69"/>
  <c r="N12" i="70"/>
  <c r="O12" i="70"/>
  <c r="H16" i="70"/>
  <c r="I16" i="70"/>
  <c r="K16" i="70"/>
  <c r="L16" i="70"/>
  <c r="N16" i="70"/>
  <c r="O16" i="70"/>
  <c r="N31" i="70"/>
  <c r="O31" i="70"/>
  <c r="H35" i="70"/>
  <c r="I35" i="70"/>
  <c r="K35" i="70"/>
  <c r="L35" i="70"/>
  <c r="N35" i="70"/>
  <c r="O35" i="70"/>
  <c r="N55" i="70"/>
  <c r="O55" i="70"/>
  <c r="H59" i="70"/>
  <c r="I59" i="70"/>
  <c r="K59" i="70"/>
  <c r="L59" i="70"/>
  <c r="N59" i="70"/>
  <c r="O59" i="70"/>
  <c r="D21" i="72"/>
  <c r="E21" i="72" s="1"/>
  <c r="E23" i="72"/>
  <c r="E25" i="72"/>
  <c r="D18" i="75"/>
  <c r="F18" i="75"/>
  <c r="C13" i="76"/>
  <c r="D13" i="76"/>
  <c r="F13" i="76"/>
  <c r="M18" i="95" l="1"/>
  <c r="K10" i="95"/>
  <c r="K18" i="95" s="1"/>
  <c r="AE8" i="94"/>
  <c r="AK8" i="94"/>
  <c r="O13" i="69"/>
  <c r="G13" i="69"/>
  <c r="M13" i="69"/>
  <c r="E13" i="69"/>
  <c r="L13" i="69"/>
  <c r="N13" i="69"/>
</calcChain>
</file>

<file path=xl/sharedStrings.xml><?xml version="1.0" encoding="utf-8"?>
<sst xmlns="http://schemas.openxmlformats.org/spreadsheetml/2006/main" count="2409" uniqueCount="1295">
  <si>
    <t>農家戸数</t>
    <rPh sb="0" eb="2">
      <t>ノウカ</t>
    </rPh>
    <rPh sb="2" eb="4">
      <t>コスウ</t>
    </rPh>
    <phoneticPr fontId="3"/>
  </si>
  <si>
    <t>対象事業完了時</t>
    <rPh sb="0" eb="2">
      <t>タイショウ</t>
    </rPh>
    <rPh sb="2" eb="4">
      <t>ジギョウ</t>
    </rPh>
    <rPh sb="4" eb="7">
      <t>カンリョウジ</t>
    </rPh>
    <phoneticPr fontId="3"/>
  </si>
  <si>
    <t>目標</t>
    <rPh sb="0" eb="2">
      <t>モクヒョウ</t>
    </rPh>
    <phoneticPr fontId="3"/>
  </si>
  <si>
    <t>集落営農</t>
    <rPh sb="0" eb="2">
      <t>シュウラク</t>
    </rPh>
    <rPh sb="2" eb="4">
      <t>エイノウ</t>
    </rPh>
    <phoneticPr fontId="3"/>
  </si>
  <si>
    <t>経営受託</t>
    <rPh sb="0" eb="2">
      <t>ケイエイ</t>
    </rPh>
    <rPh sb="2" eb="4">
      <t>ジュタク</t>
    </rPh>
    <phoneticPr fontId="3"/>
  </si>
  <si>
    <t>経営体育成促進事業</t>
    <rPh sb="0" eb="3">
      <t>ケイエイタイ</t>
    </rPh>
    <rPh sb="3" eb="5">
      <t>イクセイ</t>
    </rPh>
    <rPh sb="5" eb="7">
      <t>ソクシン</t>
    </rPh>
    <rPh sb="7" eb="9">
      <t>ジギョウ</t>
    </rPh>
    <phoneticPr fontId="3"/>
  </si>
  <si>
    <t>完了予定年度</t>
    <rPh sb="0" eb="2">
      <t>カンリョウ</t>
    </rPh>
    <rPh sb="2" eb="4">
      <t>ヨテイ</t>
    </rPh>
    <rPh sb="4" eb="6">
      <t>ネンド</t>
    </rPh>
    <phoneticPr fontId="3"/>
  </si>
  <si>
    <t>所有者</t>
    <rPh sb="0" eb="3">
      <t>ショユウシャ</t>
    </rPh>
    <phoneticPr fontId="3"/>
  </si>
  <si>
    <t>集約農業型ほ場整備区域</t>
    <rPh sb="0" eb="2">
      <t>シュウヤク</t>
    </rPh>
    <rPh sb="2" eb="4">
      <t>ノウギョウ</t>
    </rPh>
    <rPh sb="4" eb="5">
      <t>ガタ</t>
    </rPh>
    <rPh sb="6" eb="7">
      <t>ジョウ</t>
    </rPh>
    <rPh sb="7" eb="9">
      <t>セイビ</t>
    </rPh>
    <rPh sb="9" eb="11">
      <t>クイキ</t>
    </rPh>
    <phoneticPr fontId="3"/>
  </si>
  <si>
    <t>紫色</t>
    <rPh sb="0" eb="1">
      <t>ムラサキ</t>
    </rPh>
    <rPh sb="1" eb="2">
      <t>イロ</t>
    </rPh>
    <phoneticPr fontId="3"/>
  </si>
  <si>
    <t>　（注）　１．一覧表は担い手別に整理する。</t>
    <rPh sb="2" eb="3">
      <t>チュウ</t>
    </rPh>
    <rPh sb="7" eb="10">
      <t>イチランヒョウ</t>
    </rPh>
    <rPh sb="11" eb="14">
      <t>ニナイテ</t>
    </rPh>
    <rPh sb="14" eb="15">
      <t>ベツ</t>
    </rPh>
    <rPh sb="16" eb="18">
      <t>セイリ</t>
    </rPh>
    <phoneticPr fontId="3"/>
  </si>
  <si>
    <t>基盤整備関連経営体育成等促進計画区域</t>
    <phoneticPr fontId="3"/>
  </si>
  <si>
    <t>担い手集積団地界</t>
    <rPh sb="0" eb="1">
      <t>ニナ</t>
    </rPh>
    <rPh sb="2" eb="3">
      <t>テ</t>
    </rPh>
    <rPh sb="3" eb="5">
      <t>シュウセキ</t>
    </rPh>
    <rPh sb="5" eb="6">
      <t>ダン</t>
    </rPh>
    <rPh sb="6" eb="7">
      <t>チ</t>
    </rPh>
    <rPh sb="7" eb="8">
      <t>カイ</t>
    </rPh>
    <phoneticPr fontId="3"/>
  </si>
  <si>
    <t>耕作者（賃借権等設定による）</t>
    <rPh sb="0" eb="3">
      <t>コウサクシャ</t>
    </rPh>
    <rPh sb="4" eb="7">
      <t>チンシャクケン</t>
    </rPh>
    <rPh sb="7" eb="8">
      <t>トウ</t>
    </rPh>
    <rPh sb="8" eb="10">
      <t>セッテイ</t>
    </rPh>
    <phoneticPr fontId="3"/>
  </si>
  <si>
    <t>受益者（基幹３作業以上受託）</t>
    <rPh sb="0" eb="3">
      <t>ジュエキシャ</t>
    </rPh>
    <rPh sb="4" eb="6">
      <t>キカン</t>
    </rPh>
    <rPh sb="7" eb="9">
      <t>サギョウ</t>
    </rPh>
    <rPh sb="9" eb="11">
      <t>イジョウ</t>
    </rPh>
    <rPh sb="11" eb="13">
      <t>ジュタク</t>
    </rPh>
    <phoneticPr fontId="3"/>
  </si>
  <si>
    <t>転作（果樹、野菜等）用地</t>
    <rPh sb="0" eb="2">
      <t>テンサク</t>
    </rPh>
    <rPh sb="3" eb="5">
      <t>カジュ</t>
    </rPh>
    <rPh sb="6" eb="8">
      <t>ヤサイ</t>
    </rPh>
    <rPh sb="8" eb="9">
      <t>トウ</t>
    </rPh>
    <rPh sb="10" eb="12">
      <t>ヨウチ</t>
    </rPh>
    <phoneticPr fontId="3"/>
  </si>
  <si>
    <t>自給的作付地</t>
    <rPh sb="0" eb="3">
      <t>ジキュウテキ</t>
    </rPh>
    <rPh sb="3" eb="4">
      <t>サク</t>
    </rPh>
    <rPh sb="4" eb="5">
      <t>ツ</t>
    </rPh>
    <rPh sb="5" eb="6">
      <t>チ</t>
    </rPh>
    <phoneticPr fontId="3"/>
  </si>
  <si>
    <t>区　分</t>
    <rPh sb="0" eb="1">
      <t>ク</t>
    </rPh>
    <rPh sb="2" eb="3">
      <t>ブン</t>
    </rPh>
    <phoneticPr fontId="3"/>
  </si>
  <si>
    <t>凡　　　　　　　　　　　　　　例</t>
    <rPh sb="0" eb="1">
      <t>ボン</t>
    </rPh>
    <rPh sb="15" eb="16">
      <t>レイ</t>
    </rPh>
    <phoneticPr fontId="3"/>
  </si>
  <si>
    <t>○</t>
    <phoneticPr fontId="3"/>
  </si>
  <si>
    <t>△</t>
    <phoneticPr fontId="3"/>
  </si>
  <si>
    <t>□</t>
    <phoneticPr fontId="3"/>
  </si>
  <si>
    <t>居住地</t>
    <rPh sb="0" eb="3">
      <t>キョジュウチ</t>
    </rPh>
    <phoneticPr fontId="3"/>
  </si>
  <si>
    <t>集</t>
    <rPh sb="0" eb="1">
      <t>シュウ</t>
    </rPh>
    <phoneticPr fontId="3"/>
  </si>
  <si>
    <t>農村公園</t>
    <rPh sb="0" eb="2">
      <t>ノウソン</t>
    </rPh>
    <rPh sb="2" eb="4">
      <t>コウエン</t>
    </rPh>
    <phoneticPr fontId="3"/>
  </si>
  <si>
    <t>公</t>
    <rPh sb="0" eb="1">
      <t>コウ</t>
    </rPh>
    <phoneticPr fontId="3"/>
  </si>
  <si>
    <t>防火水槽</t>
    <rPh sb="0" eb="2">
      <t>ボウカ</t>
    </rPh>
    <rPh sb="2" eb="4">
      <t>スイソウ</t>
    </rPh>
    <phoneticPr fontId="3"/>
  </si>
  <si>
    <t>防</t>
    <rPh sb="0" eb="1">
      <t>ボウ</t>
    </rPh>
    <phoneticPr fontId="3"/>
  </si>
  <si>
    <t>施設園芸</t>
    <rPh sb="0" eb="2">
      <t>シセツ</t>
    </rPh>
    <rPh sb="2" eb="4">
      <t>エンゲイ</t>
    </rPh>
    <phoneticPr fontId="3"/>
  </si>
  <si>
    <t>ラ</t>
    <phoneticPr fontId="3"/>
  </si>
  <si>
    <t>集落排水処理施設</t>
    <rPh sb="0" eb="2">
      <t>シュウラク</t>
    </rPh>
    <rPh sb="2" eb="4">
      <t>ハイスイ</t>
    </rPh>
    <rPh sb="4" eb="6">
      <t>ショリ</t>
    </rPh>
    <rPh sb="6" eb="8">
      <t>シセツ</t>
    </rPh>
    <phoneticPr fontId="3"/>
  </si>
  <si>
    <t>農業用排水路</t>
    <rPh sb="0" eb="3">
      <t>ノウギョウヨウ</t>
    </rPh>
    <rPh sb="3" eb="6">
      <t>ハイスイロ</t>
    </rPh>
    <phoneticPr fontId="3"/>
  </si>
  <si>
    <t>○　○　地　区</t>
    <phoneticPr fontId="3"/>
  </si>
  <si>
    <t>人</t>
    <rPh sb="0" eb="1">
      <t>ニン</t>
    </rPh>
    <phoneticPr fontId="3"/>
  </si>
  <si>
    <t>農家人口</t>
    <rPh sb="0" eb="2">
      <t>ノウカ</t>
    </rPh>
    <rPh sb="2" eb="4">
      <t>ジンコウ</t>
    </rPh>
    <phoneticPr fontId="3"/>
  </si>
  <si>
    <t>水稲</t>
    <rPh sb="0" eb="2">
      <t>スイトウ</t>
    </rPh>
    <phoneticPr fontId="3"/>
  </si>
  <si>
    <t>大豆</t>
    <rPh sb="0" eb="2">
      <t>ダイズ</t>
    </rPh>
    <phoneticPr fontId="3"/>
  </si>
  <si>
    <t>収量</t>
    <rPh sb="0" eb="2">
      <t>シュウリョウ</t>
    </rPh>
    <phoneticPr fontId="3"/>
  </si>
  <si>
    <t>a当たり</t>
    <rPh sb="1" eb="2">
      <t>アタ</t>
    </rPh>
    <phoneticPr fontId="3"/>
  </si>
  <si>
    <t>生産費</t>
    <rPh sb="0" eb="2">
      <t>セイサン</t>
    </rPh>
    <phoneticPr fontId="3"/>
  </si>
  <si>
    <t>60kg当たり費用合計（円）</t>
    <rPh sb="4" eb="5">
      <t>アタ</t>
    </rPh>
    <rPh sb="7" eb="9">
      <t>ヒヨウ</t>
    </rPh>
    <rPh sb="9" eb="11">
      <t>ゴウケイ</t>
    </rPh>
    <rPh sb="12" eb="13">
      <t>エン</t>
    </rPh>
    <phoneticPr fontId="3"/>
  </si>
  <si>
    <t>当該地区における生産性向上等の目標</t>
    <rPh sb="2" eb="4">
      <t>チク</t>
    </rPh>
    <rPh sb="13" eb="14">
      <t>トウ</t>
    </rPh>
    <rPh sb="15" eb="17">
      <t>モクヒョウ</t>
    </rPh>
    <phoneticPr fontId="3"/>
  </si>
  <si>
    <t>(注)　労働時間及び生産費の現状欄には地区内の担い手の平均値を記入する。</t>
    <rPh sb="1" eb="2">
      <t>チュウ</t>
    </rPh>
    <rPh sb="4" eb="6">
      <t>ロウドウ</t>
    </rPh>
    <rPh sb="6" eb="8">
      <t>ジカン</t>
    </rPh>
    <rPh sb="8" eb="9">
      <t>オヨ</t>
    </rPh>
    <rPh sb="10" eb="13">
      <t>セイサンヒ</t>
    </rPh>
    <rPh sb="14" eb="16">
      <t>ゲンジョウ</t>
    </rPh>
    <rPh sb="16" eb="17">
      <t>ラン</t>
    </rPh>
    <rPh sb="19" eb="22">
      <t>チクナイ</t>
    </rPh>
    <rPh sb="23" eb="24">
      <t>ニナ</t>
    </rPh>
    <rPh sb="25" eb="26">
      <t>テ</t>
    </rPh>
    <rPh sb="27" eb="29">
      <t>ヘイキン</t>
    </rPh>
    <rPh sb="29" eb="30">
      <t>チ</t>
    </rPh>
    <rPh sb="31" eb="33">
      <t>キニュウ</t>
    </rPh>
    <phoneticPr fontId="3"/>
  </si>
  <si>
    <t>番号</t>
    <rPh sb="0" eb="2">
      <t>バンゴウ</t>
    </rPh>
    <phoneticPr fontId="3"/>
  </si>
  <si>
    <t>営農類型</t>
    <rPh sb="0" eb="2">
      <t>エイノウ</t>
    </rPh>
    <phoneticPr fontId="3"/>
  </si>
  <si>
    <t>経営規模の目標</t>
    <phoneticPr fontId="3"/>
  </si>
  <si>
    <t>その他</t>
    <rPh sb="0" eb="3">
      <t>ソノタ</t>
    </rPh>
    <phoneticPr fontId="3"/>
  </si>
  <si>
    <t>①</t>
    <phoneticPr fontId="3"/>
  </si>
  <si>
    <t>②</t>
    <phoneticPr fontId="3"/>
  </si>
  <si>
    <t>③</t>
    <phoneticPr fontId="3"/>
  </si>
  <si>
    <t>④</t>
    <phoneticPr fontId="3"/>
  </si>
  <si>
    <t>　②　担い手の見通し</t>
    <phoneticPr fontId="3"/>
  </si>
  <si>
    <t>地区内</t>
    <rPh sb="0" eb="3">
      <t>チクナイ</t>
    </rPh>
    <phoneticPr fontId="3"/>
  </si>
  <si>
    <t>（注）</t>
    <phoneticPr fontId="3"/>
  </si>
  <si>
    <t>(</t>
    <phoneticPr fontId="3"/>
  </si>
  <si>
    <t>)</t>
    <phoneticPr fontId="3"/>
  </si>
  <si>
    <t>面積</t>
    <phoneticPr fontId="3"/>
  </si>
  <si>
    <t>施設園芸用地</t>
    <rPh sb="0" eb="2">
      <t>シセツ</t>
    </rPh>
    <rPh sb="2" eb="4">
      <t>エンゲイ</t>
    </rPh>
    <rPh sb="4" eb="6">
      <t>ヨウチ</t>
    </rPh>
    <phoneticPr fontId="3"/>
  </si>
  <si>
    <t>園</t>
    <rPh sb="0" eb="1">
      <t>エン</t>
    </rPh>
    <phoneticPr fontId="3"/>
  </si>
  <si>
    <t>転</t>
    <rPh sb="0" eb="1">
      <t>テン</t>
    </rPh>
    <phoneticPr fontId="3"/>
  </si>
  <si>
    <t>特別栽培米地</t>
    <rPh sb="0" eb="2">
      <t>トクベツ</t>
    </rPh>
    <rPh sb="2" eb="4">
      <t>サイバイ</t>
    </rPh>
    <rPh sb="4" eb="5">
      <t>マイ</t>
    </rPh>
    <rPh sb="5" eb="6">
      <t>チ</t>
    </rPh>
    <phoneticPr fontId="3"/>
  </si>
  <si>
    <t>地区外</t>
    <rPh sb="0" eb="3">
      <t>チクガイ</t>
    </rPh>
    <phoneticPr fontId="3"/>
  </si>
  <si>
    <t>小計</t>
    <rPh sb="0" eb="2">
      <t>ショウケイ</t>
    </rPh>
    <phoneticPr fontId="3"/>
  </si>
  <si>
    <t>計画（完了時）</t>
    <rPh sb="3" eb="6">
      <t>カンリョウジ</t>
    </rPh>
    <phoneticPr fontId="3"/>
  </si>
  <si>
    <t>（１）農用地流動化計画</t>
    <rPh sb="4" eb="5">
      <t>ヨウ</t>
    </rPh>
    <phoneticPr fontId="3"/>
  </si>
  <si>
    <t>２．農用地の流動化計画</t>
    <rPh sb="3" eb="4">
      <t>ヨウ</t>
    </rPh>
    <phoneticPr fontId="3"/>
  </si>
  <si>
    <t>特</t>
    <rPh sb="0" eb="1">
      <t>トク</t>
    </rPh>
    <phoneticPr fontId="3"/>
  </si>
  <si>
    <t>自</t>
    <rPh sb="0" eb="1">
      <t>ジ</t>
    </rPh>
    <phoneticPr fontId="3"/>
  </si>
  <si>
    <t>不</t>
    <rPh sb="0" eb="1">
      <t>フ</t>
    </rPh>
    <phoneticPr fontId="3"/>
  </si>
  <si>
    <t>赤色</t>
    <rPh sb="0" eb="1">
      <t>アカ</t>
    </rPh>
    <rPh sb="1" eb="2">
      <t>イロ</t>
    </rPh>
    <phoneticPr fontId="3"/>
  </si>
  <si>
    <t>桃色</t>
    <rPh sb="0" eb="1">
      <t>モモ</t>
    </rPh>
    <rPh sb="1" eb="2">
      <t>イロ</t>
    </rPh>
    <phoneticPr fontId="3"/>
  </si>
  <si>
    <t>橙色</t>
    <rPh sb="0" eb="1">
      <t>ダイダイ</t>
    </rPh>
    <rPh sb="1" eb="2">
      <t>イロ</t>
    </rPh>
    <phoneticPr fontId="3"/>
  </si>
  <si>
    <t>黄色</t>
    <rPh sb="0" eb="1">
      <t>キ</t>
    </rPh>
    <rPh sb="1" eb="2">
      <t>イロ</t>
    </rPh>
    <phoneticPr fontId="3"/>
  </si>
  <si>
    <t>未整備</t>
    <rPh sb="0" eb="3">
      <t>ミセイビ</t>
    </rPh>
    <phoneticPr fontId="3"/>
  </si>
  <si>
    <t>茶色</t>
    <rPh sb="0" eb="1">
      <t>チャ</t>
    </rPh>
    <rPh sb="1" eb="2">
      <t>イロ</t>
    </rPh>
    <phoneticPr fontId="3"/>
  </si>
  <si>
    <t>青色</t>
    <rPh sb="0" eb="1">
      <t>アオ</t>
    </rPh>
    <rPh sb="1" eb="2">
      <t>イロ</t>
    </rPh>
    <phoneticPr fontId="3"/>
  </si>
  <si>
    <t>＜　目　　　次　＞</t>
  </si>
  <si>
    <t>地区名</t>
  </si>
  <si>
    <t>生産組織</t>
  </si>
  <si>
    <t>項目</t>
  </si>
  <si>
    <t>経営形態</t>
  </si>
  <si>
    <t>経営状況</t>
  </si>
  <si>
    <t>整備水準</t>
  </si>
  <si>
    <t>市町村名</t>
  </si>
  <si>
    <t>関係集落数</t>
  </si>
  <si>
    <t>関係土地改良区名</t>
  </si>
  <si>
    <t>比率</t>
  </si>
  <si>
    <t>計</t>
  </si>
  <si>
    <t>ha</t>
  </si>
  <si>
    <t>戸数</t>
  </si>
  <si>
    <t>人</t>
  </si>
  <si>
    <t>%</t>
  </si>
  <si>
    <t>％</t>
  </si>
  <si>
    <t>面積</t>
  </si>
  <si>
    <t>作物名</t>
  </si>
  <si>
    <t>kg</t>
  </si>
  <si>
    <t>事業地区関係集落</t>
  </si>
  <si>
    <t>１．農業構造再編の目標</t>
  </si>
  <si>
    <t>麦</t>
  </si>
  <si>
    <t>項　　目</t>
  </si>
  <si>
    <t>（kg）</t>
  </si>
  <si>
    <t>労働時間</t>
  </si>
  <si>
    <t>（時間）</t>
  </si>
  <si>
    <t>（円）</t>
  </si>
  <si>
    <t>その他の物材費</t>
  </si>
  <si>
    <t>労働費</t>
  </si>
  <si>
    <t>担い手農家戸数</t>
  </si>
  <si>
    <t>現況</t>
  </si>
  <si>
    <t>離農農家</t>
  </si>
  <si>
    <t>A</t>
  </si>
  <si>
    <t>B</t>
  </si>
  <si>
    <t>（２）農作業集積計画</t>
  </si>
  <si>
    <t>うち中核農家</t>
  </si>
  <si>
    <t>耕起・代かき</t>
  </si>
  <si>
    <t>田植え</t>
  </si>
  <si>
    <t>播種（直播）</t>
  </si>
  <si>
    <t>収穫</t>
  </si>
  <si>
    <t>（１）土地利用区分</t>
  </si>
  <si>
    <t>集落名</t>
  </si>
  <si>
    <t>大区画ほ場区域</t>
  </si>
  <si>
    <t>標準区画ほ場区域</t>
  </si>
  <si>
    <t>農作業主体</t>
  </si>
  <si>
    <t>権利の種類</t>
  </si>
  <si>
    <t>法人数</t>
  </si>
  <si>
    <t>組織数</t>
  </si>
  <si>
    <t>自己所有地</t>
  </si>
  <si>
    <t>賃借権設定</t>
  </si>
  <si>
    <t>経営受託</t>
  </si>
  <si>
    <t>基幹作業受託</t>
  </si>
  <si>
    <t>高生産性ほ場（大区画）</t>
  </si>
  <si>
    <t>備考</t>
    <rPh sb="0" eb="2">
      <t>ビコウ</t>
    </rPh>
    <phoneticPr fontId="3"/>
  </si>
  <si>
    <t>経営体育成対策プロジェクトチーム（設立年月）</t>
    <rPh sb="0" eb="3">
      <t>ケイエイタイ</t>
    </rPh>
    <rPh sb="3" eb="5">
      <t>イクセイ</t>
    </rPh>
    <rPh sb="5" eb="7">
      <t>タイサク</t>
    </rPh>
    <rPh sb="17" eb="19">
      <t>セツリツ</t>
    </rPh>
    <rPh sb="19" eb="21">
      <t>ネンゲツ</t>
    </rPh>
    <phoneticPr fontId="3"/>
  </si>
  <si>
    <t>　（業務内容）</t>
    <rPh sb="2" eb="4">
      <t>ギョウム</t>
    </rPh>
    <rPh sb="4" eb="6">
      <t>ナイヨウ</t>
    </rPh>
    <phoneticPr fontId="3"/>
  </si>
  <si>
    <t>（参考）○○集落</t>
    <rPh sb="1" eb="3">
      <t>サンコウ</t>
    </rPh>
    <rPh sb="6" eb="8">
      <t>シュウラク</t>
    </rPh>
    <phoneticPr fontId="3"/>
  </si>
  <si>
    <t>集会所</t>
    <rPh sb="0" eb="3">
      <t>シュウカイショ</t>
    </rPh>
    <phoneticPr fontId="3"/>
  </si>
  <si>
    <t>ライスセンター</t>
    <phoneticPr fontId="3"/>
  </si>
  <si>
    <t>処</t>
    <rPh sb="0" eb="1">
      <t>トコロ</t>
    </rPh>
    <phoneticPr fontId="3"/>
  </si>
  <si>
    <t>道　　路</t>
    <rPh sb="0" eb="1">
      <t>ミチ</t>
    </rPh>
    <rPh sb="3" eb="4">
      <t>ロ</t>
    </rPh>
    <phoneticPr fontId="3"/>
  </si>
  <si>
    <t>茶色　</t>
    <rPh sb="0" eb="2">
      <t>チャイロ</t>
    </rPh>
    <phoneticPr fontId="3"/>
  </si>
  <si>
    <t>凡　　　　　　　　　例</t>
    <rPh sb="0" eb="1">
      <t>ボン</t>
    </rPh>
    <rPh sb="10" eb="11">
      <t>レイ</t>
    </rPh>
    <phoneticPr fontId="3"/>
  </si>
  <si>
    <t>（３）　その他施設の維持管理計画</t>
    <rPh sb="4" eb="7">
      <t>ソノタ</t>
    </rPh>
    <rPh sb="7" eb="9">
      <t>シセツ</t>
    </rPh>
    <rPh sb="10" eb="14">
      <t>イジカンリ</t>
    </rPh>
    <rPh sb="14" eb="16">
      <t>ケイカク</t>
    </rPh>
    <phoneticPr fontId="3"/>
  </si>
  <si>
    <t>（１）　農業生産基盤整備計画</t>
    <phoneticPr fontId="3"/>
  </si>
  <si>
    <t xml:space="preserve"> ①　補助事業</t>
    <phoneticPr fontId="3"/>
  </si>
  <si>
    <t>予定負担率(％)</t>
    <rPh sb="0" eb="2">
      <t>ヨテイ</t>
    </rPh>
    <rPh sb="2" eb="4">
      <t>フタン</t>
    </rPh>
    <rPh sb="4" eb="5">
      <t>リツ</t>
    </rPh>
    <phoneticPr fontId="3"/>
  </si>
  <si>
    <t>事業実施スケジュール　年度別事業費</t>
    <rPh sb="0" eb="2">
      <t>ジギョウ</t>
    </rPh>
    <rPh sb="2" eb="4">
      <t>ジッシ</t>
    </rPh>
    <phoneticPr fontId="3"/>
  </si>
  <si>
    <t>予　定
工　期</t>
    <phoneticPr fontId="3"/>
  </si>
  <si>
    <t>事業
主体</t>
    <phoneticPr fontId="3"/>
  </si>
  <si>
    <t>受益
面積
（ha）</t>
    <phoneticPr fontId="3"/>
  </si>
  <si>
    <t>(百万円)</t>
    <phoneticPr fontId="3"/>
  </si>
  <si>
    <t>前年度までの進捗率(%)</t>
    <rPh sb="0" eb="3">
      <t>ゼンネンド</t>
    </rPh>
    <rPh sb="6" eb="8">
      <t>シンチョク</t>
    </rPh>
    <rPh sb="8" eb="9">
      <t>リツ</t>
    </rPh>
    <phoneticPr fontId="3"/>
  </si>
  <si>
    <t>進捗率（％）</t>
    <phoneticPr fontId="3"/>
  </si>
  <si>
    <t xml:space="preserve">      （農業用機械の再編協定、集落の土地利用協定、栽培協定など、その他農業農村の活性化に必要な事項を記載する。）
</t>
    <phoneticPr fontId="3"/>
  </si>
  <si>
    <t>都道府県名</t>
    <rPh sb="0" eb="4">
      <t>トドウフケン</t>
    </rPh>
    <rPh sb="4" eb="5">
      <t>メイ</t>
    </rPh>
    <phoneticPr fontId="3"/>
  </si>
  <si>
    <t>市町村名</t>
    <rPh sb="0" eb="4">
      <t>シチョウソンメイ</t>
    </rPh>
    <phoneticPr fontId="3"/>
  </si>
  <si>
    <t>受益面積（ha）</t>
    <rPh sb="0" eb="2">
      <t>ジュエキ</t>
    </rPh>
    <rPh sb="2" eb="4">
      <t>メンセキ</t>
    </rPh>
    <phoneticPr fontId="3"/>
  </si>
  <si>
    <t>区画整理面積（ha）</t>
    <rPh sb="0" eb="2">
      <t>クカク</t>
    </rPh>
    <rPh sb="2" eb="4">
      <t>セイリ</t>
    </rPh>
    <rPh sb="4" eb="6">
      <t>メンセキ</t>
    </rPh>
    <phoneticPr fontId="3"/>
  </si>
  <si>
    <t>性能諸元・規格</t>
    <rPh sb="0" eb="2">
      <t>セイノウ</t>
    </rPh>
    <rPh sb="2" eb="4">
      <t>ショゲン</t>
    </rPh>
    <rPh sb="5" eb="7">
      <t>キカク</t>
    </rPh>
    <phoneticPr fontId="3"/>
  </si>
  <si>
    <t>処分の方法</t>
    <rPh sb="0" eb="2">
      <t>ショブン</t>
    </rPh>
    <rPh sb="3" eb="5">
      <t>ホウホウ</t>
    </rPh>
    <phoneticPr fontId="3"/>
  </si>
  <si>
    <t>処分の時期</t>
    <rPh sb="0" eb="2">
      <t>ショブン</t>
    </rPh>
    <rPh sb="3" eb="5">
      <t>ジキ</t>
    </rPh>
    <phoneticPr fontId="3"/>
  </si>
  <si>
    <t xml:space="preserve">(1)　既存機械の処分計画
</t>
    <phoneticPr fontId="3"/>
  </si>
  <si>
    <t>(2)　最適な機械・施設の導入計画</t>
    <rPh sb="4" eb="6">
      <t>サイテキ</t>
    </rPh>
    <rPh sb="7" eb="9">
      <t>キカイ</t>
    </rPh>
    <rPh sb="10" eb="12">
      <t>シセツ</t>
    </rPh>
    <rPh sb="13" eb="15">
      <t>ドウニュウ</t>
    </rPh>
    <rPh sb="15" eb="17">
      <t>ケイカク</t>
    </rPh>
    <phoneticPr fontId="3"/>
  </si>
  <si>
    <t>機械の名称</t>
    <rPh sb="0" eb="2">
      <t>キカイ</t>
    </rPh>
    <rPh sb="3" eb="5">
      <t>メイショウ</t>
    </rPh>
    <phoneticPr fontId="3"/>
  </si>
  <si>
    <t>計画作業面積</t>
    <rPh sb="0" eb="2">
      <t>ケイカク</t>
    </rPh>
    <rPh sb="2" eb="4">
      <t>サギョウ</t>
    </rPh>
    <rPh sb="4" eb="6">
      <t>メンセキ</t>
    </rPh>
    <phoneticPr fontId="3"/>
  </si>
  <si>
    <t>導入時期</t>
    <rPh sb="0" eb="2">
      <t>ドウニュウ</t>
    </rPh>
    <rPh sb="2" eb="4">
      <t>ジキ</t>
    </rPh>
    <phoneticPr fontId="3"/>
  </si>
  <si>
    <t>導入方法</t>
    <rPh sb="0" eb="2">
      <t>ドウニュウ</t>
    </rPh>
    <rPh sb="2" eb="4">
      <t>ホウホウ</t>
    </rPh>
    <phoneticPr fontId="3"/>
  </si>
  <si>
    <t>利用者（予定）</t>
    <rPh sb="0" eb="3">
      <t>リヨウシャ</t>
    </rPh>
    <rPh sb="4" eb="6">
      <t>ヨテイ</t>
    </rPh>
    <phoneticPr fontId="3"/>
  </si>
  <si>
    <t>(3)　集落内から農業機械を買い取る場合の価格等の適正さの確保</t>
    <rPh sb="4" eb="6">
      <t>シュウラク</t>
    </rPh>
    <rPh sb="6" eb="7">
      <t>ナイ</t>
    </rPh>
    <rPh sb="9" eb="11">
      <t>ノウギョウ</t>
    </rPh>
    <rPh sb="11" eb="13">
      <t>キカイ</t>
    </rPh>
    <rPh sb="14" eb="15">
      <t>カ</t>
    </rPh>
    <rPh sb="16" eb="17">
      <t>ト</t>
    </rPh>
    <rPh sb="18" eb="20">
      <t>バアイ</t>
    </rPh>
    <rPh sb="21" eb="24">
      <t>カカクナド</t>
    </rPh>
    <rPh sb="25" eb="27">
      <t>テキセイ</t>
    </rPh>
    <rPh sb="29" eb="31">
      <t>カクホ</t>
    </rPh>
    <phoneticPr fontId="3"/>
  </si>
  <si>
    <t>対象物件</t>
    <rPh sb="0" eb="2">
      <t>タイショウ</t>
    </rPh>
    <rPh sb="2" eb="4">
      <t>ブッケン</t>
    </rPh>
    <phoneticPr fontId="3"/>
  </si>
  <si>
    <t>残存耐用年数</t>
    <rPh sb="0" eb="2">
      <t>ザンゾン</t>
    </rPh>
    <rPh sb="2" eb="4">
      <t>タイヨウ</t>
    </rPh>
    <rPh sb="4" eb="6">
      <t>ネンスウ</t>
    </rPh>
    <phoneticPr fontId="3"/>
  </si>
  <si>
    <t>買取り価格</t>
    <rPh sb="0" eb="2">
      <t>カイトリ</t>
    </rPh>
    <rPh sb="3" eb="5">
      <t>カカク</t>
    </rPh>
    <phoneticPr fontId="3"/>
  </si>
  <si>
    <t>判定</t>
    <rPh sb="0" eb="2">
      <t>ハンテイ</t>
    </rPh>
    <phoneticPr fontId="3"/>
  </si>
  <si>
    <t xml:space="preserve">    ※中古資産を取得したときの残存耐用年数の見積りの簡便法</t>
  </si>
  <si>
    <t xml:space="preserve">      法定耐用年数－経過年数＋(経過年数×20％)＝残存耐用年数</t>
  </si>
  <si>
    <t xml:space="preserve">        注１：見積耐用年数が２年に満たない場合には、２年とする。</t>
  </si>
  <si>
    <t xml:space="preserve">          ２：法定耐用年数の全部を経過したものについては、法定耐用年数の20％に相当する年数とする。</t>
  </si>
  <si>
    <t xml:space="preserve">    ※参考価格は、農協及び経済連の機械センターを活用し、センターによる機械の鑑定結果と当該物件の類似機械の市場価格をもとに決定する。</t>
  </si>
  <si>
    <t>備                 考</t>
    <rPh sb="0" eb="1">
      <t>ソナエ</t>
    </rPh>
    <rPh sb="18" eb="19">
      <t>コウ</t>
    </rPh>
    <phoneticPr fontId="3"/>
  </si>
  <si>
    <t>備　　　　　　　　考</t>
    <rPh sb="0" eb="1">
      <t>ソナエ</t>
    </rPh>
    <rPh sb="9" eb="10">
      <t>コウ</t>
    </rPh>
    <phoneticPr fontId="3"/>
  </si>
  <si>
    <t xml:space="preserve">  ※各農業機械等の作業範囲等を示す図面等の参考資料を適宜添付すること。</t>
    <rPh sb="3" eb="4">
      <t>カク</t>
    </rPh>
    <rPh sb="4" eb="6">
      <t>ノウギョウ</t>
    </rPh>
    <rPh sb="6" eb="8">
      <t>キカイ</t>
    </rPh>
    <rPh sb="8" eb="9">
      <t>トウ</t>
    </rPh>
    <rPh sb="10" eb="12">
      <t>サギョウ</t>
    </rPh>
    <rPh sb="12" eb="14">
      <t>ハンイ</t>
    </rPh>
    <rPh sb="14" eb="15">
      <t>トウ</t>
    </rPh>
    <rPh sb="16" eb="17">
      <t>シメ</t>
    </rPh>
    <rPh sb="18" eb="20">
      <t>ズメン</t>
    </rPh>
    <rPh sb="20" eb="21">
      <t>トウ</t>
    </rPh>
    <rPh sb="22" eb="24">
      <t>サンコウ</t>
    </rPh>
    <rPh sb="24" eb="26">
      <t>シリョウ</t>
    </rPh>
    <rPh sb="27" eb="29">
      <t>テキギ</t>
    </rPh>
    <rPh sb="29" eb="31">
      <t>テンプ</t>
    </rPh>
    <phoneticPr fontId="3"/>
  </si>
  <si>
    <t>備　　　　　　考</t>
    <rPh sb="0" eb="1">
      <t>ソナエ</t>
    </rPh>
    <rPh sb="7" eb="8">
      <t>コウ</t>
    </rPh>
    <phoneticPr fontId="3"/>
  </si>
  <si>
    <t>維持管理費</t>
    <rPh sb="0" eb="2">
      <t>イジ</t>
    </rPh>
    <rPh sb="2" eb="5">
      <t>カンリヒ</t>
    </rPh>
    <phoneticPr fontId="3"/>
  </si>
  <si>
    <t>うち都道府県補助</t>
    <phoneticPr fontId="3"/>
  </si>
  <si>
    <t>うち市町村助成等</t>
    <phoneticPr fontId="3"/>
  </si>
  <si>
    <t>農家負担額</t>
    <phoneticPr fontId="3"/>
  </si>
  <si>
    <t>(1)</t>
    <phoneticPr fontId="3"/>
  </si>
  <si>
    <t>(2)</t>
    <phoneticPr fontId="3"/>
  </si>
  <si>
    <t>(3)</t>
    <phoneticPr fontId="3"/>
  </si>
  <si>
    <t>(1)-(2)-(3)</t>
    <phoneticPr fontId="3"/>
  </si>
  <si>
    <t>円/10a</t>
    <rPh sb="0" eb="1">
      <t>エン</t>
    </rPh>
    <phoneticPr fontId="3"/>
  </si>
  <si>
    <t>　(注)基盤整備関連経営体育成等促進事業計画目標年度における維持管理費等を試算する。</t>
    <rPh sb="2" eb="3">
      <t>チュウ</t>
    </rPh>
    <rPh sb="4" eb="6">
      <t>キバン</t>
    </rPh>
    <rPh sb="6" eb="8">
      <t>セイビ</t>
    </rPh>
    <rPh sb="8" eb="10">
      <t>カンレン</t>
    </rPh>
    <rPh sb="10" eb="13">
      <t>ケイエイタイ</t>
    </rPh>
    <rPh sb="13" eb="15">
      <t>イクセイ</t>
    </rPh>
    <rPh sb="15" eb="16">
      <t>トウ</t>
    </rPh>
    <rPh sb="16" eb="18">
      <t>ソクシン</t>
    </rPh>
    <rPh sb="18" eb="20">
      <t>ジギョウ</t>
    </rPh>
    <rPh sb="20" eb="22">
      <t>ケイカク</t>
    </rPh>
    <rPh sb="22" eb="24">
      <t>モクヒョウ</t>
    </rPh>
    <rPh sb="24" eb="26">
      <t>ネンド</t>
    </rPh>
    <rPh sb="30" eb="32">
      <t>イジ</t>
    </rPh>
    <rPh sb="32" eb="34">
      <t>カンリ</t>
    </rPh>
    <rPh sb="34" eb="35">
      <t>ヒ</t>
    </rPh>
    <rPh sb="35" eb="36">
      <t>トウ</t>
    </rPh>
    <rPh sb="37" eb="39">
      <t>シサン</t>
    </rPh>
    <phoneticPr fontId="3"/>
  </si>
  <si>
    <t>管理の内容及び方法</t>
    <rPh sb="0" eb="2">
      <t>カンリ</t>
    </rPh>
    <rPh sb="3" eb="5">
      <t>ナイヨウ</t>
    </rPh>
    <rPh sb="5" eb="6">
      <t>オヨ</t>
    </rPh>
    <rPh sb="7" eb="9">
      <t>ホウホウ</t>
    </rPh>
    <phoneticPr fontId="3"/>
  </si>
  <si>
    <t>負担の方法</t>
    <rPh sb="0" eb="2">
      <t>フタン</t>
    </rPh>
    <rPh sb="3" eb="5">
      <t>ホウホウ</t>
    </rPh>
    <phoneticPr fontId="3"/>
  </si>
  <si>
    <t>施設の内容</t>
    <rPh sb="0" eb="2">
      <t>シセツ</t>
    </rPh>
    <rPh sb="3" eb="5">
      <t>ナイヨウ</t>
    </rPh>
    <phoneticPr fontId="3"/>
  </si>
  <si>
    <t>前年度までの事業費</t>
    <rPh sb="0" eb="3">
      <t>ゼンネンド</t>
    </rPh>
    <rPh sb="6" eb="9">
      <t>ジギョウヒ</t>
    </rPh>
    <phoneticPr fontId="3"/>
  </si>
  <si>
    <t>主要工事概要</t>
    <rPh sb="0" eb="2">
      <t>シュヨウ</t>
    </rPh>
    <rPh sb="2" eb="4">
      <t>コウジ</t>
    </rPh>
    <rPh sb="4" eb="6">
      <t>ガイヨウ</t>
    </rPh>
    <phoneticPr fontId="3"/>
  </si>
  <si>
    <t>当該区域内施設等</t>
    <rPh sb="0" eb="2">
      <t>トウガイ</t>
    </rPh>
    <rPh sb="2" eb="4">
      <t>クイキ</t>
    </rPh>
    <rPh sb="4" eb="5">
      <t>ナイ</t>
    </rPh>
    <rPh sb="5" eb="7">
      <t>シセツ</t>
    </rPh>
    <rPh sb="7" eb="8">
      <t>トウ</t>
    </rPh>
    <phoneticPr fontId="3"/>
  </si>
  <si>
    <t>事業
番号</t>
    <phoneticPr fontId="3"/>
  </si>
  <si>
    <t>総事業費</t>
    <rPh sb="0" eb="4">
      <t>ソウジギョウヒ</t>
    </rPh>
    <phoneticPr fontId="3"/>
  </si>
  <si>
    <t>受益
面積</t>
    <phoneticPr fontId="3"/>
  </si>
  <si>
    <t>施設の名称及び数量</t>
    <rPh sb="0" eb="2">
      <t>シセツ</t>
    </rPh>
    <rPh sb="3" eb="5">
      <t>メイショウ</t>
    </rPh>
    <rPh sb="5" eb="6">
      <t>オヨ</t>
    </rPh>
    <rPh sb="7" eb="9">
      <t>スウリョウ</t>
    </rPh>
    <phoneticPr fontId="3"/>
  </si>
  <si>
    <t>高生産性農業型ほ場区域</t>
    <rPh sb="0" eb="4">
      <t>コウセイサンセイ</t>
    </rPh>
    <rPh sb="4" eb="6">
      <t>ノウギョウ</t>
    </rPh>
    <rPh sb="6" eb="7">
      <t>ガタ</t>
    </rPh>
    <rPh sb="8" eb="9">
      <t>ジョウ</t>
    </rPh>
    <rPh sb="9" eb="11">
      <t>クイキ</t>
    </rPh>
    <phoneticPr fontId="3"/>
  </si>
  <si>
    <t>年度　</t>
    <phoneticPr fontId="3"/>
  </si>
  <si>
    <t>ｈａ　</t>
    <phoneticPr fontId="3"/>
  </si>
  <si>
    <t>百万円　</t>
    <rPh sb="0" eb="2">
      <t>ヒャクマン</t>
    </rPh>
    <rPh sb="2" eb="3">
      <t>エン</t>
    </rPh>
    <phoneticPr fontId="3"/>
  </si>
  <si>
    <t>労働集約型ほ場（小区画）</t>
  </si>
  <si>
    <t>未整備</t>
  </si>
  <si>
    <t>（１）水田及び畑の区画規模</t>
  </si>
  <si>
    <t>（２）農業用用排水施設</t>
  </si>
  <si>
    <t>（４）目標整備量</t>
  </si>
  <si>
    <t>①水田・畑の整備</t>
  </si>
  <si>
    <t>②農業用用排水施設の整備</t>
  </si>
  <si>
    <t>③農道整備</t>
  </si>
  <si>
    <t>（１）集落道整備</t>
  </si>
  <si>
    <t>（２）農業集落排水施設の整備</t>
  </si>
  <si>
    <t>（３）農村公園等</t>
  </si>
  <si>
    <t>m</t>
  </si>
  <si>
    <t>改良延長</t>
  </si>
  <si>
    <t>改良率</t>
  </si>
  <si>
    <t>舗装延長</t>
  </si>
  <si>
    <t>舗装率</t>
  </si>
  <si>
    <t>処理人口</t>
  </si>
  <si>
    <t>飲料水施設</t>
  </si>
  <si>
    <t>内容</t>
  </si>
  <si>
    <t>①管理者</t>
  </si>
  <si>
    <t>②管理すべき施設の種類</t>
  </si>
  <si>
    <t>③管理に要する費用の概算及びその負担方法</t>
  </si>
  <si>
    <t>維持管理費</t>
  </si>
  <si>
    <t>事業名</t>
  </si>
  <si>
    <t>市町村</t>
  </si>
  <si>
    <t>農家</t>
  </si>
  <si>
    <t>事業工期</t>
  </si>
  <si>
    <t>麦類及び大豆の品質向上目標</t>
    <phoneticPr fontId="3"/>
  </si>
  <si>
    <t>その他麦</t>
    <rPh sb="2" eb="3">
      <t>タ</t>
    </rPh>
    <rPh sb="3" eb="4">
      <t>ムギ</t>
    </rPh>
    <phoneticPr fontId="3"/>
  </si>
  <si>
    <t>等級別比率％</t>
    <rPh sb="0" eb="3">
      <t>トウキュウベツ</t>
    </rPh>
    <rPh sb="3" eb="5">
      <t>ヒリツ</t>
    </rPh>
    <phoneticPr fontId="3"/>
  </si>
  <si>
    <t>１等</t>
    <rPh sb="1" eb="2">
      <t>トウ</t>
    </rPh>
    <phoneticPr fontId="3"/>
  </si>
  <si>
    <t>２等</t>
    <rPh sb="1" eb="2">
      <t>トウ</t>
    </rPh>
    <phoneticPr fontId="3"/>
  </si>
  <si>
    <t>能力別</t>
    <rPh sb="0" eb="2">
      <t>ノウリョク</t>
    </rPh>
    <rPh sb="2" eb="3">
      <t>ベツ</t>
    </rPh>
    <phoneticPr fontId="3"/>
  </si>
  <si>
    <t>利用
面積</t>
    <rPh sb="0" eb="2">
      <t>リヨウ</t>
    </rPh>
    <rPh sb="3" eb="5">
      <t>メンセキ</t>
    </rPh>
    <phoneticPr fontId="3"/>
  </si>
  <si>
    <t>うち個人利用</t>
    <rPh sb="2" eb="4">
      <t>コジン</t>
    </rPh>
    <rPh sb="4" eb="6">
      <t>リヨウ</t>
    </rPh>
    <phoneticPr fontId="3"/>
  </si>
  <si>
    <t>台数</t>
    <rPh sb="0" eb="2">
      <t>ダイスウ</t>
    </rPh>
    <phoneticPr fontId="3"/>
  </si>
  <si>
    <t>)</t>
    <phoneticPr fontId="3"/>
  </si>
  <si>
    <t>現況及び計画の受益面積とする</t>
    <rPh sb="0" eb="2">
      <t>ゲンキョウ</t>
    </rPh>
    <rPh sb="2" eb="3">
      <t>オヨ</t>
    </rPh>
    <rPh sb="4" eb="6">
      <t>ケイカク</t>
    </rPh>
    <rPh sb="7" eb="8">
      <t>ジュ</t>
    </rPh>
    <rPh sb="8" eb="9">
      <t>エキ</t>
    </rPh>
    <rPh sb="9" eb="11">
      <t>メンセキ</t>
    </rPh>
    <phoneticPr fontId="3"/>
  </si>
  <si>
    <t>ほ場</t>
    <rPh sb="0" eb="2">
      <t>ホジョウ</t>
    </rPh>
    <phoneticPr fontId="3"/>
  </si>
  <si>
    <t>（</t>
    <phoneticPr fontId="3"/>
  </si>
  <si>
    <t>）</t>
    <phoneticPr fontId="3"/>
  </si>
  <si>
    <t>計画概要書『3.地形及び区画計画』を参考に、現況及び計画のほ場区画が１．０ha以上のものを対象に記入</t>
    <rPh sb="0" eb="2">
      <t>ケイカク</t>
    </rPh>
    <rPh sb="2" eb="4">
      <t>ガイヨウ</t>
    </rPh>
    <rPh sb="4" eb="5">
      <t>ショ</t>
    </rPh>
    <rPh sb="8" eb="10">
      <t>チケイ</t>
    </rPh>
    <rPh sb="10" eb="11">
      <t>オヨ</t>
    </rPh>
    <rPh sb="12" eb="14">
      <t>クカク</t>
    </rPh>
    <rPh sb="14" eb="16">
      <t>ケイカク</t>
    </rPh>
    <rPh sb="18" eb="20">
      <t>サンコウ</t>
    </rPh>
    <phoneticPr fontId="3"/>
  </si>
  <si>
    <t>一般ほ場（ほ区均平標準区画）</t>
    <phoneticPr fontId="3"/>
  </si>
  <si>
    <t>（</t>
    <phoneticPr fontId="3"/>
  </si>
  <si>
    <t>）</t>
    <phoneticPr fontId="3"/>
  </si>
  <si>
    <t>計画概要書『3.地形及び区画計画』を参考に、現況及び計画のほ場区画が１．０ｈａ未満～０．２ｈａを対象に記入</t>
    <rPh sb="0" eb="2">
      <t>ケイカク</t>
    </rPh>
    <rPh sb="2" eb="4">
      <t>ガイヨウ</t>
    </rPh>
    <rPh sb="4" eb="5">
      <t>ショ</t>
    </rPh>
    <rPh sb="8" eb="10">
      <t>チケイ</t>
    </rPh>
    <rPh sb="10" eb="11">
      <t>オヨ</t>
    </rPh>
    <rPh sb="12" eb="14">
      <t>クカク</t>
    </rPh>
    <rPh sb="14" eb="16">
      <t>ケイカク</t>
    </rPh>
    <rPh sb="18" eb="20">
      <t>サンコウ</t>
    </rPh>
    <phoneticPr fontId="3"/>
  </si>
  <si>
    <t>現況及び計画とも記入しない</t>
    <phoneticPr fontId="3"/>
  </si>
  <si>
    <t>（</t>
    <phoneticPr fontId="3"/>
  </si>
  <si>
    <t>）</t>
    <phoneticPr fontId="3"/>
  </si>
  <si>
    <t>現況及び計画とも記入しない</t>
    <phoneticPr fontId="3"/>
  </si>
  <si>
    <t>計画概要書『3.地形及び区画計画』を参考に、現況及び計画のほ場区画が０．２ha未満を対象に記入</t>
    <phoneticPr fontId="3"/>
  </si>
  <si>
    <t>計画概要書『3.地形及び区画計画』を参考に、現況の未整備面積を記入し、計画は記入しない</t>
    <rPh sb="22" eb="24">
      <t>ゲンキョウ</t>
    </rPh>
    <rPh sb="25" eb="28">
      <t>ミセイビ</t>
    </rPh>
    <rPh sb="28" eb="30">
      <t>メンセキ</t>
    </rPh>
    <rPh sb="31" eb="33">
      <t>キニュウ</t>
    </rPh>
    <phoneticPr fontId="3"/>
  </si>
  <si>
    <t>（注）</t>
    <rPh sb="1" eb="2">
      <t>チュウ</t>
    </rPh>
    <phoneticPr fontId="3"/>
  </si>
  <si>
    <t>１．非農用地とは現況耕地等であってほ場整備により創設されるものとし、その他面積には、樹園地等を含む。</t>
    <rPh sb="2" eb="3">
      <t>ヒ</t>
    </rPh>
    <rPh sb="3" eb="6">
      <t>ノウヨウチ</t>
    </rPh>
    <rPh sb="8" eb="10">
      <t>ゲンキョウ</t>
    </rPh>
    <rPh sb="10" eb="12">
      <t>コウチ</t>
    </rPh>
    <rPh sb="12" eb="13">
      <t>トウ</t>
    </rPh>
    <rPh sb="17" eb="19">
      <t>ホジョウ</t>
    </rPh>
    <rPh sb="19" eb="21">
      <t>セイビ</t>
    </rPh>
    <rPh sb="24" eb="26">
      <t>ソウセツ</t>
    </rPh>
    <rPh sb="36" eb="37">
      <t>タ</t>
    </rPh>
    <rPh sb="37" eb="39">
      <t>メンセキ</t>
    </rPh>
    <rPh sb="42" eb="45">
      <t>ジュエンチ</t>
    </rPh>
    <rPh sb="45" eb="46">
      <t>トウ</t>
    </rPh>
    <rPh sb="47" eb="48">
      <t>フク</t>
    </rPh>
    <phoneticPr fontId="3"/>
  </si>
  <si>
    <t>２．ほ場の整備計画は、ほ場現況図及びほ場整備計画図を作成する。</t>
    <rPh sb="2" eb="4">
      <t>ホジョウ</t>
    </rPh>
    <rPh sb="5" eb="7">
      <t>セイビ</t>
    </rPh>
    <rPh sb="7" eb="9">
      <t>ケイカク</t>
    </rPh>
    <rPh sb="11" eb="13">
      <t>ホジョウ</t>
    </rPh>
    <rPh sb="13" eb="15">
      <t>ゲンキョウ</t>
    </rPh>
    <rPh sb="15" eb="16">
      <t>ズ</t>
    </rPh>
    <rPh sb="16" eb="17">
      <t>オヨ</t>
    </rPh>
    <rPh sb="18" eb="20">
      <t>ホジョウ</t>
    </rPh>
    <rPh sb="20" eb="22">
      <t>セイビ</t>
    </rPh>
    <rPh sb="22" eb="24">
      <t>ケイカク</t>
    </rPh>
    <rPh sb="24" eb="25">
      <t>ズ</t>
    </rPh>
    <rPh sb="26" eb="28">
      <t>サクセイ</t>
    </rPh>
    <phoneticPr fontId="3"/>
  </si>
  <si>
    <t>３．（　　）内は内数で、当該ハード事業実施区域のうち、畦畔除去等簡易なほ場整備を含むほ場整備区域の面積を記入する。</t>
    <rPh sb="6" eb="7">
      <t>ウチ</t>
    </rPh>
    <rPh sb="8" eb="9">
      <t>ウチ</t>
    </rPh>
    <rPh sb="9" eb="10">
      <t>スウ</t>
    </rPh>
    <rPh sb="12" eb="14">
      <t>トウガイ</t>
    </rPh>
    <rPh sb="17" eb="19">
      <t>ジギョウ</t>
    </rPh>
    <rPh sb="19" eb="21">
      <t>ジッシ</t>
    </rPh>
    <rPh sb="21" eb="23">
      <t>クイキ</t>
    </rPh>
    <rPh sb="27" eb="29">
      <t>ケイハン</t>
    </rPh>
    <rPh sb="29" eb="31">
      <t>ジョキョ</t>
    </rPh>
    <rPh sb="31" eb="32">
      <t>トウ</t>
    </rPh>
    <rPh sb="32" eb="34">
      <t>カンイ</t>
    </rPh>
    <rPh sb="35" eb="37">
      <t>ホジョウ</t>
    </rPh>
    <rPh sb="37" eb="39">
      <t>セイビ</t>
    </rPh>
    <rPh sb="40" eb="41">
      <t>フク</t>
    </rPh>
    <rPh sb="42" eb="44">
      <t>ホジョウ</t>
    </rPh>
    <rPh sb="44" eb="46">
      <t>セイビ</t>
    </rPh>
    <rPh sb="46" eb="48">
      <t>クイキ</t>
    </rPh>
    <rPh sb="49" eb="51">
      <t>メンセキ</t>
    </rPh>
    <rPh sb="52" eb="54">
      <t>キニュウ</t>
    </rPh>
    <phoneticPr fontId="3"/>
  </si>
  <si>
    <t>地区名</t>
    <rPh sb="0" eb="3">
      <t>チクメイ</t>
    </rPh>
    <phoneticPr fontId="3"/>
  </si>
  <si>
    <t>非農用地</t>
    <rPh sb="0" eb="1">
      <t>ヒ</t>
    </rPh>
    <rPh sb="1" eb="4">
      <t>ノウヨウチ</t>
    </rPh>
    <phoneticPr fontId="3"/>
  </si>
  <si>
    <t>(</t>
    <phoneticPr fontId="3"/>
  </si>
  <si>
    <t>　(注)　土地利用区分は次の例を参考とする。</t>
    <rPh sb="2" eb="3">
      <t>チュウ</t>
    </rPh>
    <rPh sb="5" eb="7">
      <t>トチ</t>
    </rPh>
    <rPh sb="7" eb="9">
      <t>リヨウ</t>
    </rPh>
    <rPh sb="9" eb="11">
      <t>クブン</t>
    </rPh>
    <rPh sb="12" eb="13">
      <t>ツギ</t>
    </rPh>
    <rPh sb="14" eb="15">
      <t>レイ</t>
    </rPh>
    <rPh sb="16" eb="18">
      <t>サンコウ</t>
    </rPh>
    <phoneticPr fontId="3"/>
  </si>
  <si>
    <t>高生産性農業型ほ場区域</t>
    <rPh sb="0" eb="4">
      <t>コウセイサンセイ</t>
    </rPh>
    <rPh sb="4" eb="6">
      <t>ノウギョウ</t>
    </rPh>
    <rPh sb="6" eb="7">
      <t>ガタ</t>
    </rPh>
    <rPh sb="7" eb="9">
      <t>ホジョウ</t>
    </rPh>
    <rPh sb="9" eb="11">
      <t>クイキ</t>
    </rPh>
    <phoneticPr fontId="3"/>
  </si>
  <si>
    <t>条件不利区域</t>
    <rPh sb="0" eb="2">
      <t>ジョウケン</t>
    </rPh>
    <rPh sb="2" eb="4">
      <t>フリ</t>
    </rPh>
    <rPh sb="4" eb="6">
      <t>クイキ</t>
    </rPh>
    <phoneticPr fontId="3"/>
  </si>
  <si>
    <t>農地転用区域</t>
    <rPh sb="0" eb="2">
      <t>ノウチ</t>
    </rPh>
    <rPh sb="2" eb="4">
      <t>テンヨウ</t>
    </rPh>
    <rPh sb="4" eb="6">
      <t>クイキ</t>
    </rPh>
    <phoneticPr fontId="3"/>
  </si>
  <si>
    <t>都道府県における土地利用型農作物生産性向上指針（○○地帯）</t>
    <phoneticPr fontId="3"/>
  </si>
  <si>
    <t>集積状況</t>
    <rPh sb="0" eb="2">
      <t>シュウセキ</t>
    </rPh>
    <rPh sb="2" eb="4">
      <t>ジョウキョウ</t>
    </rPh>
    <phoneticPr fontId="3"/>
  </si>
  <si>
    <t>非農家人口</t>
    <rPh sb="0" eb="1">
      <t>ヒ</t>
    </rPh>
    <rPh sb="1" eb="3">
      <t>ノウカ</t>
    </rPh>
    <phoneticPr fontId="3"/>
  </si>
  <si>
    <t>集会施設箇所</t>
    <rPh sb="0" eb="2">
      <t>シュウカイ</t>
    </rPh>
    <rPh sb="2" eb="4">
      <t>シセツ</t>
    </rPh>
    <rPh sb="4" eb="6">
      <t>カショ</t>
    </rPh>
    <phoneticPr fontId="3"/>
  </si>
  <si>
    <t>防火水槽箇所</t>
    <rPh sb="0" eb="2">
      <t>ボウカ</t>
    </rPh>
    <rPh sb="2" eb="4">
      <t>スイソウ</t>
    </rPh>
    <rPh sb="4" eb="6">
      <t>カショ</t>
    </rPh>
    <phoneticPr fontId="3"/>
  </si>
  <si>
    <t>基</t>
    <rPh sb="0" eb="1">
      <t>キ</t>
    </rPh>
    <phoneticPr fontId="3"/>
  </si>
  <si>
    <t>給水人口</t>
    <rPh sb="0" eb="2">
      <t>キュウスイ</t>
    </rPh>
    <rPh sb="2" eb="4">
      <t>ジンコウ</t>
    </rPh>
    <phoneticPr fontId="3"/>
  </si>
  <si>
    <t>農村公園箇所</t>
    <rPh sb="0" eb="2">
      <t>ノウソン</t>
    </rPh>
    <rPh sb="2" eb="4">
      <t>コウエン</t>
    </rPh>
    <rPh sb="4" eb="6">
      <t>カショ</t>
    </rPh>
    <phoneticPr fontId="3"/>
  </si>
  <si>
    <t>防護フェンス</t>
    <rPh sb="0" eb="2">
      <t>ボウゴ</t>
    </rPh>
    <phoneticPr fontId="3"/>
  </si>
  <si>
    <t>基盤整備関連経営体育成等促進計画区域図兼土地利用計画図</t>
    <rPh sb="0" eb="2">
      <t>キバン</t>
    </rPh>
    <rPh sb="2" eb="4">
      <t>セイビ</t>
    </rPh>
    <rPh sb="4" eb="6">
      <t>カンレン</t>
    </rPh>
    <rPh sb="6" eb="8">
      <t>ケイエイ</t>
    </rPh>
    <rPh sb="8" eb="9">
      <t>タイ</t>
    </rPh>
    <rPh sb="9" eb="11">
      <t>イクセイ</t>
    </rPh>
    <rPh sb="11" eb="12">
      <t>トウ</t>
    </rPh>
    <rPh sb="12" eb="14">
      <t>ソクシン</t>
    </rPh>
    <rPh sb="14" eb="16">
      <t>ケイカク</t>
    </rPh>
    <rPh sb="16" eb="19">
      <t>クイキズ</t>
    </rPh>
    <rPh sb="19" eb="20">
      <t>ケン</t>
    </rPh>
    <rPh sb="20" eb="22">
      <t>トチ</t>
    </rPh>
    <rPh sb="22" eb="24">
      <t>リヨウ</t>
    </rPh>
    <rPh sb="24" eb="27">
      <t>ケイカクズ</t>
    </rPh>
    <phoneticPr fontId="3"/>
  </si>
  <si>
    <t>普 及 率</t>
    <rPh sb="0" eb="1">
      <t>ススム</t>
    </rPh>
    <rPh sb="2" eb="3">
      <t>オヨブ</t>
    </rPh>
    <rPh sb="4" eb="5">
      <t>リツ</t>
    </rPh>
    <phoneticPr fontId="3"/>
  </si>
  <si>
    <t>現況</t>
    <rPh sb="0" eb="2">
      <t>ゲンキョウ</t>
    </rPh>
    <phoneticPr fontId="3"/>
  </si>
  <si>
    <t>運動公園箇所</t>
    <rPh sb="0" eb="2">
      <t>ウンドウ</t>
    </rPh>
    <rPh sb="2" eb="4">
      <t>コウエン</t>
    </rPh>
    <rPh sb="4" eb="6">
      <t>カショ</t>
    </rPh>
    <phoneticPr fontId="3"/>
  </si>
  <si>
    <t>緑地､水辺空間箇所</t>
    <rPh sb="0" eb="2">
      <t>リョクチ</t>
    </rPh>
    <rPh sb="3" eb="5">
      <t>ミズベ</t>
    </rPh>
    <rPh sb="5" eb="7">
      <t>クウカン</t>
    </rPh>
    <rPh sb="7" eb="9">
      <t>カショ</t>
    </rPh>
    <phoneticPr fontId="3"/>
  </si>
  <si>
    <t>３．対　象　事　業　名</t>
    <phoneticPr fontId="3"/>
  </si>
  <si>
    <t>４．地　区　の　概　況</t>
    <phoneticPr fontId="3"/>
  </si>
  <si>
    <t>第２章　計画事項</t>
    <phoneticPr fontId="3"/>
  </si>
  <si>
    <t>Ｃ</t>
    <phoneticPr fontId="3"/>
  </si>
  <si>
    <t>　　　　　　〃</t>
    <phoneticPr fontId="3"/>
  </si>
  <si>
    <t>　　　〃</t>
    <phoneticPr fontId="3"/>
  </si>
  <si>
    <t>（計　　　　　　画）</t>
    <rPh sb="1" eb="2">
      <t>ケイ</t>
    </rPh>
    <rPh sb="8" eb="9">
      <t>ガ</t>
    </rPh>
    <phoneticPr fontId="3"/>
  </si>
  <si>
    <t>凡　　　　　　　　　　　　　例</t>
    <phoneticPr fontId="3"/>
  </si>
  <si>
    <t>（現　　　　　況）</t>
    <phoneticPr fontId="3"/>
  </si>
  <si>
    <t>凡　　　　　　　　　　　　例</t>
    <phoneticPr fontId="3"/>
  </si>
  <si>
    <t>集約農業型ほ場区域</t>
    <rPh sb="0" eb="2">
      <t>シュウヤク</t>
    </rPh>
    <rPh sb="2" eb="4">
      <t>ノウギョウ</t>
    </rPh>
    <rPh sb="4" eb="5">
      <t>ガタ</t>
    </rPh>
    <rPh sb="5" eb="7">
      <t>ホジョウ</t>
    </rPh>
    <rPh sb="7" eb="9">
      <t>クイキ</t>
    </rPh>
    <phoneticPr fontId="3"/>
  </si>
  <si>
    <t>　(注)　　(　　)内は内数で、当該ハード事業実施区域のうち、畦畔除去等簡易なほ場整備を含むほ場整備区域等の面積を記入する。</t>
    <rPh sb="10" eb="11">
      <t>ナイ</t>
    </rPh>
    <rPh sb="12" eb="14">
      <t>ウチスウ</t>
    </rPh>
    <rPh sb="16" eb="18">
      <t>トウガイ</t>
    </rPh>
    <rPh sb="21" eb="23">
      <t>ジギョウ</t>
    </rPh>
    <rPh sb="23" eb="25">
      <t>ジッシ</t>
    </rPh>
    <rPh sb="25" eb="27">
      <t>クイキ</t>
    </rPh>
    <rPh sb="31" eb="33">
      <t>ケイハン</t>
    </rPh>
    <rPh sb="33" eb="35">
      <t>ジョキョ</t>
    </rPh>
    <rPh sb="35" eb="36">
      <t>トウ</t>
    </rPh>
    <rPh sb="36" eb="38">
      <t>カンイ</t>
    </rPh>
    <rPh sb="40" eb="41">
      <t>ジョウ</t>
    </rPh>
    <rPh sb="41" eb="43">
      <t>セイビ</t>
    </rPh>
    <rPh sb="44" eb="45">
      <t>フク</t>
    </rPh>
    <rPh sb="47" eb="48">
      <t>ジョウ</t>
    </rPh>
    <rPh sb="48" eb="50">
      <t>セイビ</t>
    </rPh>
    <rPh sb="50" eb="52">
      <t>クイキ</t>
    </rPh>
    <rPh sb="52" eb="53">
      <t>トウ</t>
    </rPh>
    <rPh sb="54" eb="56">
      <t>メンセキ</t>
    </rPh>
    <rPh sb="57" eb="59">
      <t>キニュウ</t>
    </rPh>
    <phoneticPr fontId="3"/>
  </si>
  <si>
    <t>　 ア．高生産性農業型ほ場区域</t>
    <rPh sb="4" eb="8">
      <t>コウセイサンセイ</t>
    </rPh>
    <rPh sb="8" eb="10">
      <t>ノウギョウ</t>
    </rPh>
    <rPh sb="10" eb="11">
      <t>ガタ</t>
    </rPh>
    <phoneticPr fontId="3"/>
  </si>
  <si>
    <t xml:space="preserve">   　(ア）　大型農業機械や航空機利用等による大規模経営や乾田直播等新たな営農技術の導入を図るため、ほ場の大区画化、農地の集積を強力に進めることが可能な地域。</t>
    <phoneticPr fontId="3"/>
  </si>
  <si>
    <t>　　（イ）　大区画のほ場整備が実施され、または畦畔除去等により区画の大規模化が促進される地域。</t>
    <rPh sb="12" eb="14">
      <t>セイビ</t>
    </rPh>
    <phoneticPr fontId="3"/>
  </si>
  <si>
    <t>　　（ウ）　数集落の農地が生産組織等により利用されることが想定される地域。</t>
    <rPh sb="21" eb="23">
      <t>リヨウ</t>
    </rPh>
    <phoneticPr fontId="3"/>
  </si>
  <si>
    <t>　　（エ）　将来とも生産性の高い優良農地として保全する地域。</t>
    <rPh sb="16" eb="18">
      <t>ユウリョウ</t>
    </rPh>
    <phoneticPr fontId="3"/>
  </si>
  <si>
    <t>　　（オ）　標準区画程度に区画整理が終了した地域において、大区画化を前提とする農地利用の集積が図られること。</t>
    <rPh sb="6" eb="8">
      <t>ヒョウジュン</t>
    </rPh>
    <rPh sb="8" eb="10">
      <t>クカク</t>
    </rPh>
    <rPh sb="10" eb="12">
      <t>テイド</t>
    </rPh>
    <rPh sb="13" eb="15">
      <t>クカク</t>
    </rPh>
    <rPh sb="15" eb="17">
      <t>セイリ</t>
    </rPh>
    <rPh sb="18" eb="20">
      <t>シュウリョウ</t>
    </rPh>
    <rPh sb="22" eb="24">
      <t>チイキ</t>
    </rPh>
    <rPh sb="29" eb="33">
      <t>ダイクカクカ</t>
    </rPh>
    <rPh sb="34" eb="36">
      <t>ゼンテイ</t>
    </rPh>
    <rPh sb="39" eb="41">
      <t>ノウチ</t>
    </rPh>
    <rPh sb="41" eb="43">
      <t>リヨウ</t>
    </rPh>
    <rPh sb="44" eb="46">
      <t>シュウセキ</t>
    </rPh>
    <rPh sb="47" eb="48">
      <t>ハカ</t>
    </rPh>
    <phoneticPr fontId="3"/>
  </si>
  <si>
    <t>　イ．集約農業型ほ場整備区域</t>
    <phoneticPr fontId="3"/>
  </si>
  <si>
    <t>　   (ア）　大区画ほ場を造成することが困難であり、果樹、野菜等を交えた集約的な複合経営を目指す地域。</t>
    <phoneticPr fontId="3"/>
  </si>
  <si>
    <t>　　（イ）　生産調整を積極的に行う地域。</t>
    <phoneticPr fontId="3"/>
  </si>
  <si>
    <t>　ウ．条件不利区域</t>
    <phoneticPr fontId="3"/>
  </si>
  <si>
    <t>　　　生産性の向上があまり期待できず、原則として事業対象としない地域。</t>
    <phoneticPr fontId="3"/>
  </si>
  <si>
    <t>　オ．非農用地</t>
    <phoneticPr fontId="3"/>
  </si>
  <si>
    <t>　　 　当該ハード事業により設定された非農用地区域。</t>
    <rPh sb="4" eb="6">
      <t>トウガイ</t>
    </rPh>
    <rPh sb="9" eb="11">
      <t>ジギョウ</t>
    </rPh>
    <rPh sb="23" eb="25">
      <t>クイキ</t>
    </rPh>
    <phoneticPr fontId="3"/>
  </si>
  <si>
    <t>　　なお、土地利用計画図（ゾーニング）を作成するが、巻頭の基盤整備関連経営体育成等促進計画区域図と兼用する。</t>
    <rPh sb="29" eb="31">
      <t>キバン</t>
    </rPh>
    <rPh sb="31" eb="33">
      <t>セイビ</t>
    </rPh>
    <rPh sb="33" eb="35">
      <t>カンレン</t>
    </rPh>
    <rPh sb="35" eb="38">
      <t>ケイエイタイ</t>
    </rPh>
    <rPh sb="38" eb="40">
      <t>イクセイ</t>
    </rPh>
    <rPh sb="40" eb="41">
      <t>トウ</t>
    </rPh>
    <rPh sb="41" eb="43">
      <t>ソクシン</t>
    </rPh>
    <phoneticPr fontId="3"/>
  </si>
  <si>
    <t>①　担い手別地番別土地利用調整結果一覧表</t>
    <rPh sb="2" eb="5">
      <t>ニナイテ</t>
    </rPh>
    <rPh sb="5" eb="6">
      <t>ベツ</t>
    </rPh>
    <rPh sb="6" eb="8">
      <t>チバン</t>
    </rPh>
    <rPh sb="8" eb="9">
      <t>ベツ</t>
    </rPh>
    <rPh sb="9" eb="11">
      <t>トチ</t>
    </rPh>
    <rPh sb="11" eb="13">
      <t>リヨウ</t>
    </rPh>
    <rPh sb="13" eb="15">
      <t>チョウセイ</t>
    </rPh>
    <rPh sb="15" eb="17">
      <t>ケッカ</t>
    </rPh>
    <rPh sb="17" eb="20">
      <t>イチランヒョウ</t>
    </rPh>
    <phoneticPr fontId="3"/>
  </si>
  <si>
    <t>担い手</t>
    <rPh sb="0" eb="1">
      <t>ニナ</t>
    </rPh>
    <rPh sb="2" eb="3">
      <t>テ</t>
    </rPh>
    <phoneticPr fontId="3"/>
  </si>
  <si>
    <t>面　積</t>
    <rPh sb="0" eb="1">
      <t>メン</t>
    </rPh>
    <rPh sb="2" eb="3">
      <t>セキ</t>
    </rPh>
    <phoneticPr fontId="3"/>
  </si>
  <si>
    <t>（ha）</t>
    <phoneticPr fontId="3"/>
  </si>
  <si>
    <t>計画地目</t>
    <rPh sb="0" eb="2">
      <t>ケイカク</t>
    </rPh>
    <rPh sb="2" eb="4">
      <t>チモク</t>
    </rPh>
    <phoneticPr fontId="3"/>
  </si>
  <si>
    <t>所有農家</t>
    <rPh sb="0" eb="2">
      <t>ショユウ</t>
    </rPh>
    <rPh sb="2" eb="4">
      <t>ノウカ</t>
    </rPh>
    <phoneticPr fontId="3"/>
  </si>
  <si>
    <t>小　計</t>
    <rPh sb="0" eb="1">
      <t>ショウ</t>
    </rPh>
    <rPh sb="2" eb="3">
      <t>ケイ</t>
    </rPh>
    <phoneticPr fontId="3"/>
  </si>
  <si>
    <t>凡　　　　　例</t>
    <rPh sb="0" eb="1">
      <t>ボン</t>
    </rPh>
    <rPh sb="6" eb="7">
      <t>レイ</t>
    </rPh>
    <phoneticPr fontId="3"/>
  </si>
  <si>
    <t>集約農業型ほ場区域</t>
    <rPh sb="0" eb="2">
      <t>シュウヤク</t>
    </rPh>
    <rPh sb="2" eb="4">
      <t>ノウギョウ</t>
    </rPh>
    <rPh sb="4" eb="5">
      <t>ガタ</t>
    </rPh>
    <rPh sb="6" eb="7">
      <t>ジョウ</t>
    </rPh>
    <rPh sb="7" eb="9">
      <t>クイキ</t>
    </rPh>
    <phoneticPr fontId="3"/>
  </si>
  <si>
    <t>区　　　分</t>
    <rPh sb="0" eb="1">
      <t>ク</t>
    </rPh>
    <rPh sb="4" eb="5">
      <t>ブン</t>
    </rPh>
    <phoneticPr fontId="3"/>
  </si>
  <si>
    <t>赤　　色</t>
    <rPh sb="0" eb="1">
      <t>アカ</t>
    </rPh>
    <rPh sb="3" eb="4">
      <t>イロ</t>
    </rPh>
    <phoneticPr fontId="3"/>
  </si>
  <si>
    <t>緑　　色</t>
    <rPh sb="0" eb="1">
      <t>ミドリ</t>
    </rPh>
    <rPh sb="3" eb="4">
      <t>イロ</t>
    </rPh>
    <phoneticPr fontId="3"/>
  </si>
  <si>
    <t>黄　　色</t>
    <rPh sb="0" eb="1">
      <t>キ</t>
    </rPh>
    <rPh sb="3" eb="4">
      <t>イロ</t>
    </rPh>
    <phoneticPr fontId="3"/>
  </si>
  <si>
    <t>青　　色</t>
    <rPh sb="0" eb="1">
      <t>アオ</t>
    </rPh>
    <rPh sb="3" eb="4">
      <t>イロ</t>
    </rPh>
    <phoneticPr fontId="3"/>
  </si>
  <si>
    <t>ほ場形態</t>
    <rPh sb="0" eb="2">
      <t>ホジョウ</t>
    </rPh>
    <rPh sb="2" eb="4">
      <t>ケイタイ</t>
    </rPh>
    <phoneticPr fontId="3"/>
  </si>
  <si>
    <t>経営・組織形態</t>
    <rPh sb="0" eb="2">
      <t>ケイエイ</t>
    </rPh>
    <rPh sb="3" eb="5">
      <t>ソシキ</t>
    </rPh>
    <rPh sb="5" eb="7">
      <t>ケイタイ</t>
    </rPh>
    <phoneticPr fontId="3"/>
  </si>
  <si>
    <t>耕作面積</t>
    <phoneticPr fontId="3"/>
  </si>
  <si>
    <t>戸数</t>
    <rPh sb="0" eb="2">
      <t>コスウ</t>
    </rPh>
    <phoneticPr fontId="3"/>
  </si>
  <si>
    <t>経営
類型</t>
    <rPh sb="0" eb="2">
      <t>ケイエイ</t>
    </rPh>
    <rPh sb="3" eb="5">
      <t>ルイケイ</t>
    </rPh>
    <phoneticPr fontId="3"/>
  </si>
  <si>
    <t>作物名</t>
    <phoneticPr fontId="3"/>
  </si>
  <si>
    <t>作　業　名</t>
    <phoneticPr fontId="3"/>
  </si>
  <si>
    <t>個別農家</t>
    <rPh sb="0" eb="2">
      <t>コベツ</t>
    </rPh>
    <rPh sb="2" eb="4">
      <t>ノウカ</t>
    </rPh>
    <phoneticPr fontId="3"/>
  </si>
  <si>
    <t>生産組織</t>
    <rPh sb="0" eb="2">
      <t>セイサン</t>
    </rPh>
    <rPh sb="2" eb="4">
      <t>ソシキ</t>
    </rPh>
    <phoneticPr fontId="3"/>
  </si>
  <si>
    <t>担い手農家</t>
    <rPh sb="0" eb="3">
      <t>ニナイテ</t>
    </rPh>
    <rPh sb="3" eb="5">
      <t>ノウカ</t>
    </rPh>
    <phoneticPr fontId="3"/>
  </si>
  <si>
    <t>その他
（直営）</t>
    <rPh sb="0" eb="3">
      <t>ソノタ</t>
    </rPh>
    <rPh sb="5" eb="7">
      <t>チョクエイ</t>
    </rPh>
    <phoneticPr fontId="3"/>
  </si>
  <si>
    <t>区　　分</t>
    <phoneticPr fontId="3"/>
  </si>
  <si>
    <t>組織数</t>
    <rPh sb="0" eb="2">
      <t>ソシキ</t>
    </rPh>
    <rPh sb="2" eb="3">
      <t>スウ</t>
    </rPh>
    <phoneticPr fontId="3"/>
  </si>
  <si>
    <t>－</t>
    <phoneticPr fontId="3"/>
  </si>
  <si>
    <t>基幹作業</t>
    <rPh sb="0" eb="2">
      <t>キカン</t>
    </rPh>
    <rPh sb="2" eb="4">
      <t>サギョウ</t>
    </rPh>
    <phoneticPr fontId="3"/>
  </si>
  <si>
    <t>麦</t>
    <rPh sb="0" eb="1">
      <t>ムギ</t>
    </rPh>
    <phoneticPr fontId="3"/>
  </si>
  <si>
    <t>業務内容</t>
    <rPh sb="0" eb="2">
      <t>ギョウム</t>
    </rPh>
    <rPh sb="2" eb="4">
      <t>ナイヨウ</t>
    </rPh>
    <phoneticPr fontId="3"/>
  </si>
  <si>
    <t>構成メンバー</t>
    <rPh sb="0" eb="2">
      <t>コウセイ</t>
    </rPh>
    <phoneticPr fontId="3"/>
  </si>
  <si>
    <t>戸</t>
    <phoneticPr fontId="3"/>
  </si>
  <si>
    <t xml:space="preserve">  (注)　上段(　)は、地区外の経営面積もカウントした標準経営規模である。</t>
    <rPh sb="3" eb="4">
      <t>チュウ</t>
    </rPh>
    <rPh sb="6" eb="8">
      <t>ジョウダン</t>
    </rPh>
    <rPh sb="13" eb="15">
      <t>チク</t>
    </rPh>
    <rPh sb="15" eb="16">
      <t>ガイ</t>
    </rPh>
    <rPh sb="17" eb="19">
      <t>ケイエイ</t>
    </rPh>
    <rPh sb="19" eb="21">
      <t>メンセキ</t>
    </rPh>
    <rPh sb="28" eb="30">
      <t>ヒョウジュン</t>
    </rPh>
    <rPh sb="30" eb="32">
      <t>ケイエイ</t>
    </rPh>
    <rPh sb="32" eb="34">
      <t>キボ</t>
    </rPh>
    <phoneticPr fontId="3"/>
  </si>
  <si>
    <t>面積</t>
    <rPh sb="0" eb="2">
      <t>メンセキ</t>
    </rPh>
    <phoneticPr fontId="3"/>
  </si>
  <si>
    <t>計</t>
    <rPh sb="0" eb="1">
      <t>ケイ</t>
    </rPh>
    <phoneticPr fontId="3"/>
  </si>
  <si>
    <t>畑</t>
    <rPh sb="0" eb="1">
      <t>ハタケ</t>
    </rPh>
    <phoneticPr fontId="3"/>
  </si>
  <si>
    <t>その他</t>
    <rPh sb="2" eb="3">
      <t>タ</t>
    </rPh>
    <phoneticPr fontId="3"/>
  </si>
  <si>
    <t>戸</t>
    <rPh sb="0" eb="1">
      <t>コ</t>
    </rPh>
    <phoneticPr fontId="3"/>
  </si>
  <si>
    <t>担い手</t>
    <rPh sb="0" eb="3">
      <t>ニナイテ</t>
    </rPh>
    <phoneticPr fontId="3"/>
  </si>
  <si>
    <t>農家</t>
    <rPh sb="0" eb="2">
      <t>ノウカ</t>
    </rPh>
    <phoneticPr fontId="3"/>
  </si>
  <si>
    <t>地　番</t>
    <rPh sb="0" eb="1">
      <t>チ</t>
    </rPh>
    <rPh sb="2" eb="3">
      <t>バン</t>
    </rPh>
    <phoneticPr fontId="3"/>
  </si>
  <si>
    <t>田</t>
    <rPh sb="0" eb="1">
      <t>タ</t>
    </rPh>
    <phoneticPr fontId="3"/>
  </si>
  <si>
    <t>畑</t>
    <rPh sb="0" eb="1">
      <t>ハタ</t>
    </rPh>
    <phoneticPr fontId="3"/>
  </si>
  <si>
    <t>表作・裏作</t>
    <rPh sb="0" eb="1">
      <t>オモテ</t>
    </rPh>
    <rPh sb="1" eb="2">
      <t>サク</t>
    </rPh>
    <rPh sb="3" eb="4">
      <t>ウラ</t>
    </rPh>
    <rPh sb="4" eb="5">
      <t>サク</t>
    </rPh>
    <phoneticPr fontId="3"/>
  </si>
  <si>
    <t>作物名</t>
    <rPh sb="0" eb="2">
      <t>サクモツ</t>
    </rPh>
    <rPh sb="2" eb="3">
      <t>メイ</t>
    </rPh>
    <phoneticPr fontId="3"/>
  </si>
  <si>
    <t>率</t>
    <rPh sb="0" eb="1">
      <t>リツ</t>
    </rPh>
    <phoneticPr fontId="3"/>
  </si>
  <si>
    <t>表作</t>
    <rPh sb="0" eb="2">
      <t>オモテサク</t>
    </rPh>
    <phoneticPr fontId="3"/>
  </si>
  <si>
    <t>裏作</t>
    <rPh sb="0" eb="1">
      <t>ウラ</t>
    </rPh>
    <rPh sb="1" eb="2">
      <t>サク</t>
    </rPh>
    <phoneticPr fontId="3"/>
  </si>
  <si>
    <t>C</t>
    <phoneticPr fontId="3"/>
  </si>
  <si>
    <t>D</t>
    <phoneticPr fontId="3"/>
  </si>
  <si>
    <t>E=B+C+D</t>
    <phoneticPr fontId="3"/>
  </si>
  <si>
    <t>E/A</t>
    <phoneticPr fontId="3"/>
  </si>
  <si>
    <t>現況(a)</t>
    <rPh sb="0" eb="2">
      <t>ゲンキョウ</t>
    </rPh>
    <phoneticPr fontId="3"/>
  </si>
  <si>
    <t>1年度目</t>
    <rPh sb="1" eb="3">
      <t>ネンド</t>
    </rPh>
    <rPh sb="3" eb="4">
      <t>メ</t>
    </rPh>
    <phoneticPr fontId="3"/>
  </si>
  <si>
    <t>2年度目</t>
    <rPh sb="1" eb="3">
      <t>ネンド</t>
    </rPh>
    <rPh sb="3" eb="4">
      <t>メ</t>
    </rPh>
    <phoneticPr fontId="3"/>
  </si>
  <si>
    <t>3年度目</t>
    <rPh sb="1" eb="3">
      <t>ネンド</t>
    </rPh>
    <rPh sb="3" eb="4">
      <t>メ</t>
    </rPh>
    <phoneticPr fontId="3"/>
  </si>
  <si>
    <t>4年度目</t>
    <rPh sb="1" eb="3">
      <t>ネンド</t>
    </rPh>
    <rPh sb="3" eb="4">
      <t>メ</t>
    </rPh>
    <phoneticPr fontId="3"/>
  </si>
  <si>
    <t>5年度目</t>
    <rPh sb="1" eb="3">
      <t>ネンド</t>
    </rPh>
    <rPh sb="3" eb="4">
      <t>メ</t>
    </rPh>
    <phoneticPr fontId="3"/>
  </si>
  <si>
    <t>ｂ-ａ</t>
    <phoneticPr fontId="3"/>
  </si>
  <si>
    <t>（３）農業用道路</t>
    <rPh sb="6" eb="8">
      <t>ドウロ</t>
    </rPh>
    <phoneticPr fontId="3"/>
  </si>
  <si>
    <t>ha</t>
    <phoneticPr fontId="3"/>
  </si>
  <si>
    <t>％</t>
    <phoneticPr fontId="3"/>
  </si>
  <si>
    <t>ha</t>
    <phoneticPr fontId="3"/>
  </si>
  <si>
    <t>ｍ</t>
    <phoneticPr fontId="3"/>
  </si>
  <si>
    <t>総面積</t>
    <rPh sb="0" eb="1">
      <t>ソウ</t>
    </rPh>
    <rPh sb="1" eb="3">
      <t>メンセキ</t>
    </rPh>
    <phoneticPr fontId="3"/>
  </si>
  <si>
    <t>幹線用水路延長</t>
    <rPh sb="0" eb="2">
      <t>カンセン</t>
    </rPh>
    <rPh sb="2" eb="5">
      <t>ヨウスイロ</t>
    </rPh>
    <rPh sb="5" eb="7">
      <t>エンチョウ</t>
    </rPh>
    <phoneticPr fontId="3"/>
  </si>
  <si>
    <t>幹線農道延長</t>
    <rPh sb="0" eb="2">
      <t>カンセン</t>
    </rPh>
    <rPh sb="2" eb="4">
      <t>ノウドウ</t>
    </rPh>
    <rPh sb="4" eb="6">
      <t>エンチョウ</t>
    </rPh>
    <phoneticPr fontId="3"/>
  </si>
  <si>
    <t>整備済</t>
    <rPh sb="0" eb="2">
      <t>セイビ</t>
    </rPh>
    <rPh sb="2" eb="3">
      <t>スミ</t>
    </rPh>
    <phoneticPr fontId="3"/>
  </si>
  <si>
    <t>幹線排水路延長</t>
    <rPh sb="0" eb="2">
      <t>カンセン</t>
    </rPh>
    <rPh sb="2" eb="3">
      <t>ハイ</t>
    </rPh>
    <rPh sb="3" eb="5">
      <t>ヨウスイロ</t>
    </rPh>
    <rPh sb="5" eb="7">
      <t>エンチョウ</t>
    </rPh>
    <phoneticPr fontId="3"/>
  </si>
  <si>
    <t>改良済み延長</t>
    <rPh sb="0" eb="2">
      <t>カイリョウ</t>
    </rPh>
    <rPh sb="2" eb="3">
      <t>ズ</t>
    </rPh>
    <rPh sb="4" eb="6">
      <t>エンチョウ</t>
    </rPh>
    <phoneticPr fontId="3"/>
  </si>
  <si>
    <t>うち大区画</t>
    <rPh sb="2" eb="5">
      <t>ダイクカク</t>
    </rPh>
    <phoneticPr fontId="3"/>
  </si>
  <si>
    <t>支線用水路延長</t>
    <rPh sb="0" eb="1">
      <t>シ</t>
    </rPh>
    <rPh sb="1" eb="2">
      <t>カンセン</t>
    </rPh>
    <rPh sb="2" eb="5">
      <t>ヨウスイロ</t>
    </rPh>
    <rPh sb="5" eb="7">
      <t>エンチョウ</t>
    </rPh>
    <phoneticPr fontId="3"/>
  </si>
  <si>
    <t>支線農道延長</t>
    <rPh sb="0" eb="2">
      <t>シセン</t>
    </rPh>
    <rPh sb="2" eb="4">
      <t>ノウドウ</t>
    </rPh>
    <rPh sb="4" eb="6">
      <t>エンチョウ</t>
    </rPh>
    <phoneticPr fontId="3"/>
  </si>
  <si>
    <t>(暗渠排水)</t>
    <rPh sb="1" eb="5">
      <t>アンキョハイスイ</t>
    </rPh>
    <phoneticPr fontId="3"/>
  </si>
  <si>
    <t>支線排水路延長</t>
    <rPh sb="0" eb="1">
      <t>シ</t>
    </rPh>
    <rPh sb="1" eb="2">
      <t>カンセン</t>
    </rPh>
    <rPh sb="2" eb="3">
      <t>ハイ</t>
    </rPh>
    <rPh sb="3" eb="5">
      <t>ヨウスイロ</t>
    </rPh>
    <rPh sb="5" eb="7">
      <t>エンチョウ</t>
    </rPh>
    <phoneticPr fontId="3"/>
  </si>
  <si>
    <t>汎用水田</t>
    <rPh sb="0" eb="2">
      <t>ハンヨウ</t>
    </rPh>
    <rPh sb="2" eb="4">
      <t>スイデン</t>
    </rPh>
    <phoneticPr fontId="3"/>
  </si>
  <si>
    <t>水路総延長</t>
    <rPh sb="0" eb="2">
      <t>スイロ</t>
    </rPh>
    <rPh sb="2" eb="3">
      <t>ソウ</t>
    </rPh>
    <rPh sb="3" eb="5">
      <t>エンチョウ</t>
    </rPh>
    <phoneticPr fontId="3"/>
  </si>
  <si>
    <t>農道総延長</t>
    <rPh sb="0" eb="2">
      <t>ノウドウ</t>
    </rPh>
    <rPh sb="2" eb="3">
      <t>ソウ</t>
    </rPh>
    <rPh sb="3" eb="5">
      <t>エンチョウ</t>
    </rPh>
    <phoneticPr fontId="3"/>
  </si>
  <si>
    <t>改良率(%)</t>
    <rPh sb="0" eb="2">
      <t>カイリョウ</t>
    </rPh>
    <rPh sb="2" eb="3">
      <t>リツ</t>
    </rPh>
    <phoneticPr fontId="3"/>
  </si>
  <si>
    <t>(注)</t>
    <rPh sb="1" eb="2">
      <t>チュウイ</t>
    </rPh>
    <phoneticPr fontId="3"/>
  </si>
  <si>
    <t>導入事業名</t>
    <rPh sb="0" eb="2">
      <t>ドウニュウ</t>
    </rPh>
    <rPh sb="2" eb="4">
      <t>ジギョウ</t>
    </rPh>
    <rPh sb="4" eb="5">
      <t>メイ</t>
    </rPh>
    <phoneticPr fontId="3"/>
  </si>
  <si>
    <t>事業の内容</t>
    <rPh sb="0" eb="2">
      <t>ジギョウ</t>
    </rPh>
    <rPh sb="3" eb="5">
      <t>ナイヨウ</t>
    </rPh>
    <phoneticPr fontId="3"/>
  </si>
  <si>
    <t>（５）　経営形態とほ場整備</t>
    <phoneticPr fontId="3"/>
  </si>
  <si>
    <t>計画（目標）</t>
    <rPh sb="0" eb="2">
      <t>ケイカク</t>
    </rPh>
    <rPh sb="3" eb="5">
      <t>モクヒョウ</t>
    </rPh>
    <phoneticPr fontId="3"/>
  </si>
  <si>
    <t>大規模経営農家</t>
    <rPh sb="0" eb="3">
      <t>ダイキボ</t>
    </rPh>
    <rPh sb="3" eb="5">
      <t>ケイエイ</t>
    </rPh>
    <rPh sb="5" eb="7">
      <t>ノウカ</t>
    </rPh>
    <phoneticPr fontId="3"/>
  </si>
  <si>
    <t>［</t>
  </si>
  <si>
    <t>ｈａ</t>
  </si>
  <si>
    <t>戸］</t>
  </si>
  <si>
    <t>個別経営農家</t>
    <rPh sb="0" eb="2">
      <t>コベツ</t>
    </rPh>
    <rPh sb="2" eb="4">
      <t>ケイエイ</t>
    </rPh>
    <rPh sb="4" eb="6">
      <t>ノウカ</t>
    </rPh>
    <phoneticPr fontId="3"/>
  </si>
  <si>
    <t>戸］</t>
    <rPh sb="0" eb="1">
      <t>コ</t>
    </rPh>
    <phoneticPr fontId="3"/>
  </si>
  <si>
    <t>委託農家</t>
    <rPh sb="0" eb="2">
      <t>イタク</t>
    </rPh>
    <rPh sb="2" eb="4">
      <t>ノウカ</t>
    </rPh>
    <phoneticPr fontId="3"/>
  </si>
  <si>
    <t>自家消費農家</t>
    <rPh sb="0" eb="2">
      <t>ジカ</t>
    </rPh>
    <rPh sb="2" eb="4">
      <t>ショウヒ</t>
    </rPh>
    <rPh sb="4" eb="6">
      <t>ノウカ</t>
    </rPh>
    <phoneticPr fontId="3"/>
  </si>
  <si>
    <t>農業生産組織</t>
    <rPh sb="0" eb="2">
      <t>ノウギョウ</t>
    </rPh>
    <rPh sb="2" eb="4">
      <t>セイサン</t>
    </rPh>
    <rPh sb="4" eb="6">
      <t>ソシキ</t>
    </rPh>
    <phoneticPr fontId="3"/>
  </si>
  <si>
    <t>土地持ち非農家</t>
    <rPh sb="0" eb="2">
      <t>トチ</t>
    </rPh>
    <rPh sb="2" eb="3">
      <t>モ</t>
    </rPh>
    <rPh sb="4" eb="5">
      <t>ヒ</t>
    </rPh>
    <rPh sb="5" eb="7">
      <t>ノウカ</t>
    </rPh>
    <phoneticPr fontId="3"/>
  </si>
  <si>
    <t>移行状況がわかるように矢印により表示する。
(移行戸数も併せて表示)</t>
    <rPh sb="0" eb="2">
      <t>イコウ</t>
    </rPh>
    <rPh sb="2" eb="4">
      <t>ジョウキョウ</t>
    </rPh>
    <rPh sb="11" eb="13">
      <t>ヤジルシ</t>
    </rPh>
    <rPh sb="16" eb="18">
      <t>ヒョウジ</t>
    </rPh>
    <rPh sb="23" eb="25">
      <t>イコウ</t>
    </rPh>
    <rPh sb="25" eb="27">
      <t>コスウ</t>
    </rPh>
    <rPh sb="28" eb="29">
      <t>アワ</t>
    </rPh>
    <rPh sb="31" eb="33">
      <t>ヒョウジ</t>
    </rPh>
    <phoneticPr fontId="3"/>
  </si>
  <si>
    <t>↑</t>
    <phoneticPr fontId="3"/>
  </si>
  <si>
    <t>［　　　］</t>
    <phoneticPr fontId="3"/>
  </si>
  <si>
    <t>（　　　）</t>
    <phoneticPr fontId="3"/>
  </si>
  <si>
    <t>（　　）</t>
    <phoneticPr fontId="3"/>
  </si>
  <si>
    <t>うち改良済</t>
    <rPh sb="2" eb="4">
      <t>カイリョウ</t>
    </rPh>
    <rPh sb="4" eb="5">
      <t>ズ</t>
    </rPh>
    <phoneticPr fontId="3"/>
  </si>
  <si>
    <t>頭　首　工</t>
    <rPh sb="0" eb="1">
      <t>トウ</t>
    </rPh>
    <rPh sb="2" eb="3">
      <t>クビ</t>
    </rPh>
    <rPh sb="4" eb="5">
      <t>コウ</t>
    </rPh>
    <phoneticPr fontId="3"/>
  </si>
  <si>
    <t>排水機場</t>
    <rPh sb="0" eb="2">
      <t>ハイスイ</t>
    </rPh>
    <rPh sb="2" eb="3">
      <t>キ</t>
    </rPh>
    <rPh sb="3" eb="4">
      <t>ジョウ</t>
    </rPh>
    <phoneticPr fontId="3"/>
  </si>
  <si>
    <t>箇所</t>
    <rPh sb="0" eb="2">
      <t>カショ</t>
    </rPh>
    <phoneticPr fontId="3"/>
  </si>
  <si>
    <t>1.農業生産基盤現況図及び農業生産基盤整備目標図を作成するが、第２章の６．ほ場現況図及びほ場整備計画図とそれぞれ兼用して適宜作成する。</t>
    <phoneticPr fontId="3"/>
  </si>
  <si>
    <t>　エ．農用地転用区域</t>
    <rPh sb="4" eb="5">
      <t>ヨウ</t>
    </rPh>
    <phoneticPr fontId="3"/>
  </si>
  <si>
    <t xml:space="preserve"> 　　　計画的に農用地を転用する地域であって、事業対象としない地域。</t>
    <rPh sb="9" eb="10">
      <t>ヨウ</t>
    </rPh>
    <rPh sb="23" eb="25">
      <t>ジギョウ</t>
    </rPh>
    <rPh sb="25" eb="27">
      <t>タイショウ</t>
    </rPh>
    <rPh sb="31" eb="33">
      <t>チイキ</t>
    </rPh>
    <phoneticPr fontId="3"/>
  </si>
  <si>
    <t>%</t>
    <phoneticPr fontId="3"/>
  </si>
  <si>
    <t>例：</t>
    <rPh sb="0" eb="1">
      <t>レイ</t>
    </rPh>
    <phoneticPr fontId="3"/>
  </si>
  <si>
    <t>①　先導的利用集積事業</t>
    <rPh sb="2" eb="5">
      <t>センドウテキ</t>
    </rPh>
    <rPh sb="5" eb="7">
      <t>リヨウ</t>
    </rPh>
    <rPh sb="7" eb="9">
      <t>シュウセキ</t>
    </rPh>
    <rPh sb="9" eb="11">
      <t>ジギョウ</t>
    </rPh>
    <phoneticPr fontId="3"/>
  </si>
  <si>
    <t>②　農用地利用調整特別事業</t>
    <rPh sb="2" eb="5">
      <t>ノウヨウチ</t>
    </rPh>
    <rPh sb="5" eb="7">
      <t>リヨウ</t>
    </rPh>
    <rPh sb="7" eb="9">
      <t>チョウセイ</t>
    </rPh>
    <rPh sb="9" eb="11">
      <t>トクベツ</t>
    </rPh>
    <rPh sb="11" eb="13">
      <t>ジギョウ</t>
    </rPh>
    <phoneticPr fontId="3"/>
  </si>
  <si>
    <t>③　経営規模拡大資金</t>
    <rPh sb="2" eb="4">
      <t>ケイエイ</t>
    </rPh>
    <rPh sb="4" eb="6">
      <t>キボ</t>
    </rPh>
    <rPh sb="6" eb="8">
      <t>カクダイ</t>
    </rPh>
    <rPh sb="8" eb="10">
      <t>シキン</t>
    </rPh>
    <phoneticPr fontId="3"/>
  </si>
  <si>
    <t>④　農地保有合理化事業</t>
    <rPh sb="2" eb="4">
      <t>ノウチ</t>
    </rPh>
    <rPh sb="4" eb="6">
      <t>ホユウ</t>
    </rPh>
    <rPh sb="6" eb="9">
      <t>ゴウリカ</t>
    </rPh>
    <rPh sb="9" eb="11">
      <t>ジギョウ</t>
    </rPh>
    <phoneticPr fontId="3"/>
  </si>
  <si>
    <t>⑤　土地利用型大規模経営育成事業</t>
    <rPh sb="2" eb="6">
      <t>トチリヨウ</t>
    </rPh>
    <rPh sb="6" eb="7">
      <t>ガタ</t>
    </rPh>
    <rPh sb="7" eb="10">
      <t>ダイキボ</t>
    </rPh>
    <rPh sb="10" eb="12">
      <t>ケイエイ</t>
    </rPh>
    <rPh sb="12" eb="14">
      <t>イクセイ</t>
    </rPh>
    <rPh sb="14" eb="16">
      <t>ジギョウ</t>
    </rPh>
    <phoneticPr fontId="3"/>
  </si>
  <si>
    <t>⑥　農作業受委託促進特別事業</t>
    <rPh sb="2" eb="5">
      <t>ノウサギョウ</t>
    </rPh>
    <rPh sb="5" eb="6">
      <t>ウケ</t>
    </rPh>
    <rPh sb="6" eb="8">
      <t>イタク</t>
    </rPh>
    <rPh sb="8" eb="10">
      <t>ソクシン</t>
    </rPh>
    <rPh sb="10" eb="12">
      <t>トクベツ</t>
    </rPh>
    <rPh sb="12" eb="14">
      <t>ジギョウ</t>
    </rPh>
    <phoneticPr fontId="3"/>
  </si>
  <si>
    <t>⑦　水田営農活性化対策推進事業</t>
    <rPh sb="2" eb="4">
      <t>スイデン</t>
    </rPh>
    <rPh sb="4" eb="6">
      <t>エイノウ</t>
    </rPh>
    <rPh sb="6" eb="9">
      <t>カッセイカ</t>
    </rPh>
    <rPh sb="9" eb="11">
      <t>タイサク</t>
    </rPh>
    <rPh sb="11" eb="13">
      <t>スイシン</t>
    </rPh>
    <rPh sb="13" eb="15">
      <t>ジギョウ</t>
    </rPh>
    <phoneticPr fontId="3"/>
  </si>
  <si>
    <t>⑧　農業経営育成対策事業</t>
    <rPh sb="2" eb="4">
      <t>ノウギョウ</t>
    </rPh>
    <rPh sb="4" eb="6">
      <t>ケイエイ</t>
    </rPh>
    <rPh sb="6" eb="8">
      <t>イクセイ</t>
    </rPh>
    <rPh sb="8" eb="10">
      <t>タイサク</t>
    </rPh>
    <rPh sb="10" eb="12">
      <t>ジギョウ</t>
    </rPh>
    <phoneticPr fontId="3"/>
  </si>
  <si>
    <t>⑨　地域農業生産再編特別対策事業</t>
    <rPh sb="2" eb="4">
      <t>チイキ</t>
    </rPh>
    <rPh sb="4" eb="6">
      <t>ノウギョウ</t>
    </rPh>
    <rPh sb="6" eb="8">
      <t>セイサン</t>
    </rPh>
    <rPh sb="8" eb="10">
      <t>サイヘン</t>
    </rPh>
    <rPh sb="10" eb="12">
      <t>トクベツ</t>
    </rPh>
    <rPh sb="12" eb="14">
      <t>タイサク</t>
    </rPh>
    <rPh sb="14" eb="16">
      <t>ジギョウ</t>
    </rPh>
    <phoneticPr fontId="3"/>
  </si>
  <si>
    <t>⑩　地域農業基盤確立農業構造改善事業</t>
    <rPh sb="2" eb="4">
      <t>チイキ</t>
    </rPh>
    <rPh sb="4" eb="6">
      <t>ノウギョウ</t>
    </rPh>
    <rPh sb="6" eb="8">
      <t>キバン</t>
    </rPh>
    <rPh sb="8" eb="10">
      <t>カクリツ</t>
    </rPh>
    <rPh sb="10" eb="12">
      <t>ノウギョウ</t>
    </rPh>
    <rPh sb="12" eb="14">
      <t>コウゾウ</t>
    </rPh>
    <rPh sb="14" eb="16">
      <t>カイゼン</t>
    </rPh>
    <rPh sb="16" eb="18">
      <t>ジギョウ</t>
    </rPh>
    <phoneticPr fontId="3"/>
  </si>
  <si>
    <t>⑪　集合的利用権等調整事業</t>
    <rPh sb="2" eb="4">
      <t>シュウゴウ</t>
    </rPh>
    <rPh sb="4" eb="5">
      <t>テキ</t>
    </rPh>
    <rPh sb="5" eb="8">
      <t>リヨウケン</t>
    </rPh>
    <rPh sb="8" eb="9">
      <t>トウ</t>
    </rPh>
    <rPh sb="9" eb="11">
      <t>チョウセイ</t>
    </rPh>
    <rPh sb="11" eb="13">
      <t>ジギョウ</t>
    </rPh>
    <phoneticPr fontId="3"/>
  </si>
  <si>
    <t>⑫　農業生産体制強化総合推進対策事業</t>
    <rPh sb="2" eb="4">
      <t>ノウギョウ</t>
    </rPh>
    <rPh sb="4" eb="6">
      <t>セイサン</t>
    </rPh>
    <rPh sb="6" eb="8">
      <t>タイセイ</t>
    </rPh>
    <rPh sb="8" eb="10">
      <t>キョウカ</t>
    </rPh>
    <rPh sb="10" eb="12">
      <t>ソウゴウ</t>
    </rPh>
    <rPh sb="12" eb="14">
      <t>スイシン</t>
    </rPh>
    <rPh sb="14" eb="16">
      <t>タイサク</t>
    </rPh>
    <rPh sb="16" eb="18">
      <t>ジギョウ</t>
    </rPh>
    <phoneticPr fontId="3"/>
  </si>
  <si>
    <t>⑬　その他</t>
    <rPh sb="4" eb="5">
      <t>タ</t>
    </rPh>
    <phoneticPr fontId="3"/>
  </si>
  <si>
    <t>（凡例等記入例）</t>
    <rPh sb="1" eb="3">
      <t>ハンレイ</t>
    </rPh>
    <rPh sb="3" eb="4">
      <t>トウ</t>
    </rPh>
    <rPh sb="4" eb="6">
      <t>キニュウ</t>
    </rPh>
    <rPh sb="6" eb="7">
      <t>レイ</t>
    </rPh>
    <phoneticPr fontId="3"/>
  </si>
  <si>
    <t>（注）　A３版で現況及び計画別に２葉作成し、文字等が小さく見えにくくなる場合は別途巻末に添付する。</t>
    <rPh sb="1" eb="2">
      <t>チュウ</t>
    </rPh>
    <rPh sb="6" eb="7">
      <t>バン</t>
    </rPh>
    <rPh sb="8" eb="10">
      <t>ゲンキョウ</t>
    </rPh>
    <rPh sb="10" eb="11">
      <t>オヨ</t>
    </rPh>
    <rPh sb="12" eb="14">
      <t>ケイカク</t>
    </rPh>
    <rPh sb="14" eb="15">
      <t>ベツ</t>
    </rPh>
    <rPh sb="17" eb="18">
      <t>ヨウ</t>
    </rPh>
    <rPh sb="18" eb="20">
      <t>サクセイ</t>
    </rPh>
    <rPh sb="22" eb="24">
      <t>モジ</t>
    </rPh>
    <rPh sb="24" eb="25">
      <t>トウ</t>
    </rPh>
    <rPh sb="26" eb="27">
      <t>チイ</t>
    </rPh>
    <rPh sb="29" eb="30">
      <t>ミ</t>
    </rPh>
    <rPh sb="36" eb="38">
      <t>バアイ</t>
    </rPh>
    <rPh sb="39" eb="41">
      <t>ベット</t>
    </rPh>
    <rPh sb="41" eb="43">
      <t>カンマツ</t>
    </rPh>
    <rPh sb="44" eb="46">
      <t>テンプ</t>
    </rPh>
    <phoneticPr fontId="3"/>
  </si>
  <si>
    <t xml:space="preserve">     　</t>
  </si>
  <si>
    <t>経営・組織形態等</t>
  </si>
  <si>
    <t>耕作面積(ha)</t>
  </si>
  <si>
    <t>ほ　場　形　態</t>
  </si>
  <si>
    <t>（彩色区分）</t>
  </si>
  <si>
    <t>Ａ１</t>
  </si>
  <si>
    <t>規模拡大志向農家</t>
  </si>
  <si>
    <t>未整備(10a)</t>
  </si>
  <si>
    <t>Ａ２</t>
  </si>
  <si>
    <t>Ａ３</t>
  </si>
  <si>
    <t>Ｂ１</t>
  </si>
  <si>
    <t>個人営農農家</t>
  </si>
  <si>
    <t>Ｂ２</t>
  </si>
  <si>
    <t>〃（その他農家）</t>
  </si>
  <si>
    <t>自家消費型農家</t>
  </si>
  <si>
    <t>〃</t>
    <phoneticPr fontId="3"/>
  </si>
  <si>
    <t>Ｐ１</t>
  </si>
  <si>
    <t>Ｐ２</t>
  </si>
  <si>
    <t xml:space="preserve"> Ｘ</t>
  </si>
  <si>
    <t>非農用地</t>
  </si>
  <si>
    <t>標準区画(30a)～</t>
  </si>
  <si>
    <t>大区画(50a、1ha)</t>
  </si>
  <si>
    <t>標準区画(30a)</t>
  </si>
  <si>
    <t>ほ場形態</t>
    <phoneticPr fontId="3"/>
  </si>
  <si>
    <t>農用地</t>
    <phoneticPr fontId="3"/>
  </si>
  <si>
    <t>面　 積</t>
    <phoneticPr fontId="3"/>
  </si>
  <si>
    <t>（ｈａ）</t>
    <phoneticPr fontId="3"/>
  </si>
  <si>
    <t>経営基盤強化法の賃借権設定</t>
    <rPh sb="0" eb="2">
      <t>ケイエイ</t>
    </rPh>
    <rPh sb="2" eb="4">
      <t>キバン</t>
    </rPh>
    <rPh sb="4" eb="5">
      <t>ツヨシ</t>
    </rPh>
    <rPh sb="5" eb="6">
      <t>カ</t>
    </rPh>
    <rPh sb="6" eb="7">
      <t>ホウ</t>
    </rPh>
    <rPh sb="8" eb="11">
      <t>チンシャクケン</t>
    </rPh>
    <rPh sb="11" eb="13">
      <t>セッテイ</t>
    </rPh>
    <phoneticPr fontId="3"/>
  </si>
  <si>
    <t>農地法第３条による賃借権設定</t>
    <rPh sb="0" eb="3">
      <t>ノウチホウ</t>
    </rPh>
    <rPh sb="3" eb="4">
      <t>ダイ</t>
    </rPh>
    <rPh sb="5" eb="6">
      <t>ジョウ</t>
    </rPh>
    <rPh sb="9" eb="12">
      <t>チンシャクケン</t>
    </rPh>
    <rPh sb="12" eb="14">
      <t>セッテイ</t>
    </rPh>
    <phoneticPr fontId="3"/>
  </si>
  <si>
    <t>２．農業経営の変化と農業農村整備の展望</t>
    <phoneticPr fontId="3"/>
  </si>
  <si>
    <t>（位　置　図）</t>
    <rPh sb="1" eb="2">
      <t>クライ</t>
    </rPh>
    <rPh sb="3" eb="4">
      <t>オキ</t>
    </rPh>
    <rPh sb="5" eb="6">
      <t>ズ</t>
    </rPh>
    <phoneticPr fontId="3"/>
  </si>
  <si>
    <t>（３）　作物作付計画</t>
    <rPh sb="4" eb="6">
      <t>サクモツ</t>
    </rPh>
    <rPh sb="6" eb="8">
      <t>サクツ</t>
    </rPh>
    <phoneticPr fontId="3"/>
  </si>
  <si>
    <t>メロン</t>
    <phoneticPr fontId="3"/>
  </si>
  <si>
    <t>里芋</t>
    <rPh sb="0" eb="2">
      <t>サトイモ</t>
    </rPh>
    <phoneticPr fontId="3"/>
  </si>
  <si>
    <t>かんしょ</t>
    <phoneticPr fontId="3"/>
  </si>
  <si>
    <t>ソルゴー</t>
    <phoneticPr fontId="3"/>
  </si>
  <si>
    <t>計　(耕地利用率)</t>
    <rPh sb="0" eb="1">
      <t>ケイ</t>
    </rPh>
    <rPh sb="3" eb="5">
      <t>コウチ</t>
    </rPh>
    <rPh sb="5" eb="8">
      <t>リヨウリツ</t>
    </rPh>
    <phoneticPr fontId="3"/>
  </si>
  <si>
    <t>本　地　面　積</t>
    <rPh sb="0" eb="1">
      <t>ホン</t>
    </rPh>
    <rPh sb="2" eb="3">
      <t>チ</t>
    </rPh>
    <rPh sb="4" eb="5">
      <t>メン</t>
    </rPh>
    <rPh sb="6" eb="7">
      <t>セキ</t>
    </rPh>
    <phoneticPr fontId="3"/>
  </si>
  <si>
    <t>イタリアンライグラス</t>
    <phoneticPr fontId="3"/>
  </si>
  <si>
    <t>歩２条</t>
    <rPh sb="0" eb="1">
      <t>ホ</t>
    </rPh>
    <rPh sb="2" eb="3">
      <t>ジョウ</t>
    </rPh>
    <phoneticPr fontId="3"/>
  </si>
  <si>
    <t>乗３～４条</t>
    <rPh sb="0" eb="1">
      <t>ジョウ</t>
    </rPh>
    <rPh sb="4" eb="5">
      <t>ジョウ</t>
    </rPh>
    <phoneticPr fontId="3"/>
  </si>
  <si>
    <t>乗５～６条</t>
    <rPh sb="0" eb="1">
      <t>ジョウ</t>
    </rPh>
    <rPh sb="4" eb="5">
      <t>ジョウ</t>
    </rPh>
    <phoneticPr fontId="3"/>
  </si>
  <si>
    <t>乗８条～</t>
    <rPh sb="0" eb="1">
      <t>ジョウ</t>
    </rPh>
    <rPh sb="2" eb="3">
      <t>ジョウ</t>
    </rPh>
    <phoneticPr fontId="3"/>
  </si>
  <si>
    <t>　　　条</t>
    <rPh sb="3" eb="4">
      <t>ジョウ</t>
    </rPh>
    <phoneticPr fontId="3"/>
  </si>
  <si>
    <t>所有
台数</t>
    <rPh sb="0" eb="2">
      <t>ショユウ</t>
    </rPh>
    <rPh sb="3" eb="5">
      <t>ダイスウ</t>
    </rPh>
    <phoneticPr fontId="3"/>
  </si>
  <si>
    <t>（参考）
１台当たり利用規模下限面積</t>
    <rPh sb="1" eb="3">
      <t>サンコウ</t>
    </rPh>
    <rPh sb="6" eb="7">
      <t>ダイ</t>
    </rPh>
    <rPh sb="7" eb="8">
      <t>アタ</t>
    </rPh>
    <rPh sb="10" eb="12">
      <t>リヨウ</t>
    </rPh>
    <rPh sb="12" eb="14">
      <t>キボ</t>
    </rPh>
    <rPh sb="14" eb="16">
      <t>カゲン</t>
    </rPh>
    <rPh sb="16" eb="18">
      <t>メンセキ</t>
    </rPh>
    <phoneticPr fontId="3"/>
  </si>
  <si>
    <t>　　　　　　　なお、同計画で定められていない機種等については記入を要しない（以下同じ）。　　</t>
    <rPh sb="10" eb="11">
      <t>ドウ</t>
    </rPh>
    <rPh sb="11" eb="13">
      <t>ケイカク</t>
    </rPh>
    <rPh sb="14" eb="15">
      <t>サダ</t>
    </rPh>
    <rPh sb="22" eb="24">
      <t>キシュ</t>
    </rPh>
    <rPh sb="24" eb="25">
      <t>トウ</t>
    </rPh>
    <rPh sb="30" eb="32">
      <t>キニュウ</t>
    </rPh>
    <rPh sb="33" eb="34">
      <t>ヨウ</t>
    </rPh>
    <rPh sb="38" eb="40">
      <t>イカ</t>
    </rPh>
    <rPh sb="40" eb="41">
      <t>オナ</t>
    </rPh>
    <phoneticPr fontId="3"/>
  </si>
  <si>
    <t>（１）　田植機</t>
    <phoneticPr fontId="3"/>
  </si>
  <si>
    <t>（２）　乗用型トラクター</t>
    <rPh sb="4" eb="6">
      <t>ジョウヨウ</t>
    </rPh>
    <rPh sb="6" eb="7">
      <t>ガタ</t>
    </rPh>
    <phoneticPr fontId="3"/>
  </si>
  <si>
    <t>～20ps</t>
    <phoneticPr fontId="3"/>
  </si>
  <si>
    <t>20～30ps</t>
    <phoneticPr fontId="3"/>
  </si>
  <si>
    <t>30～40ps</t>
    <phoneticPr fontId="3"/>
  </si>
  <si>
    <t>40ps～</t>
    <phoneticPr fontId="3"/>
  </si>
  <si>
    <t>ps</t>
    <phoneticPr fontId="3"/>
  </si>
  <si>
    <t>年</t>
    <rPh sb="0" eb="1">
      <t>ネン</t>
    </rPh>
    <phoneticPr fontId="3"/>
  </si>
  <si>
    <t>（３）　コンバイン</t>
    <phoneticPr fontId="3"/>
  </si>
  <si>
    <t>自脱刈幅～0.8m</t>
    <rPh sb="0" eb="1">
      <t>ジ</t>
    </rPh>
    <rPh sb="1" eb="2">
      <t>ダツ</t>
    </rPh>
    <rPh sb="2" eb="3">
      <t>カ</t>
    </rPh>
    <rPh sb="3" eb="4">
      <t>ハバ</t>
    </rPh>
    <phoneticPr fontId="3"/>
  </si>
  <si>
    <t>0.8～1.2m</t>
    <phoneticPr fontId="3"/>
  </si>
  <si>
    <t>1.2～1.6m</t>
    <phoneticPr fontId="3"/>
  </si>
  <si>
    <t>1.6m～</t>
    <phoneticPr fontId="3"/>
  </si>
  <si>
    <t>汎用～2.5m</t>
    <rPh sb="0" eb="2">
      <t>ハンヨウ</t>
    </rPh>
    <phoneticPr fontId="3"/>
  </si>
  <si>
    <t>普通～0.8m</t>
    <rPh sb="0" eb="2">
      <t>フツウ</t>
    </rPh>
    <phoneticPr fontId="3"/>
  </si>
  <si>
    <t>0.8～2.5m</t>
    <phoneticPr fontId="3"/>
  </si>
  <si>
    <t>2.5～3.5m</t>
    <phoneticPr fontId="3"/>
  </si>
  <si>
    <t>3.5m～</t>
    <phoneticPr fontId="3"/>
  </si>
  <si>
    <t>m</t>
    <phoneticPr fontId="3"/>
  </si>
  <si>
    <t>現　　況</t>
    <phoneticPr fontId="3"/>
  </si>
  <si>
    <t>計　　画</t>
    <phoneticPr fontId="3"/>
  </si>
  <si>
    <t>(</t>
    <phoneticPr fontId="3"/>
  </si>
  <si>
    <t>現　　況</t>
    <phoneticPr fontId="3"/>
  </si>
  <si>
    <t>(</t>
    <phoneticPr fontId="3"/>
  </si>
  <si>
    <t>)</t>
    <phoneticPr fontId="3"/>
  </si>
  <si>
    <t>　 　〃 　（耕区均平標準区画）</t>
    <phoneticPr fontId="3"/>
  </si>
  <si>
    <t>　 　〃 　（その他標準区画）</t>
    <phoneticPr fontId="3"/>
  </si>
  <si>
    <t>　　　 非農用地</t>
    <rPh sb="4" eb="5">
      <t>ヒ</t>
    </rPh>
    <rPh sb="5" eb="8">
      <t>ノウヨウチ</t>
    </rPh>
    <phoneticPr fontId="3"/>
  </si>
  <si>
    <t>　　　 その他面積</t>
    <rPh sb="4" eb="7">
      <t>ソノタ</t>
    </rPh>
    <rPh sb="7" eb="9">
      <t>メンセキ</t>
    </rPh>
    <phoneticPr fontId="3"/>
  </si>
  <si>
    <t>　ほ場現況図兼農業生産基盤現況図又はほ場整備計画図兼農業生産基盤整備目標図</t>
    <rPh sb="2" eb="3">
      <t>ジョウ</t>
    </rPh>
    <rPh sb="3" eb="6">
      <t>ゲンキョウズ</t>
    </rPh>
    <rPh sb="6" eb="7">
      <t>ケン</t>
    </rPh>
    <rPh sb="7" eb="9">
      <t>ノウギョウ</t>
    </rPh>
    <rPh sb="9" eb="11">
      <t>セイサン</t>
    </rPh>
    <rPh sb="11" eb="13">
      <t>キバン</t>
    </rPh>
    <rPh sb="13" eb="16">
      <t>ゲンキョウズ</t>
    </rPh>
    <rPh sb="16" eb="17">
      <t>マタ</t>
    </rPh>
    <rPh sb="19" eb="20">
      <t>ジョウ</t>
    </rPh>
    <rPh sb="20" eb="22">
      <t>セイビ</t>
    </rPh>
    <rPh sb="22" eb="24">
      <t>ケイカク</t>
    </rPh>
    <rPh sb="24" eb="25">
      <t>ズ</t>
    </rPh>
    <rPh sb="25" eb="26">
      <t>ケン</t>
    </rPh>
    <rPh sb="26" eb="28">
      <t>ノウギョウ</t>
    </rPh>
    <rPh sb="28" eb="30">
      <t>セイサン</t>
    </rPh>
    <rPh sb="30" eb="32">
      <t>キバン</t>
    </rPh>
    <rPh sb="32" eb="34">
      <t>セイビ</t>
    </rPh>
    <rPh sb="34" eb="36">
      <t>モクヒョウ</t>
    </rPh>
    <rPh sb="36" eb="37">
      <t>ズ</t>
    </rPh>
    <phoneticPr fontId="3"/>
  </si>
  <si>
    <t>（注）　Ａ３版でそれぞれ一葉として作成すること。ただし、文字等が小さく見にくくなる場合は別途巻末に添付する。</t>
    <rPh sb="1" eb="2">
      <t>チュウ</t>
    </rPh>
    <rPh sb="6" eb="7">
      <t>バン</t>
    </rPh>
    <rPh sb="12" eb="14">
      <t>イチヨウ</t>
    </rPh>
    <rPh sb="17" eb="19">
      <t>サクセイ</t>
    </rPh>
    <rPh sb="28" eb="30">
      <t>モジ</t>
    </rPh>
    <rPh sb="30" eb="31">
      <t>トウ</t>
    </rPh>
    <rPh sb="32" eb="33">
      <t>チイ</t>
    </rPh>
    <rPh sb="35" eb="36">
      <t>ミ</t>
    </rPh>
    <rPh sb="41" eb="43">
      <t>バアイ</t>
    </rPh>
    <rPh sb="44" eb="46">
      <t>ベット</t>
    </rPh>
    <rPh sb="46" eb="48">
      <t>カンマツ</t>
    </rPh>
    <rPh sb="49" eb="51">
      <t>テンプ</t>
    </rPh>
    <phoneticPr fontId="3"/>
  </si>
  <si>
    <t>　　　　また、農業生産基盤現況図及び農業生産基盤整備目標図と兼用とするが、生産基盤の凡例は既存の例をもって作成すること。</t>
    <rPh sb="16" eb="17">
      <t>オヨ</t>
    </rPh>
    <rPh sb="30" eb="32">
      <t>ケンヨウ</t>
    </rPh>
    <rPh sb="37" eb="39">
      <t>セイサン</t>
    </rPh>
    <rPh sb="39" eb="41">
      <t>キバン</t>
    </rPh>
    <rPh sb="42" eb="44">
      <t>ハンレイ</t>
    </rPh>
    <rPh sb="45" eb="47">
      <t>キゾン</t>
    </rPh>
    <rPh sb="48" eb="49">
      <t>レイ</t>
    </rPh>
    <rPh sb="53" eb="55">
      <t>サクセイ</t>
    </rPh>
    <phoneticPr fontId="3"/>
  </si>
  <si>
    <t>高生産性ほ場（大区画）</t>
    <rPh sb="0" eb="4">
      <t>コウセイサンセイ</t>
    </rPh>
    <rPh sb="5" eb="6">
      <t>ジョウ</t>
    </rPh>
    <rPh sb="7" eb="8">
      <t>ダイ</t>
    </rPh>
    <rPh sb="8" eb="10">
      <t>クカク</t>
    </rPh>
    <phoneticPr fontId="3"/>
  </si>
  <si>
    <t>一般ほ場（ほ区均平標準区画）</t>
    <rPh sb="0" eb="2">
      <t>イッパン</t>
    </rPh>
    <rPh sb="3" eb="4">
      <t>ジョウ</t>
    </rPh>
    <rPh sb="6" eb="7">
      <t>ク</t>
    </rPh>
    <rPh sb="7" eb="9">
      <t>キンペイ</t>
    </rPh>
    <rPh sb="9" eb="11">
      <t>ヒョウジュン</t>
    </rPh>
    <rPh sb="11" eb="13">
      <t>クカク</t>
    </rPh>
    <phoneticPr fontId="3"/>
  </si>
  <si>
    <t>　　　〃　 （耕区均平標準区画）</t>
    <rPh sb="7" eb="8">
      <t>コウ</t>
    </rPh>
    <rPh sb="8" eb="9">
      <t>ク</t>
    </rPh>
    <rPh sb="9" eb="11">
      <t>キンベイ</t>
    </rPh>
    <rPh sb="11" eb="13">
      <t>ヒョウジュン</t>
    </rPh>
    <rPh sb="13" eb="15">
      <t>クカク</t>
    </rPh>
    <phoneticPr fontId="3"/>
  </si>
  <si>
    <t>　　　〃　 （その他区画）</t>
    <rPh sb="9" eb="10">
      <t>タ</t>
    </rPh>
    <rPh sb="10" eb="12">
      <t>クカク</t>
    </rPh>
    <phoneticPr fontId="3"/>
  </si>
  <si>
    <t>労働集落型ほ場（小区画）</t>
    <rPh sb="0" eb="2">
      <t>ロウドウ</t>
    </rPh>
    <rPh sb="2" eb="4">
      <t>シュウラク</t>
    </rPh>
    <rPh sb="4" eb="5">
      <t>ガタ</t>
    </rPh>
    <rPh sb="6" eb="7">
      <t>ジョウ</t>
    </rPh>
    <rPh sb="8" eb="9">
      <t>ショウ</t>
    </rPh>
    <rPh sb="9" eb="11">
      <t>クカク</t>
    </rPh>
    <phoneticPr fontId="3"/>
  </si>
  <si>
    <t>ha</t>
    <phoneticPr fontId="3"/>
  </si>
  <si>
    <t>常時従事者数</t>
    <rPh sb="0" eb="2">
      <t>ジョウジ</t>
    </rPh>
    <rPh sb="2" eb="5">
      <t>ジュウジシャ</t>
    </rPh>
    <rPh sb="5" eb="6">
      <t>スウ</t>
    </rPh>
    <phoneticPr fontId="3"/>
  </si>
  <si>
    <t>認定
年月</t>
    <rPh sb="0" eb="2">
      <t>ニンテイ</t>
    </rPh>
    <rPh sb="3" eb="5">
      <t>ネンゲツ</t>
    </rPh>
    <phoneticPr fontId="3"/>
  </si>
  <si>
    <t>オペレーター</t>
    <phoneticPr fontId="3"/>
  </si>
  <si>
    <t>参加農家戸数</t>
    <rPh sb="0" eb="2">
      <t>サンカ</t>
    </rPh>
    <rPh sb="2" eb="4">
      <t>ノウカ</t>
    </rPh>
    <rPh sb="4" eb="6">
      <t>コスウ</t>
    </rPh>
    <phoneticPr fontId="3"/>
  </si>
  <si>
    <t>設立年月</t>
    <rPh sb="0" eb="2">
      <t>セツリツ</t>
    </rPh>
    <rPh sb="2" eb="4">
      <t>ネンゲツ</t>
    </rPh>
    <phoneticPr fontId="3"/>
  </si>
  <si>
    <t>記入要領</t>
    <rPh sb="0" eb="2">
      <t>キニュウ</t>
    </rPh>
    <rPh sb="2" eb="4">
      <t>ヨウリョウ</t>
    </rPh>
    <phoneticPr fontId="3"/>
  </si>
  <si>
    <t>概　　　　　要</t>
    <rPh sb="0" eb="1">
      <t>オオムネ</t>
    </rPh>
    <rPh sb="6" eb="7">
      <t>ヨウ</t>
    </rPh>
    <phoneticPr fontId="3"/>
  </si>
  <si>
    <t>（５）　計画区域農用地の概要</t>
    <rPh sb="4" eb="6">
      <t>ケイカク</t>
    </rPh>
    <rPh sb="6" eb="8">
      <t>クイキ</t>
    </rPh>
    <rPh sb="8" eb="11">
      <t>ノウヨウチ</t>
    </rPh>
    <rPh sb="12" eb="14">
      <t>ガイヨウ</t>
    </rPh>
    <phoneticPr fontId="3"/>
  </si>
  <si>
    <t>項　　　目</t>
    <rPh sb="0" eb="1">
      <t>コウ</t>
    </rPh>
    <rPh sb="4" eb="5">
      <t>メ</t>
    </rPh>
    <phoneticPr fontId="3"/>
  </si>
  <si>
    <t>⑥</t>
    <phoneticPr fontId="3"/>
  </si>
  <si>
    <t>（注）Ａ３版で作成すること。ただし、文字等が見にくくなる場合は、別途図面を巻末に添付する。</t>
    <rPh sb="1" eb="2">
      <t>チュウ</t>
    </rPh>
    <rPh sb="5" eb="6">
      <t>バン</t>
    </rPh>
    <rPh sb="7" eb="9">
      <t>サクセイ</t>
    </rPh>
    <rPh sb="18" eb="21">
      <t>モジトウ</t>
    </rPh>
    <rPh sb="22" eb="23">
      <t>ミ</t>
    </rPh>
    <rPh sb="28" eb="30">
      <t>バアイ</t>
    </rPh>
    <rPh sb="32" eb="34">
      <t>ベット</t>
    </rPh>
    <rPh sb="34" eb="36">
      <t>ズメン</t>
    </rPh>
    <rPh sb="37" eb="39">
      <t>カンマツ</t>
    </rPh>
    <rPh sb="40" eb="42">
      <t>テンプ</t>
    </rPh>
    <phoneticPr fontId="3"/>
  </si>
  <si>
    <t>2.①の水田の項目の「うち大区画」の目標の[　]内は内数で、当該ハード事業実施区域のうち、畦畔除去等簡易なほ場整備を含むほ場整備区域の面積を記入する。</t>
    <rPh sb="7" eb="9">
      <t>コウモク</t>
    </rPh>
    <rPh sb="13" eb="16">
      <t>ダイクカク</t>
    </rPh>
    <rPh sb="18" eb="20">
      <t>モクヒョウ</t>
    </rPh>
    <rPh sb="24" eb="25">
      <t>ナイ</t>
    </rPh>
    <rPh sb="26" eb="28">
      <t>ウチスウ</t>
    </rPh>
    <rPh sb="30" eb="32">
      <t>トウガイ</t>
    </rPh>
    <rPh sb="35" eb="37">
      <t>ジギョウ</t>
    </rPh>
    <rPh sb="37" eb="39">
      <t>ジッシ</t>
    </rPh>
    <rPh sb="39" eb="41">
      <t>クイキ</t>
    </rPh>
    <rPh sb="45" eb="47">
      <t>ケイハン</t>
    </rPh>
    <rPh sb="47" eb="49">
      <t>ジョキョ</t>
    </rPh>
    <rPh sb="49" eb="50">
      <t>トウ</t>
    </rPh>
    <rPh sb="50" eb="52">
      <t>カンイ</t>
    </rPh>
    <rPh sb="54" eb="55">
      <t>ジョウ</t>
    </rPh>
    <rPh sb="55" eb="57">
      <t>セイビ</t>
    </rPh>
    <rPh sb="58" eb="59">
      <t>フク</t>
    </rPh>
    <rPh sb="61" eb="62">
      <t>ジョウ</t>
    </rPh>
    <rPh sb="62" eb="64">
      <t>セイビ</t>
    </rPh>
    <rPh sb="64" eb="66">
      <t>クイキ</t>
    </rPh>
    <rPh sb="67" eb="69">
      <t>メンセキ</t>
    </rPh>
    <rPh sb="70" eb="72">
      <t>キニュウ</t>
    </rPh>
    <phoneticPr fontId="3"/>
  </si>
  <si>
    <t>○○事業推進体制図</t>
    <rPh sb="2" eb="4">
      <t>ジギョウ</t>
    </rPh>
    <rPh sb="4" eb="6">
      <t>スイシン</t>
    </rPh>
    <phoneticPr fontId="3"/>
  </si>
  <si>
    <t>・県農政関係出先機関担当課長</t>
    <rPh sb="1" eb="2">
      <t>ケン</t>
    </rPh>
    <rPh sb="2" eb="4">
      <t>ノウセイ</t>
    </rPh>
    <rPh sb="4" eb="6">
      <t>カンケイ</t>
    </rPh>
    <rPh sb="6" eb="8">
      <t>デサキ</t>
    </rPh>
    <rPh sb="8" eb="10">
      <t>キカン</t>
    </rPh>
    <rPh sb="10" eb="12">
      <t>タントウ</t>
    </rPh>
    <rPh sb="12" eb="14">
      <t>カチョウ</t>
    </rPh>
    <phoneticPr fontId="3"/>
  </si>
  <si>
    <t>・県土地改良関係　　　　〃</t>
    <rPh sb="1" eb="2">
      <t>ケン</t>
    </rPh>
    <rPh sb="2" eb="4">
      <t>トチ</t>
    </rPh>
    <rPh sb="4" eb="6">
      <t>カイリョウ</t>
    </rPh>
    <rPh sb="6" eb="8">
      <t>カンケイ</t>
    </rPh>
    <phoneticPr fontId="3"/>
  </si>
  <si>
    <t>・市町村農政関係担当課長</t>
    <rPh sb="1" eb="4">
      <t>シチョウソン</t>
    </rPh>
    <rPh sb="4" eb="6">
      <t>ノウセイ</t>
    </rPh>
    <rPh sb="6" eb="8">
      <t>カンケイ</t>
    </rPh>
    <rPh sb="8" eb="10">
      <t>タントウ</t>
    </rPh>
    <rPh sb="10" eb="12">
      <t>カチョウ</t>
    </rPh>
    <phoneticPr fontId="3"/>
  </si>
  <si>
    <t>・市町村農業委員会</t>
    <rPh sb="1" eb="4">
      <t>シチョウソン</t>
    </rPh>
    <rPh sb="4" eb="6">
      <t>ノウギョウ</t>
    </rPh>
    <rPh sb="6" eb="9">
      <t>イインカイ</t>
    </rPh>
    <phoneticPr fontId="3"/>
  </si>
  <si>
    <t>・関係農業団体関係機関</t>
    <rPh sb="1" eb="3">
      <t>カンケイ</t>
    </rPh>
    <rPh sb="3" eb="5">
      <t>ノウギョウ</t>
    </rPh>
    <rPh sb="5" eb="7">
      <t>ダンタイ</t>
    </rPh>
    <rPh sb="7" eb="9">
      <t>カンケイ</t>
    </rPh>
    <rPh sb="9" eb="11">
      <t>キカン</t>
    </rPh>
    <phoneticPr fontId="3"/>
  </si>
  <si>
    <t>・構造政策指導員</t>
    <rPh sb="1" eb="3">
      <t>コウゾウ</t>
    </rPh>
    <rPh sb="3" eb="5">
      <t>セイサク</t>
    </rPh>
    <rPh sb="5" eb="8">
      <t>シドウイン</t>
    </rPh>
    <phoneticPr fontId="3"/>
  </si>
  <si>
    <t>・地域農業集団代表者</t>
    <rPh sb="1" eb="3">
      <t>チイキ</t>
    </rPh>
    <rPh sb="3" eb="5">
      <t>ノウギョウ</t>
    </rPh>
    <rPh sb="5" eb="7">
      <t>シュウダン</t>
    </rPh>
    <rPh sb="7" eb="10">
      <t>ダイヒョウシャ</t>
    </rPh>
    <phoneticPr fontId="3"/>
  </si>
  <si>
    <t>・農業改良普及所　等</t>
    <rPh sb="1" eb="3">
      <t>ノウギョウ</t>
    </rPh>
    <rPh sb="3" eb="5">
      <t>カイリョウ</t>
    </rPh>
    <rPh sb="5" eb="7">
      <t>フキュウ</t>
    </rPh>
    <rPh sb="7" eb="8">
      <t>ジョ</t>
    </rPh>
    <rPh sb="9" eb="10">
      <t>トウ</t>
    </rPh>
    <phoneticPr fontId="3"/>
  </si>
  <si>
    <t>・基盤整備関連経営体育成等促進計画の策定</t>
    <rPh sb="1" eb="3">
      <t>キバン</t>
    </rPh>
    <rPh sb="3" eb="5">
      <t>セイビ</t>
    </rPh>
    <rPh sb="5" eb="7">
      <t>カンレン</t>
    </rPh>
    <rPh sb="7" eb="10">
      <t>ケイエイタイ</t>
    </rPh>
    <rPh sb="10" eb="13">
      <t>イクセイトウ</t>
    </rPh>
    <rPh sb="13" eb="15">
      <t>ソクシン</t>
    </rPh>
    <rPh sb="15" eb="17">
      <t>ケイカク</t>
    </rPh>
    <rPh sb="18" eb="20">
      <t>サクテイ</t>
    </rPh>
    <phoneticPr fontId="3"/>
  </si>
  <si>
    <t>・認定農業者の育成に向けた支援等</t>
    <rPh sb="1" eb="3">
      <t>ニンテイ</t>
    </rPh>
    <rPh sb="3" eb="6">
      <t>ノウギョウシャ</t>
    </rPh>
    <rPh sb="7" eb="9">
      <t>イクセイ</t>
    </rPh>
    <rPh sb="10" eb="11">
      <t>ム</t>
    </rPh>
    <rPh sb="13" eb="16">
      <t>シエントウ</t>
    </rPh>
    <phoneticPr fontId="3"/>
  </si>
  <si>
    <t>・農地流動化等の調整・推進等</t>
    <rPh sb="1" eb="3">
      <t>ノウチ</t>
    </rPh>
    <rPh sb="3" eb="6">
      <t>リュウドウカ</t>
    </rPh>
    <rPh sb="6" eb="7">
      <t>トウ</t>
    </rPh>
    <rPh sb="8" eb="10">
      <t>チョウセイ</t>
    </rPh>
    <rPh sb="11" eb="13">
      <t>スイシン</t>
    </rPh>
    <rPh sb="13" eb="14">
      <t>トウ</t>
    </rPh>
    <phoneticPr fontId="3"/>
  </si>
  <si>
    <t>・生産体制の組織化の推進等</t>
    <rPh sb="1" eb="3">
      <t>セイサン</t>
    </rPh>
    <rPh sb="3" eb="5">
      <t>タイセイ</t>
    </rPh>
    <rPh sb="6" eb="9">
      <t>ソシキカ</t>
    </rPh>
    <rPh sb="10" eb="13">
      <t>スイシントウ</t>
    </rPh>
    <phoneticPr fontId="3"/>
  </si>
  <si>
    <t>・新営農技術の導入・指導等</t>
    <rPh sb="1" eb="2">
      <t>シン</t>
    </rPh>
    <rPh sb="2" eb="4">
      <t>エイノウ</t>
    </rPh>
    <rPh sb="4" eb="6">
      <t>ギジュツ</t>
    </rPh>
    <rPh sb="7" eb="9">
      <t>ドウニュウ</t>
    </rPh>
    <rPh sb="10" eb="12">
      <t>シドウ</t>
    </rPh>
    <rPh sb="12" eb="13">
      <t>トウ</t>
    </rPh>
    <phoneticPr fontId="3"/>
  </si>
  <si>
    <t>・計画の推進状況の把握・評価等</t>
    <rPh sb="1" eb="3">
      <t>ケイカク</t>
    </rPh>
    <rPh sb="4" eb="6">
      <t>スイシン</t>
    </rPh>
    <rPh sb="6" eb="8">
      <t>ジョウキョウ</t>
    </rPh>
    <rPh sb="9" eb="11">
      <t>ハアク</t>
    </rPh>
    <rPh sb="12" eb="14">
      <t>ヒョウカ</t>
    </rPh>
    <rPh sb="14" eb="15">
      <t>トウ</t>
    </rPh>
    <phoneticPr fontId="3"/>
  </si>
  <si>
    <t>（構成員）　・農地流動化推進員　・構造政策指導員</t>
    <rPh sb="1" eb="4">
      <t>コウセイイン</t>
    </rPh>
    <rPh sb="7" eb="9">
      <t>ノウチ</t>
    </rPh>
    <rPh sb="9" eb="12">
      <t>リュウドウカ</t>
    </rPh>
    <rPh sb="12" eb="14">
      <t>スイシン</t>
    </rPh>
    <rPh sb="14" eb="15">
      <t>イン</t>
    </rPh>
    <rPh sb="17" eb="19">
      <t>コウゾウ</t>
    </rPh>
    <rPh sb="19" eb="21">
      <t>セイサク</t>
    </rPh>
    <rPh sb="21" eb="24">
      <t>シドウイン</t>
    </rPh>
    <phoneticPr fontId="3"/>
  </si>
  <si>
    <t>　　　　　　　・土地改良区理事　・換地委員　・生産組合長</t>
    <rPh sb="8" eb="10">
      <t>トチ</t>
    </rPh>
    <rPh sb="10" eb="12">
      <t>カイリョウ</t>
    </rPh>
    <rPh sb="12" eb="13">
      <t>ク</t>
    </rPh>
    <rPh sb="13" eb="15">
      <t>リジ</t>
    </rPh>
    <rPh sb="17" eb="19">
      <t>カンチ</t>
    </rPh>
    <rPh sb="19" eb="21">
      <t>イイン</t>
    </rPh>
    <rPh sb="23" eb="25">
      <t>セイサン</t>
    </rPh>
    <rPh sb="25" eb="28">
      <t>クミアイチョウ</t>
    </rPh>
    <phoneticPr fontId="3"/>
  </si>
  <si>
    <t>　　　　　　　・集落区長　等</t>
    <rPh sb="8" eb="10">
      <t>シュウラク</t>
    </rPh>
    <rPh sb="10" eb="11">
      <t>ク</t>
    </rPh>
    <rPh sb="11" eb="12">
      <t>チョウ</t>
    </rPh>
    <rPh sb="13" eb="14">
      <t>トウ</t>
    </rPh>
    <phoneticPr fontId="3"/>
  </si>
  <si>
    <t>　認定農業者の育成、農地の集積、低コスト生産に向けた推進等</t>
    <rPh sb="1" eb="3">
      <t>ニンテイ</t>
    </rPh>
    <rPh sb="3" eb="6">
      <t>ノウギョウシャ</t>
    </rPh>
    <rPh sb="7" eb="9">
      <t>イクセイ</t>
    </rPh>
    <rPh sb="10" eb="12">
      <t>ノウチ</t>
    </rPh>
    <rPh sb="13" eb="15">
      <t>シュウセキ</t>
    </rPh>
    <rPh sb="16" eb="17">
      <t>テイ</t>
    </rPh>
    <rPh sb="20" eb="22">
      <t>セイサン</t>
    </rPh>
    <rPh sb="23" eb="24">
      <t>ム</t>
    </rPh>
    <rPh sb="26" eb="28">
      <t>スイシン</t>
    </rPh>
    <rPh sb="28" eb="29">
      <t>トウ</t>
    </rPh>
    <phoneticPr fontId="3"/>
  </si>
  <si>
    <t>…</t>
    <phoneticPr fontId="3"/>
  </si>
  <si>
    <t>経営形態現況図又は計画図（目標）</t>
    <rPh sb="0" eb="2">
      <t>ケイエイ</t>
    </rPh>
    <rPh sb="2" eb="4">
      <t>ケイタイ</t>
    </rPh>
    <rPh sb="4" eb="7">
      <t>ゲンキョウズ</t>
    </rPh>
    <rPh sb="7" eb="8">
      <t>マタ</t>
    </rPh>
    <rPh sb="9" eb="12">
      <t>ケイカクズ</t>
    </rPh>
    <rPh sb="13" eb="15">
      <t>モクヒョウ</t>
    </rPh>
    <phoneticPr fontId="3"/>
  </si>
  <si>
    <t>計画区域農用地面積</t>
    <rPh sb="5" eb="6">
      <t>ヨウ</t>
    </rPh>
    <phoneticPr fontId="3"/>
  </si>
  <si>
    <t>営農環境現況図又は営農環境整備目標図</t>
    <rPh sb="0" eb="2">
      <t>エイノウ</t>
    </rPh>
    <rPh sb="2" eb="4">
      <t>カンキョウ</t>
    </rPh>
    <rPh sb="4" eb="7">
      <t>ゲンキョウズ</t>
    </rPh>
    <rPh sb="7" eb="8">
      <t>マタ</t>
    </rPh>
    <rPh sb="9" eb="11">
      <t>エイノウ</t>
    </rPh>
    <rPh sb="11" eb="13">
      <t>カンキョウ</t>
    </rPh>
    <rPh sb="13" eb="15">
      <t>セイビ</t>
    </rPh>
    <rPh sb="15" eb="17">
      <t>モクヒョウ</t>
    </rPh>
    <rPh sb="17" eb="18">
      <t>ズ</t>
    </rPh>
    <phoneticPr fontId="3"/>
  </si>
  <si>
    <t>営農環境現況図</t>
    <rPh sb="0" eb="2">
      <t>エイノウ</t>
    </rPh>
    <rPh sb="2" eb="4">
      <t>カンキョウ</t>
    </rPh>
    <rPh sb="4" eb="7">
      <t>ゲンキョウズ</t>
    </rPh>
    <phoneticPr fontId="3"/>
  </si>
  <si>
    <t>営農環境整備目標図</t>
    <rPh sb="0" eb="2">
      <t>エイノウ</t>
    </rPh>
    <rPh sb="2" eb="4">
      <t>カンキョウ</t>
    </rPh>
    <rPh sb="4" eb="6">
      <t>セイビ</t>
    </rPh>
    <rPh sb="6" eb="8">
      <t>モクヒョウ</t>
    </rPh>
    <rPh sb="8" eb="9">
      <t>ズ</t>
    </rPh>
    <phoneticPr fontId="3"/>
  </si>
  <si>
    <t>（２）営農環境整備計画</t>
    <rPh sb="3" eb="5">
      <t>エイノウ</t>
    </rPh>
    <phoneticPr fontId="3"/>
  </si>
  <si>
    <t>（３）計画達成に向けた取組方法</t>
    <rPh sb="3" eb="5">
      <t>ケイカク</t>
    </rPh>
    <rPh sb="5" eb="7">
      <t>タッセイ</t>
    </rPh>
    <rPh sb="8" eb="9">
      <t>ム</t>
    </rPh>
    <rPh sb="11" eb="12">
      <t>ト</t>
    </rPh>
    <rPh sb="12" eb="13">
      <t>ク</t>
    </rPh>
    <rPh sb="13" eb="15">
      <t>ホウホウ</t>
    </rPh>
    <phoneticPr fontId="3"/>
  </si>
  <si>
    <t>農地整備事業（経営体育成型）○○集落推進部会（設立年月）</t>
    <rPh sb="0" eb="2">
      <t>ノウチ</t>
    </rPh>
    <rPh sb="2" eb="4">
      <t>セイビ</t>
    </rPh>
    <rPh sb="4" eb="6">
      <t>ジギョウ</t>
    </rPh>
    <rPh sb="7" eb="9">
      <t>ケイエイ</t>
    </rPh>
    <rPh sb="9" eb="11">
      <t>タイイク</t>
    </rPh>
    <rPh sb="11" eb="13">
      <t>セイケイ</t>
    </rPh>
    <rPh sb="16" eb="18">
      <t>シュウラク</t>
    </rPh>
    <rPh sb="18" eb="20">
      <t>スイシン</t>
    </rPh>
    <rPh sb="20" eb="22">
      <t>ブカイ</t>
    </rPh>
    <rPh sb="23" eb="25">
      <t>セツリツ</t>
    </rPh>
    <rPh sb="25" eb="27">
      <t>ネンゲツ</t>
    </rPh>
    <phoneticPr fontId="3"/>
  </si>
  <si>
    <t>農地整備事業（経営体育成型）○○集落推進部会（設立年月）</t>
    <rPh sb="16" eb="18">
      <t>シュウラク</t>
    </rPh>
    <rPh sb="23" eb="25">
      <t>セツリツ</t>
    </rPh>
    <rPh sb="25" eb="27">
      <t>ネンゲツ</t>
    </rPh>
    <phoneticPr fontId="3"/>
  </si>
  <si>
    <t>優良農地の保全</t>
    <rPh sb="0" eb="2">
      <t>ユウリョウ</t>
    </rPh>
    <rPh sb="2" eb="3">
      <t>ノウ</t>
    </rPh>
    <rPh sb="3" eb="4">
      <t>チ</t>
    </rPh>
    <rPh sb="5" eb="6">
      <t>ホ</t>
    </rPh>
    <rPh sb="6" eb="7">
      <t>ゼン</t>
    </rPh>
    <phoneticPr fontId="3"/>
  </si>
  <si>
    <t>（６）経営形態移行の概要</t>
    <phoneticPr fontId="3"/>
  </si>
  <si>
    <t>（６）　社会経済条件（生産地域に関係する市町村の振興計画等の指定状況、地域経済、農業動向について記入する。）</t>
    <phoneticPr fontId="3"/>
  </si>
  <si>
    <t>① 振興計画等の指定状況（市町村名：　　　　　　 調査年度：　　　　年度）</t>
    <phoneticPr fontId="3"/>
  </si>
  <si>
    <t>指定・許可年月日</t>
    <phoneticPr fontId="3"/>
  </si>
  <si>
    <t>内           　　　　 容</t>
    <phoneticPr fontId="3"/>
  </si>
  <si>
    <t>本　事　業　と　の　関　連</t>
    <phoneticPr fontId="3"/>
  </si>
  <si>
    <t>農業振興地域</t>
    <phoneticPr fontId="3"/>
  </si>
  <si>
    <t>指定</t>
    <rPh sb="0" eb="1">
      <t>ユビ</t>
    </rPh>
    <rPh sb="1" eb="2">
      <t>サダム</t>
    </rPh>
    <phoneticPr fontId="3"/>
  </si>
  <si>
    <t>許可</t>
    <rPh sb="0" eb="2">
      <t>キョカ</t>
    </rPh>
    <phoneticPr fontId="3"/>
  </si>
  <si>
    <t>②地域経済の概要</t>
    <rPh sb="1" eb="3">
      <t>チイキ</t>
    </rPh>
    <rPh sb="3" eb="5">
      <t>ケイザイ</t>
    </rPh>
    <rPh sb="6" eb="8">
      <t>ガイヨウ</t>
    </rPh>
    <phoneticPr fontId="3"/>
  </si>
  <si>
    <t>（　市町村名：　　　調査年度：　　　　年度　　調査資料：　　　　　）</t>
    <rPh sb="2" eb="5">
      <t>シチョウソン</t>
    </rPh>
    <rPh sb="5" eb="6">
      <t>メイ</t>
    </rPh>
    <rPh sb="10" eb="12">
      <t>チョウサ</t>
    </rPh>
    <rPh sb="12" eb="14">
      <t>ネンド</t>
    </rPh>
    <rPh sb="19" eb="21">
      <t>ネンド</t>
    </rPh>
    <rPh sb="23" eb="25">
      <t>チョウサ</t>
    </rPh>
    <rPh sb="25" eb="27">
      <t>シリョウ</t>
    </rPh>
    <phoneticPr fontId="3"/>
  </si>
  <si>
    <t>産業別就業者数</t>
    <rPh sb="0" eb="7">
      <t>サンギョウベツシュウギョウシャスウ</t>
    </rPh>
    <phoneticPr fontId="3"/>
  </si>
  <si>
    <t>及び生　産　額</t>
    <rPh sb="0" eb="7">
      <t>オヨショウサンガク</t>
    </rPh>
    <phoneticPr fontId="3"/>
  </si>
  <si>
    <t>第一次産業</t>
  </si>
  <si>
    <t>（うち農業）</t>
    <rPh sb="3" eb="5">
      <t>ノウギョウ</t>
    </rPh>
    <phoneticPr fontId="3"/>
  </si>
  <si>
    <t>第二次産業</t>
    <rPh sb="0" eb="5">
      <t>ニ</t>
    </rPh>
    <phoneticPr fontId="3"/>
  </si>
  <si>
    <t>第三次産業</t>
    <rPh sb="0" eb="5">
      <t>サン</t>
    </rPh>
    <phoneticPr fontId="3"/>
  </si>
  <si>
    <t>（</t>
  </si>
  <si>
    <t>人）</t>
    <rPh sb="0" eb="2">
      <t>ニン</t>
    </rPh>
    <phoneticPr fontId="3"/>
  </si>
  <si>
    <t>％）</t>
  </si>
  <si>
    <t>百万円</t>
    <rPh sb="0" eb="3">
      <t>ヒャクマンエン</t>
    </rPh>
    <phoneticPr fontId="3"/>
  </si>
  <si>
    <t>百万円）</t>
  </si>
  <si>
    <t xml:space="preserve">耕地面積
</t>
    <rPh sb="0" eb="4">
      <t>コウチメンセキ</t>
    </rPh>
    <phoneticPr fontId="3"/>
  </si>
  <si>
    <t>樹　園　地</t>
    <rPh sb="0" eb="1">
      <t>キ</t>
    </rPh>
    <rPh sb="2" eb="3">
      <t>エン</t>
    </rPh>
    <rPh sb="4" eb="5">
      <t>チ</t>
    </rPh>
    <phoneticPr fontId="3"/>
  </si>
  <si>
    <t>面　　　　　積</t>
    <rPh sb="0" eb="7">
      <t>メンセキ</t>
    </rPh>
    <phoneticPr fontId="3"/>
  </si>
  <si>
    <t>農業経営体</t>
    <rPh sb="0" eb="2">
      <t>ノウギョウ</t>
    </rPh>
    <rPh sb="2" eb="5">
      <t>ケイエイタイ</t>
    </rPh>
    <phoneticPr fontId="3"/>
  </si>
  <si>
    <t>個　人
経営体</t>
    <rPh sb="0" eb="1">
      <t>コ</t>
    </rPh>
    <rPh sb="2" eb="3">
      <t>ヒト</t>
    </rPh>
    <rPh sb="4" eb="6">
      <t>ケイエイ</t>
    </rPh>
    <rPh sb="6" eb="7">
      <t>タイ</t>
    </rPh>
    <phoneticPr fontId="3"/>
  </si>
  <si>
    <t>団　体
経営体
（法人）</t>
    <rPh sb="0" eb="1">
      <t>ダン</t>
    </rPh>
    <rPh sb="2" eb="3">
      <t>カラダ</t>
    </rPh>
    <rPh sb="4" eb="6">
      <t>ケイエイ</t>
    </rPh>
    <rPh sb="6" eb="7">
      <t>タイ</t>
    </rPh>
    <rPh sb="9" eb="11">
      <t>ホウジン</t>
    </rPh>
    <phoneticPr fontId="3"/>
  </si>
  <si>
    <t>団　体
経営体
（非法人）</t>
    <rPh sb="0" eb="1">
      <t>ダン</t>
    </rPh>
    <rPh sb="2" eb="3">
      <t>カラダ</t>
    </rPh>
    <rPh sb="4" eb="6">
      <t>ケイエイ</t>
    </rPh>
    <rPh sb="6" eb="7">
      <t>タイ</t>
    </rPh>
    <rPh sb="9" eb="10">
      <t>ヒ</t>
    </rPh>
    <rPh sb="10" eb="12">
      <t>ホウジン</t>
    </rPh>
    <phoneticPr fontId="3"/>
  </si>
  <si>
    <t>（個人経営体）
主副業別経営体数</t>
    <phoneticPr fontId="3"/>
  </si>
  <si>
    <t>主　業</t>
    <rPh sb="0" eb="1">
      <t>シュ</t>
    </rPh>
    <rPh sb="2" eb="3">
      <t>ギョウ</t>
    </rPh>
    <phoneticPr fontId="3"/>
  </si>
  <si>
    <t>準主業</t>
    <rPh sb="0" eb="1">
      <t>ジュン</t>
    </rPh>
    <rPh sb="1" eb="3">
      <t>シュギョウ</t>
    </rPh>
    <phoneticPr fontId="3"/>
  </si>
  <si>
    <t>副　業</t>
    <rPh sb="0" eb="1">
      <t>フク</t>
    </rPh>
    <rPh sb="2" eb="3">
      <t>ギョウ</t>
    </rPh>
    <phoneticPr fontId="3"/>
  </si>
  <si>
    <t>比　率</t>
    <rPh sb="0" eb="3">
      <t>ヒリツ</t>
    </rPh>
    <phoneticPr fontId="3"/>
  </si>
  <si>
    <t>年（Ａ）</t>
    <rPh sb="0" eb="1">
      <t>ネン</t>
    </rPh>
    <phoneticPr fontId="3"/>
  </si>
  <si>
    <t>年（Ｂ）</t>
    <rPh sb="0" eb="1">
      <t>ネン</t>
    </rPh>
    <phoneticPr fontId="3"/>
  </si>
  <si>
    <t>動　　　　　　　　　　　　　　向</t>
    <rPh sb="0" eb="16">
      <t>ドウムカイ</t>
    </rPh>
    <phoneticPr fontId="3"/>
  </si>
  <si>
    <t>農　業
経営体</t>
    <rPh sb="0" eb="1">
      <t>ノウ</t>
    </rPh>
    <rPh sb="2" eb="3">
      <t>ギョウ</t>
    </rPh>
    <rPh sb="4" eb="7">
      <t>ケイエイタイ</t>
    </rPh>
    <phoneticPr fontId="3"/>
  </si>
  <si>
    <t>個　人
経営体</t>
    <rPh sb="0" eb="1">
      <t>コ</t>
    </rPh>
    <rPh sb="2" eb="3">
      <t>ヒト</t>
    </rPh>
    <rPh sb="4" eb="7">
      <t>ケイエイタイ</t>
    </rPh>
    <phoneticPr fontId="3"/>
  </si>
  <si>
    <t>増減率＝（Ｂ）/（Ａ）*１００</t>
    <rPh sb="0" eb="15">
      <t>ゾウゲンリツ</t>
    </rPh>
    <phoneticPr fontId="3"/>
  </si>
  <si>
    <t>経営体数</t>
    <rPh sb="0" eb="4">
      <t>ケイエイタイスウ</t>
    </rPh>
    <phoneticPr fontId="3"/>
  </si>
  <si>
    <t>主副業別経営体数
（個人経営体）</t>
    <rPh sb="0" eb="1">
      <t>シュ</t>
    </rPh>
    <rPh sb="1" eb="3">
      <t>フクギョウ</t>
    </rPh>
    <rPh sb="3" eb="4">
      <t>ベツ</t>
    </rPh>
    <rPh sb="4" eb="7">
      <t>ケイエイタイ</t>
    </rPh>
    <rPh sb="7" eb="8">
      <t>スウ</t>
    </rPh>
    <rPh sb="10" eb="12">
      <t>コジン</t>
    </rPh>
    <rPh sb="12" eb="15">
      <t>ケイエイタイ</t>
    </rPh>
    <phoneticPr fontId="3"/>
  </si>
  <si>
    <t>主業</t>
    <rPh sb="0" eb="2">
      <t>シュギョウ</t>
    </rPh>
    <phoneticPr fontId="3"/>
  </si>
  <si>
    <t>準主業</t>
    <rPh sb="0" eb="3">
      <t>ジュンシュギョウ</t>
    </rPh>
    <phoneticPr fontId="3"/>
  </si>
  <si>
    <t>副業</t>
    <rPh sb="0" eb="2">
      <t>フクギョウ</t>
    </rPh>
    <phoneticPr fontId="3"/>
  </si>
  <si>
    <t>1.0ha未満</t>
    <rPh sb="0" eb="7">
      <t>ミマン</t>
    </rPh>
    <phoneticPr fontId="3"/>
  </si>
  <si>
    <t>1.0ha～2.0ha</t>
  </si>
  <si>
    <t>2.0ha～3.0ha</t>
  </si>
  <si>
    <t>3.0ha以上</t>
    <rPh sb="0" eb="7">
      <t>イジョウ</t>
    </rPh>
    <phoneticPr fontId="3"/>
  </si>
  <si>
    <t>耕　地
面　積</t>
    <rPh sb="0" eb="1">
      <t>コウ</t>
    </rPh>
    <rPh sb="2" eb="3">
      <t>チ</t>
    </rPh>
    <rPh sb="4" eb="5">
      <t>メン</t>
    </rPh>
    <rPh sb="6" eb="7">
      <t>セキ</t>
    </rPh>
    <phoneticPr fontId="3"/>
  </si>
  <si>
    <t>事業地区分
比　率</t>
    <rPh sb="0" eb="2">
      <t>ジギョウ</t>
    </rPh>
    <rPh sb="2" eb="4">
      <t>チク</t>
    </rPh>
    <rPh sb="4" eb="5">
      <t>ブン</t>
    </rPh>
    <rPh sb="6" eb="7">
      <t>ヒ</t>
    </rPh>
    <rPh sb="8" eb="9">
      <t>リツ</t>
    </rPh>
    <phoneticPr fontId="3"/>
  </si>
  <si>
    <t>主要作物作付状　況</t>
    <rPh sb="0" eb="2">
      <t>シュヨウ</t>
    </rPh>
    <rPh sb="2" eb="4">
      <t>サクモツ</t>
    </rPh>
    <rPh sb="4" eb="6">
      <t>サクツケ</t>
    </rPh>
    <rPh sb="6" eb="7">
      <t>ジョウ</t>
    </rPh>
    <rPh sb="8" eb="9">
      <t>キョウ</t>
    </rPh>
    <phoneticPr fontId="3"/>
  </si>
  <si>
    <t>作物名</t>
    <rPh sb="0" eb="3">
      <t>サクモツナ</t>
    </rPh>
    <phoneticPr fontId="3"/>
  </si>
  <si>
    <t>水　稲</t>
    <rPh sb="0" eb="3">
      <t>ミズイネ</t>
    </rPh>
    <phoneticPr fontId="3"/>
  </si>
  <si>
    <t>大　豆</t>
    <rPh sb="0" eb="3">
      <t>ダイマメ</t>
    </rPh>
    <phoneticPr fontId="3"/>
  </si>
  <si>
    <t>作付面積</t>
    <rPh sb="0" eb="4">
      <t>サクツメンセキ</t>
    </rPh>
    <phoneticPr fontId="3"/>
  </si>
  <si>
    <t>生産力</t>
    <rPh sb="0" eb="3">
      <t>セイサンチカラ</t>
    </rPh>
    <phoneticPr fontId="3"/>
  </si>
  <si>
    <t>単　収</t>
    <rPh sb="0" eb="3">
      <t>タンシュウ</t>
    </rPh>
    <phoneticPr fontId="3"/>
  </si>
  <si>
    <t>対県比</t>
    <rPh sb="0" eb="3">
      <t>タイケンヒ</t>
    </rPh>
    <phoneticPr fontId="3"/>
  </si>
  <si>
    <t>農業所得</t>
    <rPh sb="0" eb="2">
      <t>ノウギョウ</t>
    </rPh>
    <rPh sb="2" eb="4">
      <t>ショトク</t>
    </rPh>
    <phoneticPr fontId="3"/>
  </si>
  <si>
    <t>うち販売第
1位農産物</t>
    <rPh sb="2" eb="4">
      <t>ハンバイ</t>
    </rPh>
    <rPh sb="4" eb="5">
      <t>ダイ</t>
    </rPh>
    <rPh sb="7" eb="8">
      <t>イ</t>
    </rPh>
    <rPh sb="8" eb="11">
      <t>ノウサンブツ</t>
    </rPh>
    <phoneticPr fontId="3"/>
  </si>
  <si>
    <t>農外所得</t>
    <rPh sb="0" eb="1">
      <t>ノウ</t>
    </rPh>
    <rPh sb="1" eb="2">
      <t>ガイ</t>
    </rPh>
    <rPh sb="2" eb="4">
      <t>ショトク</t>
    </rPh>
    <phoneticPr fontId="3"/>
  </si>
  <si>
    <t>増減率＝（Ｂ）/（Ａ）*１００</t>
    <rPh sb="0" eb="3">
      <t>ゾウゲンリツ</t>
    </rPh>
    <phoneticPr fontId="3"/>
  </si>
  <si>
    <t>金　額</t>
    <rPh sb="0" eb="1">
      <t>キン</t>
    </rPh>
    <rPh sb="2" eb="3">
      <t>ガク</t>
    </rPh>
    <phoneticPr fontId="3"/>
  </si>
  <si>
    <t>千円</t>
    <rPh sb="0" eb="2">
      <t>センエン</t>
    </rPh>
    <phoneticPr fontId="3"/>
  </si>
  <si>
    <t>作目（　　）</t>
    <rPh sb="0" eb="2">
      <t>サクモク</t>
    </rPh>
    <phoneticPr fontId="3"/>
  </si>
  <si>
    <t>比　率</t>
    <rPh sb="0" eb="1">
      <t>ヒ</t>
    </rPh>
    <rPh sb="2" eb="3">
      <t>リツ</t>
    </rPh>
    <phoneticPr fontId="3"/>
  </si>
  <si>
    <t>個人経営体</t>
    <rPh sb="0" eb="2">
      <t>コジン</t>
    </rPh>
    <rPh sb="2" eb="5">
      <t>ケイエイタイ</t>
    </rPh>
    <phoneticPr fontId="3"/>
  </si>
  <si>
    <t>）</t>
  </si>
  <si>
    <t>現　　況</t>
    <rPh sb="0" eb="4">
      <t>ウツツキョウ</t>
    </rPh>
    <phoneticPr fontId="3"/>
  </si>
  <si>
    <t>③　担い手農家の概要（記入例）</t>
    <rPh sb="2" eb="3">
      <t>ニナ</t>
    </rPh>
    <rPh sb="4" eb="5">
      <t>テ</t>
    </rPh>
    <rPh sb="5" eb="7">
      <t>ノウカ</t>
    </rPh>
    <rPh sb="8" eb="10">
      <t>ガイヨウ</t>
    </rPh>
    <rPh sb="11" eb="13">
      <t>キニュウ</t>
    </rPh>
    <rPh sb="13" eb="14">
      <t>レイ</t>
    </rPh>
    <phoneticPr fontId="3"/>
  </si>
  <si>
    <t>農業者名</t>
    <rPh sb="0" eb="2">
      <t>ノウギョウ</t>
    </rPh>
    <rPh sb="2" eb="3">
      <t>シャ</t>
    </rPh>
    <rPh sb="3" eb="4">
      <t>メイ</t>
    </rPh>
    <phoneticPr fontId="3"/>
  </si>
  <si>
    <t>年　　齢</t>
    <rPh sb="0" eb="1">
      <t>トシ</t>
    </rPh>
    <rPh sb="3" eb="4">
      <t>ヨワイ</t>
    </rPh>
    <phoneticPr fontId="3"/>
  </si>
  <si>
    <t>後継者の有無</t>
    <rPh sb="0" eb="6">
      <t>コウケイシャウム</t>
    </rPh>
    <phoneticPr fontId="3"/>
  </si>
  <si>
    <t>認定農業者</t>
    <rPh sb="0" eb="5">
      <t>ニンテイノウギョウシャ</t>
    </rPh>
    <phoneticPr fontId="3"/>
  </si>
  <si>
    <t>地域計画の
目標地図</t>
    <rPh sb="0" eb="2">
      <t>チイキ</t>
    </rPh>
    <rPh sb="2" eb="4">
      <t>ケイカク</t>
    </rPh>
    <rPh sb="6" eb="10">
      <t>モクヒョウチズ</t>
    </rPh>
    <phoneticPr fontId="3"/>
  </si>
  <si>
    <t>経　営　等　農　用　地　面　積　（ha）</t>
    <rPh sb="0" eb="1">
      <t>ヘ</t>
    </rPh>
    <rPh sb="2" eb="3">
      <t>エイ</t>
    </rPh>
    <rPh sb="4" eb="5">
      <t>トウ</t>
    </rPh>
    <rPh sb="6" eb="7">
      <t>ノウ</t>
    </rPh>
    <rPh sb="8" eb="9">
      <t>ヨウ</t>
    </rPh>
    <rPh sb="10" eb="11">
      <t>チ</t>
    </rPh>
    <rPh sb="12" eb="13">
      <t>メン</t>
    </rPh>
    <rPh sb="14" eb="15">
      <t>セキ</t>
    </rPh>
    <phoneticPr fontId="3"/>
  </si>
  <si>
    <t>現　　　　況</t>
    <rPh sb="0" eb="1">
      <t>ウツツ</t>
    </rPh>
    <rPh sb="5" eb="6">
      <t>キョウ</t>
    </rPh>
    <phoneticPr fontId="3"/>
  </si>
  <si>
    <t>対象事業完了時（上段）･目標（下段）</t>
    <rPh sb="0" eb="18">
      <t>タイショウジギョウカンリョウジウエダンモクヒョウシタダン</t>
    </rPh>
    <phoneticPr fontId="3"/>
  </si>
  <si>
    <t>認定状況</t>
    <rPh sb="0" eb="4">
      <t>ニンテイジョウキョウ</t>
    </rPh>
    <phoneticPr fontId="3"/>
  </si>
  <si>
    <t>経営類型</t>
    <rPh sb="0" eb="4">
      <t>ケイエイルイカタ</t>
    </rPh>
    <phoneticPr fontId="3"/>
  </si>
  <si>
    <t>基準
面積
（ha）</t>
    <rPh sb="0" eb="2">
      <t>キジュン</t>
    </rPh>
    <rPh sb="3" eb="5">
      <t>メンセキ</t>
    </rPh>
    <phoneticPr fontId="3"/>
  </si>
  <si>
    <t>策定年月</t>
    <rPh sb="0" eb="2">
      <t>サクテイ</t>
    </rPh>
    <rPh sb="2" eb="4">
      <t>ネンゲツ</t>
    </rPh>
    <phoneticPr fontId="3"/>
  </si>
  <si>
    <t>位置付け状況</t>
    <rPh sb="0" eb="2">
      <t>イチ</t>
    </rPh>
    <rPh sb="2" eb="3">
      <t>ヅ</t>
    </rPh>
    <rPh sb="4" eb="6">
      <t>ジョウキョウ</t>
    </rPh>
    <phoneticPr fontId="3"/>
  </si>
  <si>
    <t>所有耕地</t>
    <rPh sb="0" eb="4">
      <t>ショユウコウチ</t>
    </rPh>
    <phoneticPr fontId="3"/>
  </si>
  <si>
    <t>賃借権等設定地</t>
    <rPh sb="0" eb="7">
      <t>チンシャクケントウセッテイチ</t>
    </rPh>
    <phoneticPr fontId="3"/>
  </si>
  <si>
    <t>基幹３作業受託地</t>
    <rPh sb="0" eb="8">
      <t>キカンサギョウジュタクチ</t>
    </rPh>
    <phoneticPr fontId="3"/>
  </si>
  <si>
    <t>○○　○○○</t>
    <phoneticPr fontId="3"/>
  </si>
  <si>
    <t>無</t>
    <rPh sb="0" eb="1">
      <t>ナシ</t>
    </rPh>
    <phoneticPr fontId="3"/>
  </si>
  <si>
    <t>×</t>
    <phoneticPr fontId="3"/>
  </si>
  <si>
    <t>　年　月</t>
    <rPh sb="1" eb="2">
      <t>ネン</t>
    </rPh>
    <rPh sb="3" eb="4">
      <t>ガツ</t>
    </rPh>
    <phoneticPr fontId="3"/>
  </si>
  <si>
    <t>経営等農用地面積（ha)</t>
    <rPh sb="0" eb="3">
      <t>ケイエイトウ</t>
    </rPh>
    <rPh sb="3" eb="6">
      <t>ノウヨウチ</t>
    </rPh>
    <rPh sb="6" eb="8">
      <t>メンセキ</t>
    </rPh>
    <phoneticPr fontId="3"/>
  </si>
  <si>
    <t>うち基幹３作業受託面積（ha)</t>
    <rPh sb="2" eb="4">
      <t>キカン</t>
    </rPh>
    <rPh sb="5" eb="7">
      <t>サギョウ</t>
    </rPh>
    <rPh sb="7" eb="9">
      <t>ジュタク</t>
    </rPh>
    <rPh sb="9" eb="11">
      <t>メンセキ</t>
    </rPh>
    <phoneticPr fontId="3"/>
  </si>
  <si>
    <t>常時従事者1人当たり
経営等農用地面積（ha)</t>
    <rPh sb="0" eb="2">
      <t>ジョウジ</t>
    </rPh>
    <rPh sb="2" eb="5">
      <t>ジュウジシャ</t>
    </rPh>
    <rPh sb="6" eb="7">
      <t>ニン</t>
    </rPh>
    <rPh sb="7" eb="8">
      <t>ア</t>
    </rPh>
    <rPh sb="11" eb="14">
      <t>ケイエイトウ</t>
    </rPh>
    <rPh sb="14" eb="17">
      <t>ノウヨウチ</t>
    </rPh>
    <rPh sb="17" eb="19">
      <t>メンセキ</t>
    </rPh>
    <phoneticPr fontId="3"/>
  </si>
  <si>
    <t>認定
状況</t>
    <rPh sb="0" eb="2">
      <t>ニンテイ</t>
    </rPh>
    <rPh sb="3" eb="5">
      <t>ジョウキョウ</t>
    </rPh>
    <phoneticPr fontId="3"/>
  </si>
  <si>
    <t>認定年月</t>
    <rPh sb="0" eb="2">
      <t>ニンテイ</t>
    </rPh>
    <rPh sb="2" eb="3">
      <t>ネン</t>
    </rPh>
    <rPh sb="3" eb="4">
      <t>ツキ</t>
    </rPh>
    <phoneticPr fontId="3"/>
  </si>
  <si>
    <t>基準
面積
 （ha)</t>
    <rPh sb="0" eb="2">
      <t>キジュン</t>
    </rPh>
    <rPh sb="3" eb="5">
      <t>メンセキ</t>
    </rPh>
    <phoneticPr fontId="3"/>
  </si>
  <si>
    <t>現　況</t>
    <rPh sb="0" eb="1">
      <t>ウツツ</t>
    </rPh>
    <rPh sb="2" eb="3">
      <t>キョウ</t>
    </rPh>
    <phoneticPr fontId="3"/>
  </si>
  <si>
    <t>対象
事業
完了時</t>
    <rPh sb="0" eb="2">
      <t>タイショウ</t>
    </rPh>
    <rPh sb="3" eb="5">
      <t>ジギョウ</t>
    </rPh>
    <rPh sb="6" eb="8">
      <t>カンリョウ</t>
    </rPh>
    <rPh sb="8" eb="9">
      <t>ジ</t>
    </rPh>
    <phoneticPr fontId="3"/>
  </si>
  <si>
    <t>目　標</t>
    <rPh sb="0" eb="1">
      <t>メ</t>
    </rPh>
    <rPh sb="2" eb="3">
      <t>ヒョウ</t>
    </rPh>
    <phoneticPr fontId="3"/>
  </si>
  <si>
    <t>有限会社○○農産</t>
    <rPh sb="0" eb="4">
      <t>ユウゲンガイシャ</t>
    </rPh>
    <rPh sb="6" eb="8">
      <t>ノウサン</t>
    </rPh>
    <phoneticPr fontId="3"/>
  </si>
  <si>
    <t>⑤　生産組織の概要</t>
    <rPh sb="2" eb="4">
      <t>セイサン</t>
    </rPh>
    <rPh sb="4" eb="6">
      <t>ソシキ</t>
    </rPh>
    <rPh sb="7" eb="9">
      <t>ガイヨウ</t>
    </rPh>
    <phoneticPr fontId="3"/>
  </si>
  <si>
    <t>生産組織名
（設立年月）
及び
オペレーター名</t>
    <rPh sb="0" eb="4">
      <t>セイサンソシキ</t>
    </rPh>
    <rPh sb="4" eb="5">
      <t>メイ</t>
    </rPh>
    <rPh sb="7" eb="9">
      <t>セツリツ</t>
    </rPh>
    <rPh sb="9" eb="11">
      <t>ネンゲツ</t>
    </rPh>
    <rPh sb="13" eb="14">
      <t>オヨ</t>
    </rPh>
    <rPh sb="22" eb="23">
      <t>メイ</t>
    </rPh>
    <phoneticPr fontId="3"/>
  </si>
  <si>
    <t>年　　　　齢</t>
    <rPh sb="0" eb="1">
      <t>ネン</t>
    </rPh>
    <rPh sb="5" eb="6">
      <t>トシ</t>
    </rPh>
    <phoneticPr fontId="3"/>
  </si>
  <si>
    <t>経　営　等　農　用　地　面　積　（ｈａ）</t>
    <rPh sb="0" eb="20">
      <t>キョウエイトウノウヨウチメンセキ</t>
    </rPh>
    <phoneticPr fontId="3"/>
  </si>
  <si>
    <t>⑦</t>
    <phoneticPr fontId="3"/>
  </si>
  <si>
    <t>××　××</t>
    <phoneticPr fontId="3"/>
  </si>
  <si>
    <t>有</t>
    <rPh sb="0" eb="1">
      <t>アリ</t>
    </rPh>
    <phoneticPr fontId="3"/>
  </si>
  <si>
    <t>⑥　集落営農の概要　（記入例）</t>
    <rPh sb="2" eb="4">
      <t>シュウラク</t>
    </rPh>
    <rPh sb="4" eb="6">
      <t>エイノウ</t>
    </rPh>
    <rPh sb="7" eb="9">
      <t>ガイヨウ</t>
    </rPh>
    <rPh sb="11" eb="13">
      <t>キニュウ</t>
    </rPh>
    <rPh sb="13" eb="14">
      <t>レイ</t>
    </rPh>
    <phoneticPr fontId="3"/>
  </si>
  <si>
    <t>集落営農名</t>
    <rPh sb="0" eb="5">
      <t>シュウラクエイノウナ</t>
    </rPh>
    <phoneticPr fontId="3"/>
  </si>
  <si>
    <t>設立年月
（予定含む。）</t>
    <rPh sb="0" eb="2">
      <t>セツリツ</t>
    </rPh>
    <rPh sb="2" eb="4">
      <t>ネンゲツ</t>
    </rPh>
    <rPh sb="6" eb="8">
      <t>ヨテイ</t>
    </rPh>
    <rPh sb="8" eb="9">
      <t>フク</t>
    </rPh>
    <phoneticPr fontId="3"/>
  </si>
  <si>
    <t>特定農業団体等
になった年月
（予定含む。）</t>
    <rPh sb="0" eb="4">
      <t>トクテイノウギョウ</t>
    </rPh>
    <rPh sb="4" eb="7">
      <t>ダンタイトウ</t>
    </rPh>
    <rPh sb="12" eb="14">
      <t>ネンゲツ</t>
    </rPh>
    <phoneticPr fontId="3"/>
  </si>
  <si>
    <t>地域計画の目標地図</t>
    <rPh sb="0" eb="2">
      <t>チイキ</t>
    </rPh>
    <rPh sb="2" eb="4">
      <t>ケイカク</t>
    </rPh>
    <rPh sb="5" eb="7">
      <t>モクヒョウ</t>
    </rPh>
    <rPh sb="7" eb="9">
      <t>チズ</t>
    </rPh>
    <phoneticPr fontId="3"/>
  </si>
  <si>
    <t>参加農家戸数</t>
    <rPh sb="0" eb="6">
      <t>サンカノウカコスウ</t>
    </rPh>
    <phoneticPr fontId="3"/>
  </si>
  <si>
    <t>経営等農用地面積（ｈａ）</t>
    <rPh sb="0" eb="12">
      <t>ケイエイトウノウヨウチメンセキ</t>
    </rPh>
    <phoneticPr fontId="3"/>
  </si>
  <si>
    <t>現　況</t>
    <rPh sb="0" eb="3">
      <t>ウツツキョウ</t>
    </rPh>
    <phoneticPr fontId="3"/>
  </si>
  <si>
    <t>対象事業完了時</t>
    <rPh sb="0" eb="4">
      <t>タイショウジギョウ</t>
    </rPh>
    <rPh sb="4" eb="7">
      <t>カンリョウジ</t>
    </rPh>
    <phoneticPr fontId="3"/>
  </si>
  <si>
    <t>目　標</t>
    <rPh sb="0" eb="3">
      <t>メヒョウ</t>
    </rPh>
    <phoneticPr fontId="3"/>
  </si>
  <si>
    <t>現　　況</t>
    <rPh sb="0" eb="1">
      <t>ゲン</t>
    </rPh>
    <rPh sb="3" eb="4">
      <t>キョウ</t>
    </rPh>
    <phoneticPr fontId="3"/>
  </si>
  <si>
    <t>目　　標</t>
    <rPh sb="0" eb="1">
      <t>メ</t>
    </rPh>
    <rPh sb="3" eb="4">
      <t>シルベ</t>
    </rPh>
    <phoneticPr fontId="3"/>
  </si>
  <si>
    <t>××地区営農組合</t>
    <rPh sb="6" eb="8">
      <t>クミアイ</t>
    </rPh>
    <phoneticPr fontId="3"/>
  </si>
  <si>
    <t>△△地区集落営農組合</t>
    <phoneticPr fontId="3"/>
  </si>
  <si>
    <t>法人名</t>
    <rPh sb="0" eb="3">
      <t>ホウジンメイ</t>
    </rPh>
    <phoneticPr fontId="3"/>
  </si>
  <si>
    <t>認定農業者</t>
    <rPh sb="0" eb="2">
      <t>ニンテイ</t>
    </rPh>
    <rPh sb="2" eb="4">
      <t>ノウギョウ</t>
    </rPh>
    <rPh sb="4" eb="5">
      <t>シャ</t>
    </rPh>
    <phoneticPr fontId="3"/>
  </si>
  <si>
    <t>常時従事者数</t>
    <rPh sb="0" eb="2">
      <t>ジョウジ</t>
    </rPh>
    <rPh sb="2" eb="6">
      <t>ジュウジシャスウ</t>
    </rPh>
    <phoneticPr fontId="3"/>
  </si>
  <si>
    <t>設立（予定）年月</t>
    <rPh sb="0" eb="2">
      <t>セツリツ</t>
    </rPh>
    <rPh sb="3" eb="5">
      <t>ヨテイ</t>
    </rPh>
    <rPh sb="6" eb="8">
      <t>ネンゲツ</t>
    </rPh>
    <phoneticPr fontId="3"/>
  </si>
  <si>
    <t>策定
年月</t>
    <rPh sb="0" eb="2">
      <t>サクテイ</t>
    </rPh>
    <rPh sb="3" eb="5">
      <t>ネンゲツ</t>
    </rPh>
    <phoneticPr fontId="3"/>
  </si>
  <si>
    <t>担い手名</t>
    <rPh sb="0" eb="4">
      <t>ニナテナ</t>
    </rPh>
    <phoneticPr fontId="3"/>
  </si>
  <si>
    <t>年　　　齢</t>
    <rPh sb="0" eb="1">
      <t>ネン</t>
    </rPh>
    <rPh sb="4" eb="5">
      <t>トシ</t>
    </rPh>
    <phoneticPr fontId="3"/>
  </si>
  <si>
    <t>備　考</t>
    <rPh sb="0" eb="3">
      <t>ソナエコウ</t>
    </rPh>
    <phoneticPr fontId="3"/>
  </si>
  <si>
    <t>基盤整備関連経営体育成等促進計画書</t>
    <phoneticPr fontId="3"/>
  </si>
  <si>
    <t>○○県　○○市町村</t>
    <rPh sb="2" eb="3">
      <t>ケン</t>
    </rPh>
    <rPh sb="6" eb="9">
      <t>シチョウソン</t>
    </rPh>
    <phoneticPr fontId="3"/>
  </si>
  <si>
    <t>作　成　月　日</t>
    <phoneticPr fontId="3"/>
  </si>
  <si>
    <t>年　　月　</t>
    <rPh sb="0" eb="1">
      <t>ネン</t>
    </rPh>
    <rPh sb="3" eb="4">
      <t>ガツ</t>
    </rPh>
    <phoneticPr fontId="3"/>
  </si>
  <si>
    <t>地区</t>
    <phoneticPr fontId="3"/>
  </si>
  <si>
    <t>　　　　　県</t>
    <rPh sb="5" eb="6">
      <t>ケン</t>
    </rPh>
    <phoneticPr fontId="3"/>
  </si>
  <si>
    <t>○　○　県　○　○　地　区</t>
    <rPh sb="4" eb="5">
      <t>ケン</t>
    </rPh>
    <rPh sb="10" eb="11">
      <t>チ</t>
    </rPh>
    <rPh sb="12" eb="13">
      <t>ク</t>
    </rPh>
    <phoneticPr fontId="3"/>
  </si>
  <si>
    <t>黒　　　　　　で囲む　</t>
    <rPh sb="0" eb="1">
      <t>クロ</t>
    </rPh>
    <rPh sb="8" eb="9">
      <t>カコ</t>
    </rPh>
    <phoneticPr fontId="3"/>
  </si>
  <si>
    <t>基盤整備関連経営体育成等
促進計画区域</t>
    <rPh sb="0" eb="2">
      <t>キバン</t>
    </rPh>
    <rPh sb="2" eb="4">
      <t>セイビ</t>
    </rPh>
    <rPh sb="4" eb="6">
      <t>カンレン</t>
    </rPh>
    <rPh sb="6" eb="9">
      <t>ケイエイタイ</t>
    </rPh>
    <rPh sb="9" eb="11">
      <t>イクセイ</t>
    </rPh>
    <rPh sb="11" eb="12">
      <t>トウ</t>
    </rPh>
    <phoneticPr fontId="3"/>
  </si>
  <si>
    <t>赤　色</t>
    <rPh sb="0" eb="1">
      <t>アカ</t>
    </rPh>
    <rPh sb="2" eb="3">
      <t>イロ</t>
    </rPh>
    <phoneticPr fontId="3"/>
  </si>
  <si>
    <t>緑　色</t>
    <rPh sb="0" eb="1">
      <t>ミドリ</t>
    </rPh>
    <rPh sb="2" eb="3">
      <t>イロ</t>
    </rPh>
    <phoneticPr fontId="3"/>
  </si>
  <si>
    <t>茶　色</t>
    <rPh sb="0" eb="1">
      <t>チャ</t>
    </rPh>
    <rPh sb="2" eb="3">
      <t>イロ</t>
    </rPh>
    <phoneticPr fontId="3"/>
  </si>
  <si>
    <t>黄　色</t>
    <rPh sb="0" eb="1">
      <t>キ</t>
    </rPh>
    <rPh sb="2" eb="3">
      <t>イロ</t>
    </rPh>
    <phoneticPr fontId="3"/>
  </si>
  <si>
    <t>青　色</t>
    <rPh sb="0" eb="1">
      <t>アオ</t>
    </rPh>
    <rPh sb="2" eb="3">
      <t>イロ</t>
    </rPh>
    <phoneticPr fontId="3"/>
  </si>
  <si>
    <t>第１章　概　要</t>
  </si>
  <si>
    <t>　　１．基盤整備関連経営体育成等促進計画総括表</t>
  </si>
  <si>
    <t>　　２．農業経営の変化と農業農村整備の展望</t>
  </si>
  <si>
    <t>　　３．対象事業名</t>
  </si>
  <si>
    <t>　　　(1) 市町村名等</t>
  </si>
  <si>
    <t>　　　(2) 市町村の概要</t>
  </si>
  <si>
    <t>　　　(3) 市町村における農業振興の目標</t>
  </si>
  <si>
    <t>　　　(4) 対象地区の選定理由</t>
  </si>
  <si>
    <t>　　　(5) 計画区域農地の概要</t>
  </si>
  <si>
    <t>　　　(6) 社会経済条件</t>
  </si>
  <si>
    <t>　　　(7) 生産地域の農業動向</t>
  </si>
  <si>
    <t>　　　(8) 生産調整の実施状況</t>
  </si>
  <si>
    <t>第２章　計画事項</t>
  </si>
  <si>
    <t>　　１．農業構造再編の目標</t>
  </si>
  <si>
    <t>　　　(1) 生産性向上の目標</t>
  </si>
  <si>
    <t>　　　(2) 市町村が定めた農業構造改善目標</t>
  </si>
  <si>
    <t>　　　(3) 担い手等の見通し</t>
  </si>
  <si>
    <t>　　　(4) 農業経営規模拡大計画</t>
  </si>
  <si>
    <t>　　　(5) 経営形態とほ場整備</t>
  </si>
  <si>
    <t>　　　(6) 経営形態移行の概要</t>
  </si>
  <si>
    <t>　　２．農用地の流動化計画</t>
  </si>
  <si>
    <t>　　　(1) 農用地流動化計画</t>
  </si>
  <si>
    <t>　　　(2) 農作業集積計画</t>
  </si>
  <si>
    <t>　　　(3) 計画達成に向けた取組方法</t>
  </si>
  <si>
    <t>　　　(1) 土地利用区分</t>
  </si>
  <si>
    <t>　　　(3) 作物作付計画</t>
  </si>
  <si>
    <t>　　　(4) 品質向上目標</t>
  </si>
  <si>
    <t>　　　(5) 優良農地の保全に向けた取組方法</t>
  </si>
  <si>
    <t>　　　(1) 田植機</t>
  </si>
  <si>
    <t>　　　(2) 乗用型トラクター</t>
  </si>
  <si>
    <t>　　　(3) コンバイン</t>
  </si>
  <si>
    <t>　(1) 水田及び畑の区画規模</t>
  </si>
  <si>
    <t>　(2) 農業用用排水施設</t>
  </si>
  <si>
    <t>　(3) 農業用道路</t>
  </si>
  <si>
    <t>　(4) 目標整備量</t>
  </si>
  <si>
    <t>　(2) 農業集落排水施設の整備</t>
  </si>
  <si>
    <t>　(3) 農村公園等</t>
  </si>
  <si>
    <t>　(1) 農業水利費に関する事項</t>
  </si>
  <si>
    <t>　(2) 土地改良施設の維持管理計画</t>
  </si>
  <si>
    <t>　(3) その他施設の維持管理計画</t>
  </si>
  <si>
    <t>　(1) 農業生産基盤整備計画</t>
  </si>
  <si>
    <t>　(2) 営農境整備計画</t>
  </si>
  <si>
    <t>　　（記入例）</t>
    <rPh sb="3" eb="6">
      <t>キニュウレイ</t>
    </rPh>
    <phoneticPr fontId="3"/>
  </si>
  <si>
    <t>→</t>
    <phoneticPr fontId="3"/>
  </si>
  <si>
    <t>生産基盤</t>
  </si>
  <si>
    <t>の状況　</t>
    <rPh sb="1" eb="3">
      <t>ジョウキョウ</t>
    </rPh>
    <phoneticPr fontId="3"/>
  </si>
  <si>
    <t>0.5～1.0 　･･･９</t>
    <phoneticPr fontId="3"/>
  </si>
  <si>
    <t>農地面積　51.8ha</t>
    <phoneticPr fontId="3"/>
  </si>
  <si>
    <t xml:space="preserve">        (田:51.2、畑:0.6)</t>
    <phoneticPr fontId="3"/>
  </si>
  <si>
    <t xml:space="preserve">作物　　　米＋小麦  </t>
    <phoneticPr fontId="3"/>
  </si>
  <si>
    <t>個別経営　３９戸　　経営規模別農家数</t>
    <rPh sb="0" eb="2">
      <t>コベツ</t>
    </rPh>
    <rPh sb="2" eb="4">
      <t>ケイエイ</t>
    </rPh>
    <rPh sb="7" eb="8">
      <t>コ</t>
    </rPh>
    <rPh sb="10" eb="12">
      <t>ケイエイ</t>
    </rPh>
    <rPh sb="12" eb="15">
      <t>キボベツ</t>
    </rPh>
    <rPh sb="15" eb="18">
      <t>ノウカスウ</t>
    </rPh>
    <phoneticPr fontId="3"/>
  </si>
  <si>
    <t>○○生産組合(集落協業型)設立、育成経営面積47.2ha(水田)</t>
  </si>
  <si>
    <t>　　↓</t>
    <phoneticPr fontId="3"/>
  </si>
  <si>
    <t>法人組織の企業経営の確立</t>
    <rPh sb="0" eb="2">
      <t>ホウジン</t>
    </rPh>
    <rPh sb="2" eb="4">
      <t>ソシキ</t>
    </rPh>
    <rPh sb="5" eb="7">
      <t>キギョウ</t>
    </rPh>
    <rPh sb="7" eb="9">
      <t>ケイエイ</t>
    </rPh>
    <rPh sb="10" eb="12">
      <t>カクリツ</t>
    </rPh>
    <phoneticPr fontId="3"/>
  </si>
  <si>
    <t>集落一農場制の確立</t>
    <rPh sb="0" eb="2">
      <t>シュウラク</t>
    </rPh>
    <rPh sb="2" eb="3">
      <t>イチ</t>
    </rPh>
    <rPh sb="3" eb="6">
      <t>ノウジョウセイ</t>
    </rPh>
    <rPh sb="7" eb="9">
      <t>カクリツ</t>
    </rPh>
    <phoneticPr fontId="3"/>
  </si>
  <si>
    <t>作物　米＋小麦＋野菜＋花き</t>
    <rPh sb="0" eb="2">
      <t>サクモツ</t>
    </rPh>
    <rPh sb="3" eb="4">
      <t>コメ</t>
    </rPh>
    <rPh sb="5" eb="7">
      <t>コムギ</t>
    </rPh>
    <rPh sb="8" eb="10">
      <t>ヤサイ</t>
    </rPh>
    <rPh sb="11" eb="12">
      <t>カ</t>
    </rPh>
    <phoneticPr fontId="3"/>
  </si>
  <si>
    <t>担い手･･･集落機能を生かし、営農意欲のある若い人材を育成</t>
    <rPh sb="0" eb="1">
      <t>ニナ</t>
    </rPh>
    <rPh sb="2" eb="3">
      <t>テ</t>
    </rPh>
    <rPh sb="6" eb="8">
      <t>シュウラク</t>
    </rPh>
    <rPh sb="8" eb="10">
      <t>キノウ</t>
    </rPh>
    <rPh sb="11" eb="12">
      <t>イ</t>
    </rPh>
    <rPh sb="15" eb="19">
      <t>エイノウイヨク</t>
    </rPh>
    <rPh sb="22" eb="23">
      <t>ワカ</t>
    </rPh>
    <rPh sb="24" eb="26">
      <t>ジンザイ</t>
    </rPh>
    <rPh sb="27" eb="29">
      <t>イクセイ</t>
    </rPh>
    <phoneticPr fontId="3"/>
  </si>
  <si>
    <t>0.5ha未満　･･･１</t>
    <rPh sb="5" eb="7">
      <t>ミマン</t>
    </rPh>
    <phoneticPr fontId="3"/>
  </si>
  <si>
    <t>1.0～1.5 　･･･10</t>
    <phoneticPr fontId="3"/>
  </si>
  <si>
    <t>1.5～2.0　 ･･･８</t>
    <phoneticPr fontId="3"/>
  </si>
  <si>
    <t>2.0～2.5　 ･･･６</t>
    <phoneticPr fontId="3"/>
  </si>
  <si>
    <t>2.5～3.0 　･･･０</t>
    <phoneticPr fontId="3"/>
  </si>
  <si>
    <t>3.0ha以上　･･･１</t>
    <rPh sb="5" eb="7">
      <t>イジョウ</t>
    </rPh>
    <phoneticPr fontId="3"/>
  </si>
  <si>
    <t>委託　　　 ･･･４</t>
    <rPh sb="0" eb="2">
      <t>イタク</t>
    </rPh>
    <phoneticPr fontId="3"/>
  </si>
  <si>
    <t>全てが第２種兼業農家</t>
    <rPh sb="0" eb="1">
      <t>スベ</t>
    </rPh>
    <rPh sb="3" eb="4">
      <t>ダイ</t>
    </rPh>
    <rPh sb="5" eb="6">
      <t>シュ</t>
    </rPh>
    <rPh sb="6" eb="8">
      <t>ケンギョウ</t>
    </rPh>
    <rPh sb="8" eb="10">
      <t>ノウカ</t>
    </rPh>
    <phoneticPr fontId="3"/>
  </si>
  <si>
    <t>農業に対する暗い現状認識</t>
    <rPh sb="0" eb="2">
      <t>ノウギョウ</t>
    </rPh>
    <rPh sb="3" eb="4">
      <t>タイ</t>
    </rPh>
    <rPh sb="6" eb="7">
      <t>クラ</t>
    </rPh>
    <rPh sb="8" eb="10">
      <t>ゲンジョウ</t>
    </rPh>
    <rPh sb="10" eb="12">
      <t>ニンシキ</t>
    </rPh>
    <phoneticPr fontId="3"/>
  </si>
  <si>
    <t>零細規模（平均1.3ha）</t>
    <rPh sb="0" eb="2">
      <t>レイサイ</t>
    </rPh>
    <rPh sb="2" eb="4">
      <t>キボ</t>
    </rPh>
    <rPh sb="5" eb="7">
      <t>ヘイキン</t>
    </rPh>
    <phoneticPr fontId="3"/>
  </si>
  <si>
    <t>農地の分散錯圃　　　　　　　　→　　低い生産性</t>
    <rPh sb="0" eb="2">
      <t>ノウチ</t>
    </rPh>
    <rPh sb="3" eb="7">
      <t>ブンサンサクホ</t>
    </rPh>
    <rPh sb="18" eb="19">
      <t>ヒク</t>
    </rPh>
    <rPh sb="20" eb="23">
      <t>セイサンセイ</t>
    </rPh>
    <phoneticPr fontId="3"/>
  </si>
  <si>
    <t>農業従事者の高齢化が進行　　　→　　中身の乏しい抜け殻状態</t>
    <rPh sb="0" eb="2">
      <t>ノウギョウ</t>
    </rPh>
    <rPh sb="2" eb="5">
      <t>ジュウジシャ</t>
    </rPh>
    <rPh sb="6" eb="9">
      <t>コウレイカ</t>
    </rPh>
    <rPh sb="10" eb="12">
      <t>シンコウ</t>
    </rPh>
    <rPh sb="18" eb="20">
      <t>ナカミ</t>
    </rPh>
    <rPh sb="21" eb="22">
      <t>トボ</t>
    </rPh>
    <rPh sb="24" eb="25">
      <t>ヌ</t>
    </rPh>
    <rPh sb="26" eb="27">
      <t>ガラ</t>
    </rPh>
    <rPh sb="27" eb="29">
      <t>ジョウタイ</t>
    </rPh>
    <phoneticPr fontId="3"/>
  </si>
  <si>
    <t>農業機械及び機具の個別保有　　→　　過剰投資</t>
    <rPh sb="0" eb="2">
      <t>ノウギョウ</t>
    </rPh>
    <rPh sb="2" eb="4">
      <t>キカイ</t>
    </rPh>
    <rPh sb="4" eb="5">
      <t>オヨ</t>
    </rPh>
    <rPh sb="6" eb="8">
      <t>キグ</t>
    </rPh>
    <rPh sb="9" eb="11">
      <t>コベツ</t>
    </rPh>
    <rPh sb="11" eb="13">
      <t>ホユウ</t>
    </rPh>
    <rPh sb="18" eb="22">
      <t>カジョウトウシ</t>
    </rPh>
    <phoneticPr fontId="3"/>
  </si>
  <si>
    <t>機械・施設の効率的利用</t>
    <rPh sb="0" eb="2">
      <t>キカイ</t>
    </rPh>
    <rPh sb="3" eb="5">
      <t>シセツ</t>
    </rPh>
    <rPh sb="6" eb="9">
      <t>コウリツテキ</t>
    </rPh>
    <rPh sb="9" eb="11">
      <t>リヨウ</t>
    </rPh>
    <phoneticPr fontId="3"/>
  </si>
  <si>
    <t>経営と生産と調査研究等</t>
    <rPh sb="0" eb="2">
      <t>ケイエイ</t>
    </rPh>
    <rPh sb="3" eb="5">
      <t>セイサン</t>
    </rPh>
    <rPh sb="6" eb="10">
      <t>チョウサケンキュウ</t>
    </rPh>
    <rPh sb="10" eb="11">
      <t>トウ</t>
    </rPh>
    <phoneticPr fontId="3"/>
  </si>
  <si>
    <t>区画形状･･･10ａ区画（昭和38年○○土地改良事業実施）</t>
    <phoneticPr fontId="3"/>
  </si>
  <si>
    <t>フライト農業</t>
  </si>
  <si>
    <t>農道･･･幅員２ｍ</t>
  </si>
  <si>
    <t>用水路･･･開水路（老朽化）</t>
    <phoneticPr fontId="3"/>
  </si>
  <si>
    <t>用水源･･･河川水、地下水、ため池</t>
    <phoneticPr fontId="3"/>
  </si>
  <si>
    <t>直播栽培等の新しい技術普及　　　→　　生産性の向上</t>
    <rPh sb="0" eb="2">
      <t>チョクハ</t>
    </rPh>
    <rPh sb="2" eb="4">
      <t>サイバイ</t>
    </rPh>
    <rPh sb="4" eb="5">
      <t>トウ</t>
    </rPh>
    <rPh sb="6" eb="7">
      <t>アタラ</t>
    </rPh>
    <rPh sb="9" eb="11">
      <t>ギジュツ</t>
    </rPh>
    <rPh sb="11" eb="13">
      <t>フキュウ</t>
    </rPh>
    <rPh sb="19" eb="22">
      <t>セイサンセイ</t>
    </rPh>
    <rPh sb="23" eb="25">
      <t>コウジョウ</t>
    </rPh>
    <phoneticPr fontId="3"/>
  </si>
  <si>
    <t>各必要部門の担当者育成　　　　　→　　企業経営</t>
    <rPh sb="0" eb="1">
      <t>カク</t>
    </rPh>
    <rPh sb="1" eb="5">
      <t>ヒツヨウブモン</t>
    </rPh>
    <rPh sb="6" eb="9">
      <t>タントウシャ</t>
    </rPh>
    <rPh sb="9" eb="11">
      <t>イクセイ</t>
    </rPh>
    <rPh sb="19" eb="21">
      <t>キギョウ</t>
    </rPh>
    <rPh sb="21" eb="23">
      <t>ケイエイ</t>
    </rPh>
    <phoneticPr fontId="3"/>
  </si>
  <si>
    <t>特産品の栽培　　　　　　　　　　→　　高付加価値農業</t>
    <rPh sb="0" eb="3">
      <t>トクサンヒン</t>
    </rPh>
    <rPh sb="4" eb="6">
      <t>サイバイ</t>
    </rPh>
    <rPh sb="19" eb="26">
      <t>コウフカカチノウギョウ</t>
    </rPh>
    <phoneticPr fontId="3"/>
  </si>
  <si>
    <t>区画形状･･･標準区画、大区画(1ha)　→　連坦的農地集積</t>
    <phoneticPr fontId="3"/>
  </si>
  <si>
    <t>農道･･･集落道との一体整備</t>
    <phoneticPr fontId="3"/>
  </si>
  <si>
    <t>用排水路･･･用水路パイプライン</t>
    <phoneticPr fontId="3"/>
  </si>
  <si>
    <t>農地の質的向上</t>
    <rPh sb="0" eb="2">
      <t>ノウチ</t>
    </rPh>
    <rPh sb="3" eb="5">
      <t>シツテキ</t>
    </rPh>
    <rPh sb="5" eb="7">
      <t>コウジョウ</t>
    </rPh>
    <phoneticPr fontId="3"/>
  </si>
  <si>
    <t>直播技術の普及</t>
    <rPh sb="0" eb="4">
      <t>チョクハギジュツ</t>
    </rPh>
    <rPh sb="5" eb="7">
      <t>フキュウ</t>
    </rPh>
    <phoneticPr fontId="3"/>
  </si>
  <si>
    <t>畑利用の拡大（野菜、施設園芸）</t>
    <rPh sb="0" eb="1">
      <t>ハタケ</t>
    </rPh>
    <rPh sb="1" eb="3">
      <t>リヨウ</t>
    </rPh>
    <rPh sb="4" eb="6">
      <t>カクダイ</t>
    </rPh>
    <rPh sb="7" eb="9">
      <t>ヤサイ</t>
    </rPh>
    <rPh sb="10" eb="12">
      <t>シセツ</t>
    </rPh>
    <rPh sb="12" eb="14">
      <t>エンゲイ</t>
    </rPh>
    <phoneticPr fontId="3"/>
  </si>
  <si>
    <t>暗渠排水　　　　　　　→</t>
    <phoneticPr fontId="3"/>
  </si>
  <si>
    <t>ほ場及び農道･･･小型機械体系のみ可能</t>
  </si>
  <si>
    <t>用排分離　　･･･ただし、排水効果不足</t>
  </si>
  <si>
    <t>畦畔除去による大区画整備　　→　大型機械体系可能</t>
  </si>
  <si>
    <t>暗渠排水施設の整備　　　　　→　作物選択肢の拡大</t>
  </si>
  <si>
    <t>排水路の高度利用    →　地下かんがい、直播技術対応</t>
  </si>
  <si>
    <t>水管理の自動化　　　→　稲作労働時間の低減</t>
  </si>
  <si>
    <t>生産基盤と生活環境の一体整備　　　→　　21世紀の農村の実現</t>
  </si>
  <si>
    <t>　ゆったりした農村住宅（非農用地創設）</t>
  </si>
  <si>
    <t>　集落内道路の整備</t>
  </si>
  <si>
    <t>　菜園の整備（集落周辺に換地）</t>
  </si>
  <si>
    <t>　アメニティ向上の整備（集落周辺の水環境整備）</t>
  </si>
  <si>
    <t>　農村公園の整備</t>
  </si>
  <si>
    <t>　集落排水施設の整備</t>
  </si>
  <si>
    <t>事　業　名</t>
    <rPh sb="0" eb="1">
      <t>コト</t>
    </rPh>
    <rPh sb="2" eb="3">
      <t>ゴウ</t>
    </rPh>
    <rPh sb="4" eb="5">
      <t>メイ</t>
    </rPh>
    <phoneticPr fontId="3"/>
  </si>
  <si>
    <t>地　区　名</t>
    <rPh sb="0" eb="1">
      <t>チ</t>
    </rPh>
    <rPh sb="2" eb="3">
      <t>ク</t>
    </rPh>
    <rPh sb="4" eb="5">
      <t>ナ</t>
    </rPh>
    <phoneticPr fontId="3"/>
  </si>
  <si>
    <t>採 択 年 度</t>
    <rPh sb="0" eb="1">
      <t>サイ</t>
    </rPh>
    <rPh sb="2" eb="3">
      <t>タク</t>
    </rPh>
    <rPh sb="4" eb="5">
      <t>トシ</t>
    </rPh>
    <rPh sb="6" eb="7">
      <t>ド</t>
    </rPh>
    <phoneticPr fontId="3"/>
  </si>
  <si>
    <t>受 益 面 積</t>
    <rPh sb="0" eb="1">
      <t>ウケ</t>
    </rPh>
    <rPh sb="2" eb="3">
      <t>エキ</t>
    </rPh>
    <rPh sb="4" eb="5">
      <t>メン</t>
    </rPh>
    <rPh sb="6" eb="7">
      <t>セキ</t>
    </rPh>
    <phoneticPr fontId="3"/>
  </si>
  <si>
    <t>総 事 業 費</t>
    <rPh sb="0" eb="1">
      <t>ソウ</t>
    </rPh>
    <rPh sb="2" eb="3">
      <t>コト</t>
    </rPh>
    <rPh sb="4" eb="5">
      <t>ゴウ</t>
    </rPh>
    <rPh sb="6" eb="7">
      <t>ヒ</t>
    </rPh>
    <phoneticPr fontId="3"/>
  </si>
  <si>
    <t>ｈａ</t>
    <phoneticPr fontId="3"/>
  </si>
  <si>
    <t>（１）市町村名等</t>
    <phoneticPr fontId="3"/>
  </si>
  <si>
    <t>（２）市町村の概要（記入例）</t>
    <rPh sb="10" eb="13">
      <t>キニュウレイ</t>
    </rPh>
    <phoneticPr fontId="3"/>
  </si>
  <si>
    <t>　○○町は○○県のほぼ中央にある○○平野の東南部に位置し、東西に約９㎞、南北に約６㎞の広がり（面積：約30㎞２）を持ち、北と東は○○川、南は○○町、西は○○町に囲まれている。また、○○市から北方に約40㎞の位置にあり、町の中央部をＪＲ○○本線が南北に縦貫し、○○市までの所持間が約45分と、○○市への通勤圏となっている。
　本町の南部は、標高約140ｍの○○山を中心とする山林地帯となっている。また、北部は典型的な水田単作地帯となっており、県北の穀倉として名高く良質米ササニシキの主産地である。
　人口は、昭和30年の町村合併時の9,156人をピークに、昭和55年頃から若年労働者の流出とともに人口減少が進み、現在は1,777世帯、人口7,079人となっている。町の産業構造は、第一次産業25.5％、第二次産業30.8％、第三次産業43.6％となっている。
　生産基盤は、明治末期から大正にかけて耕地整理がなされているが、区画が10ａと狭小で、農道及び用排水の利便が悪く農地流動化の大きな阻害要因となっている。特に用水にあっては、７日～10日の番水制で労働力の過剰投下となっており、国営かんがい排水事業「○○地区」、経営体育成基盤整備事業等の早急な着工、完成が望まれている地域である。</t>
    <phoneticPr fontId="3"/>
  </si>
  <si>
    <t>　○○町は、米等の土地利用型農作物を基幹とした畜産・野菜を主とする安定複合経営農家の育成と生産組織の活動を助長し、農業経営の安定を図り、豊かで魅力のある農村の建設を目指している。
　このため、まず土地基盤の整備を全町的に進めて土地の高度利用を促進し、かつ、機械化一貫作業体系の確立を図り、適正規模への誘導を行い低コスト経営を目指すとともに、余剰労力を複合部門に誘導して安定複合経営を確立するものとする。また、中核農家を中心とした共同利用、共同作業等による生産組織の育成を図り、兼業農家も取り込んだ地域農業の確立を図るものとする。</t>
    <phoneticPr fontId="3"/>
  </si>
  <si>
    <t>（３）市町村における農業振興の目標（記入例）</t>
    <rPh sb="18" eb="21">
      <t>キニュウレイ</t>
    </rPh>
    <phoneticPr fontId="3"/>
  </si>
  <si>
    <t>（４）対象地区の選定理由（記入例）</t>
    <rPh sb="13" eb="16">
      <t>キニュウレイ</t>
    </rPh>
    <phoneticPr fontId="3"/>
  </si>
  <si>
    <t>　本計画区域（Ａ＝151.7ha）は、西はＪＲ○○本線、北は○○集落、東は○○川、南は○○幹線排水路に囲まれた一つの用排水系統を有する農振農用地区域であり、地区内には非農用地及び農振白地が点在しない優良農地であることから、本区域を経営体育成基盤整備事業の換地工区として設定した。また、本区域は、６集落の経営耕地が介在するものの、○○集落で約80％の経営耕地を占め、担い手農家の意見集約が容易で、将来の換地計画を立てる場合、現実的なエリアとなる。
　一方、農村整備事業の投資の観点からみると、本区域は農業集落排水施設の維持管理の経済性から、また、農村公園の利用範囲の観点等から理想的なエリアである。</t>
    <phoneticPr fontId="3"/>
  </si>
  <si>
    <t>関係農協名</t>
    <rPh sb="0" eb="2">
      <t>カンケイ</t>
    </rPh>
    <rPh sb="2" eb="5">
      <t>ノウキョウメイ</t>
    </rPh>
    <phoneticPr fontId="3"/>
  </si>
  <si>
    <t>関係集落数</t>
    <rPh sb="0" eb="2">
      <t>カンケイ</t>
    </rPh>
    <rPh sb="2" eb="5">
      <t>シュウラクスウ</t>
    </rPh>
    <phoneticPr fontId="3"/>
  </si>
  <si>
    <t>（生産の効率化を図るため、事業予定地域を含有する地域（カントリーエレベータ等の生産基幹施設の利用単位等。以下「生産地域」という。）の設定根拠及び設定した生産地域における稲、麦、大豆等の土地利用型農作物の生産状況（作付け毎面積）及び生産地域の基幹施設の整備状況（設置年月を含む）等の概要について記入する。）</t>
    <phoneticPr fontId="3"/>
  </si>
  <si>
    <t>該当市町村全体</t>
    <rPh sb="0" eb="2">
      <t>ガイトウ</t>
    </rPh>
    <phoneticPr fontId="3"/>
  </si>
  <si>
    <t>（８）生産調整の実施状況</t>
    <rPh sb="3" eb="5">
      <t>セイサン</t>
    </rPh>
    <rPh sb="5" eb="7">
      <t>チョウセイ</t>
    </rPh>
    <phoneticPr fontId="3"/>
  </si>
  <si>
    <t>大　　豆</t>
    <phoneticPr fontId="3"/>
  </si>
  <si>
    <t>水　　稲</t>
    <phoneticPr fontId="3"/>
  </si>
  <si>
    <t>試　　　算　　　条　　　件</t>
    <rPh sb="0" eb="1">
      <t>シ</t>
    </rPh>
    <rPh sb="4" eb="5">
      <t>サン</t>
    </rPh>
    <rPh sb="8" eb="9">
      <t>ジョウ</t>
    </rPh>
    <rPh sb="12" eb="13">
      <t>ケン</t>
    </rPh>
    <phoneticPr fontId="3"/>
  </si>
  <si>
    <t>経営規模等：</t>
    <rPh sb="0" eb="5">
      <t>ケイエイキボトウ</t>
    </rPh>
    <phoneticPr fontId="3"/>
  </si>
  <si>
    <t>③主要機械装備</t>
    <rPh sb="1" eb="3">
      <t>シュヨウ</t>
    </rPh>
    <rPh sb="3" eb="5">
      <t>キカイ</t>
    </rPh>
    <rPh sb="5" eb="7">
      <t>ソウビ</t>
    </rPh>
    <phoneticPr fontId="3"/>
  </si>
  <si>
    <t>：</t>
    <phoneticPr fontId="3"/>
  </si>
  <si>
    <t>①作付体系</t>
    <rPh sb="1" eb="3">
      <t>サクツケ</t>
    </rPh>
    <rPh sb="3" eb="5">
      <t>タイケイ</t>
    </rPh>
    <phoneticPr fontId="3"/>
  </si>
  <si>
    <t>②労働力</t>
    <rPh sb="1" eb="4">
      <t>ロウドウリョク</t>
    </rPh>
    <phoneticPr fontId="3"/>
  </si>
  <si>
    <t>２年３作</t>
    <rPh sb="1" eb="2">
      <t>ネン</t>
    </rPh>
    <rPh sb="3" eb="4">
      <t>サク</t>
    </rPh>
    <phoneticPr fontId="3"/>
  </si>
  <si>
    <t>生産組織（専従者８名）</t>
    <rPh sb="0" eb="4">
      <t>セイサンソシキ</t>
    </rPh>
    <rPh sb="5" eb="8">
      <t>センジュウシャ</t>
    </rPh>
    <rPh sb="9" eb="10">
      <t>メイ</t>
    </rPh>
    <phoneticPr fontId="3"/>
  </si>
  <si>
    <t>汎用コンバイン　刈幅２ｍ幅</t>
    <rPh sb="0" eb="2">
      <t>ハンヨウ</t>
    </rPh>
    <rPh sb="8" eb="9">
      <t>カリ</t>
    </rPh>
    <rPh sb="9" eb="10">
      <t>ハバ</t>
    </rPh>
    <rPh sb="12" eb="13">
      <t>ハバ</t>
    </rPh>
    <phoneticPr fontId="3"/>
  </si>
  <si>
    <t>高速田植機　　　６条</t>
    <rPh sb="0" eb="2">
      <t>コウソク</t>
    </rPh>
    <rPh sb="2" eb="5">
      <t>タウエキ</t>
    </rPh>
    <rPh sb="9" eb="10">
      <t>ジョウ</t>
    </rPh>
    <phoneticPr fontId="3"/>
  </si>
  <si>
    <t>トラクター　　　45PS</t>
    <phoneticPr fontId="3"/>
  </si>
  <si>
    <t>④ほ場条件</t>
    <rPh sb="2" eb="3">
      <t>ジョウ</t>
    </rPh>
    <rPh sb="3" eb="5">
      <t>ジョウケン</t>
    </rPh>
    <phoneticPr fontId="3"/>
  </si>
  <si>
    <t>30a区画汎用化水田</t>
    <rPh sb="3" eb="5">
      <t>クカク</t>
    </rPh>
    <rPh sb="5" eb="7">
      <t>ハンヨウ</t>
    </rPh>
    <rPh sb="7" eb="8">
      <t>カ</t>
    </rPh>
    <rPh sb="8" eb="10">
      <t>スイデン</t>
    </rPh>
    <phoneticPr fontId="3"/>
  </si>
  <si>
    <t>⑤営農技術水準</t>
    <rPh sb="1" eb="3">
      <t>エイノウ</t>
    </rPh>
    <rPh sb="3" eb="5">
      <t>ギジュツ</t>
    </rPh>
    <rPh sb="5" eb="7">
      <t>スイジュン</t>
    </rPh>
    <phoneticPr fontId="3"/>
  </si>
  <si>
    <t>水稲･･･移植栽培</t>
    <rPh sb="0" eb="2">
      <t>スイトウ</t>
    </rPh>
    <rPh sb="5" eb="7">
      <t>イショク</t>
    </rPh>
    <rPh sb="7" eb="9">
      <t>サイバイ</t>
    </rPh>
    <phoneticPr fontId="3"/>
  </si>
  <si>
    <t>麦･････ﾄﾞﾘﾙ蒔、ﾌﾞｰﾑｽﾌﾟﾚｲﾔｰ防除、ｺﾝﾊﾞｲﾝ刈</t>
    <rPh sb="0" eb="1">
      <t>ムギ</t>
    </rPh>
    <rPh sb="10" eb="11">
      <t>ジ</t>
    </rPh>
    <rPh sb="23" eb="25">
      <t>ボウジョ</t>
    </rPh>
    <rPh sb="32" eb="33">
      <t>カリ</t>
    </rPh>
    <phoneticPr fontId="3"/>
  </si>
  <si>
    <t>大豆･･･機械蒔、ｺﾝﾊﾞｲﾝ刈</t>
    <rPh sb="0" eb="2">
      <t>ダイズ</t>
    </rPh>
    <rPh sb="5" eb="7">
      <t>キカイ</t>
    </rPh>
    <rPh sb="7" eb="8">
      <t>ジ</t>
    </rPh>
    <rPh sb="15" eb="16">
      <t>カリ</t>
    </rPh>
    <phoneticPr fontId="3"/>
  </si>
  <si>
    <t>水稲　30.0ha</t>
    <rPh sb="0" eb="2">
      <t>スイトウ</t>
    </rPh>
    <phoneticPr fontId="3"/>
  </si>
  <si>
    <t>麦　　10.0ha</t>
    <rPh sb="0" eb="1">
      <t>ムギ</t>
    </rPh>
    <phoneticPr fontId="3"/>
  </si>
  <si>
    <t>大豆　10.0ha</t>
    <rPh sb="0" eb="2">
      <t>ダイズ</t>
    </rPh>
    <phoneticPr fontId="3"/>
  </si>
  <si>
    <t>（参考）県平均労働時間</t>
    <rPh sb="1" eb="3">
      <t>サンコウ</t>
    </rPh>
    <rPh sb="4" eb="7">
      <t>ケンヘイキン</t>
    </rPh>
    <rPh sb="7" eb="9">
      <t>ロウドウ</t>
    </rPh>
    <rPh sb="9" eb="11">
      <t>ジカン</t>
    </rPh>
    <phoneticPr fontId="3"/>
  </si>
  <si>
    <t>（１）生産性向上の目標</t>
    <rPh sb="3" eb="6">
      <t>セイサンセイ</t>
    </rPh>
    <rPh sb="6" eb="8">
      <t>コウジョウ</t>
    </rPh>
    <rPh sb="9" eb="11">
      <t>モクヒョウ</t>
    </rPh>
    <phoneticPr fontId="3"/>
  </si>
  <si>
    <t>（記入例）</t>
    <rPh sb="1" eb="4">
      <t>キニュウレイ</t>
    </rPh>
    <phoneticPr fontId="3"/>
  </si>
  <si>
    <t>現　況</t>
    <rPh sb="0" eb="1">
      <t>ゲン</t>
    </rPh>
    <rPh sb="2" eb="3">
      <t>キョウ</t>
    </rPh>
    <phoneticPr fontId="3"/>
  </si>
  <si>
    <t>目　標</t>
    <phoneticPr fontId="3"/>
  </si>
  <si>
    <t>水稲　23.5ha</t>
    <rPh sb="0" eb="2">
      <t>スイトウ</t>
    </rPh>
    <phoneticPr fontId="3"/>
  </si>
  <si>
    <t>麦　　11.6ha</t>
    <rPh sb="0" eb="1">
      <t>ムギ</t>
    </rPh>
    <phoneticPr fontId="3"/>
  </si>
  <si>
    <t>大豆　11.6ha</t>
    <rPh sb="0" eb="2">
      <t>ダイズ</t>
    </rPh>
    <phoneticPr fontId="3"/>
  </si>
  <si>
    <t>生産組織（専従者６名）</t>
    <rPh sb="0" eb="4">
      <t>セイサンソシキ</t>
    </rPh>
    <rPh sb="5" eb="8">
      <t>センジュウシャ</t>
    </rPh>
    <rPh sb="9" eb="10">
      <t>メイ</t>
    </rPh>
    <phoneticPr fontId="3"/>
  </si>
  <si>
    <t>汎用コンバイン　刈幅２ｍ幅　１台</t>
    <rPh sb="0" eb="2">
      <t>ハンヨウ</t>
    </rPh>
    <rPh sb="8" eb="9">
      <t>カリ</t>
    </rPh>
    <rPh sb="9" eb="10">
      <t>ハバ</t>
    </rPh>
    <rPh sb="12" eb="13">
      <t>ハバ</t>
    </rPh>
    <rPh sb="15" eb="16">
      <t>ダイ</t>
    </rPh>
    <phoneticPr fontId="3"/>
  </si>
  <si>
    <t>高速田植機　　　６条　乗用　２台</t>
    <rPh sb="0" eb="2">
      <t>コウソク</t>
    </rPh>
    <rPh sb="2" eb="5">
      <t>タウエキ</t>
    </rPh>
    <rPh sb="9" eb="10">
      <t>ジョウ</t>
    </rPh>
    <rPh sb="11" eb="13">
      <t>ジョウヨウ</t>
    </rPh>
    <rPh sb="15" eb="16">
      <t>ダイ</t>
    </rPh>
    <phoneticPr fontId="3"/>
  </si>
  <si>
    <t>トラクター　　　45PS　　　　２台</t>
    <rPh sb="17" eb="18">
      <t>ダイ</t>
    </rPh>
    <phoneticPr fontId="3"/>
  </si>
  <si>
    <t>50a～100a区画、汎用化水田、作業連担化</t>
    <rPh sb="8" eb="10">
      <t>クカク</t>
    </rPh>
    <rPh sb="11" eb="13">
      <t>ハンヨウ</t>
    </rPh>
    <rPh sb="13" eb="14">
      <t>カ</t>
    </rPh>
    <rPh sb="14" eb="16">
      <t>スイデン</t>
    </rPh>
    <rPh sb="17" eb="19">
      <t>サギョウ</t>
    </rPh>
    <rPh sb="19" eb="22">
      <t>レンタンカ</t>
    </rPh>
    <phoneticPr fontId="3"/>
  </si>
  <si>
    <t>うち</t>
    <phoneticPr fontId="3"/>
  </si>
  <si>
    <t>農機具費</t>
    <rPh sb="0" eb="4">
      <t>ノウキグヒ</t>
    </rPh>
    <phoneticPr fontId="3"/>
  </si>
  <si>
    <t>（２）市町村が定めた農業構造改善目標（農業経営基盤強化促進法第６条に基づくもの）</t>
    <phoneticPr fontId="3"/>
  </si>
  <si>
    <t>目　標</t>
    <rPh sb="0" eb="1">
      <t>メ</t>
    </rPh>
    <rPh sb="2" eb="3">
      <t>シルベ</t>
    </rPh>
    <phoneticPr fontId="3"/>
  </si>
  <si>
    <t>農家戸数の目標</t>
    <rPh sb="0" eb="2">
      <t>ノウカ</t>
    </rPh>
    <rPh sb="2" eb="4">
      <t>コスウ</t>
    </rPh>
    <rPh sb="5" eb="7">
      <t>モクヒョウ</t>
    </rPh>
    <phoneticPr fontId="3"/>
  </si>
  <si>
    <t>水稲専業</t>
    <rPh sb="0" eb="2">
      <t>スイトウ</t>
    </rPh>
    <rPh sb="2" eb="4">
      <t>センギョウ</t>
    </rPh>
    <phoneticPr fontId="3"/>
  </si>
  <si>
    <t>水稲＋肉用牛（繁殖）</t>
    <rPh sb="0" eb="2">
      <t>スイトウ</t>
    </rPh>
    <rPh sb="3" eb="6">
      <t>ニクヨウギュウ</t>
    </rPh>
    <rPh sb="7" eb="9">
      <t>ハンショク</t>
    </rPh>
    <phoneticPr fontId="3"/>
  </si>
  <si>
    <t>水稲＋豚（繁殖）</t>
    <rPh sb="0" eb="2">
      <t>スイトウ</t>
    </rPh>
    <rPh sb="3" eb="4">
      <t>ブタ</t>
    </rPh>
    <rPh sb="5" eb="7">
      <t>ハンショク</t>
    </rPh>
    <phoneticPr fontId="3"/>
  </si>
  <si>
    <t>水稲＋野菜</t>
    <rPh sb="0" eb="2">
      <t>スイトウ</t>
    </rPh>
    <rPh sb="3" eb="5">
      <t>ヤサイ</t>
    </rPh>
    <phoneticPr fontId="3"/>
  </si>
  <si>
    <t>畑（雨除）　１０ａ</t>
    <rPh sb="0" eb="1">
      <t>ハタケ</t>
    </rPh>
    <rPh sb="2" eb="4">
      <t>アメヨ</t>
    </rPh>
    <phoneticPr fontId="3"/>
  </si>
  <si>
    <t>水稲　　　　　５ｈａ</t>
    <rPh sb="0" eb="2">
      <t>スイトウ</t>
    </rPh>
    <phoneticPr fontId="3"/>
  </si>
  <si>
    <t>肉用牛繁殖　　３頭</t>
    <rPh sb="0" eb="5">
      <t>ニクヨウギュウハンショク</t>
    </rPh>
    <rPh sb="8" eb="9">
      <t>トウ</t>
    </rPh>
    <phoneticPr fontId="3"/>
  </si>
  <si>
    <t>３０戸</t>
    <rPh sb="2" eb="3">
      <t>コ</t>
    </rPh>
    <phoneticPr fontId="3"/>
  </si>
  <si>
    <t>水稲　　　　　３ｈａ</t>
    <rPh sb="0" eb="2">
      <t>スイトウ</t>
    </rPh>
    <phoneticPr fontId="3"/>
  </si>
  <si>
    <t>肉用牛繁殖　２０頭</t>
    <rPh sb="0" eb="5">
      <t>ニクヨウギュウハンショク</t>
    </rPh>
    <rPh sb="8" eb="9">
      <t>トウ</t>
    </rPh>
    <phoneticPr fontId="3"/>
  </si>
  <si>
    <t>水稲　　　２．７ｈａ</t>
    <rPh sb="0" eb="2">
      <t>スイトウ</t>
    </rPh>
    <phoneticPr fontId="3"/>
  </si>
  <si>
    <t>畑（雨除）　２０ａ</t>
    <rPh sb="0" eb="1">
      <t>ハタケ</t>
    </rPh>
    <rPh sb="2" eb="4">
      <t>アメヨ</t>
    </rPh>
    <phoneticPr fontId="3"/>
  </si>
  <si>
    <t>肉用牛繁殖　３０頭</t>
    <rPh sb="0" eb="5">
      <t>ニクヨウギュウハンショク</t>
    </rPh>
    <rPh sb="8" eb="9">
      <t>トウ</t>
    </rPh>
    <phoneticPr fontId="3"/>
  </si>
  <si>
    <t>畑（雨除）　３０ａ</t>
    <rPh sb="0" eb="1">
      <t>ハタケ</t>
    </rPh>
    <rPh sb="2" eb="4">
      <t>アメヨ</t>
    </rPh>
    <phoneticPr fontId="3"/>
  </si>
  <si>
    <t>畑（露地）　２０ａ</t>
    <rPh sb="0" eb="1">
      <t>ハタケ</t>
    </rPh>
    <rPh sb="2" eb="4">
      <t>ロジ</t>
    </rPh>
    <phoneticPr fontId="3"/>
  </si>
  <si>
    <t>４０戸</t>
    <rPh sb="2" eb="3">
      <t>コ</t>
    </rPh>
    <phoneticPr fontId="3"/>
  </si>
  <si>
    <t>１５戸</t>
    <rPh sb="2" eb="3">
      <t>コ</t>
    </rPh>
    <phoneticPr fontId="3"/>
  </si>
  <si>
    <t>（流動化目標面積）</t>
    <rPh sb="1" eb="4">
      <t>リュウドウカ</t>
    </rPh>
    <rPh sb="4" eb="6">
      <t>モクヒョウ</t>
    </rPh>
    <rPh sb="6" eb="8">
      <t>メンセキ</t>
    </rPh>
    <phoneticPr fontId="3"/>
  </si>
  <si>
    <t>６５ｈａ</t>
    <phoneticPr fontId="3"/>
  </si>
  <si>
    <t>５５ｈａ</t>
    <phoneticPr fontId="3"/>
  </si>
  <si>
    <t>２５ｈａ</t>
    <phoneticPr fontId="3"/>
  </si>
  <si>
    <t>１５ｈａ</t>
    <phoneticPr fontId="3"/>
  </si>
  <si>
    <t>（３）担い手等の見通し　（○○地区）</t>
    <rPh sb="15" eb="17">
      <t>チク</t>
    </rPh>
    <phoneticPr fontId="3"/>
  </si>
  <si>
    <t>ア． 担い手の基準</t>
    <rPh sb="3" eb="4">
      <t>ニナ</t>
    </rPh>
    <rPh sb="5" eb="6">
      <t>テ</t>
    </rPh>
    <rPh sb="7" eb="9">
      <t>キジュン</t>
    </rPh>
    <phoneticPr fontId="3"/>
  </si>
  <si>
    <t>イ． 担い手の概要　（記入例）</t>
    <rPh sb="3" eb="4">
      <t>ニナ</t>
    </rPh>
    <rPh sb="5" eb="6">
      <t>テ</t>
    </rPh>
    <rPh sb="7" eb="9">
      <t>ガイヨウ</t>
    </rPh>
    <rPh sb="11" eb="14">
      <t>キニュウレイ</t>
    </rPh>
    <phoneticPr fontId="3"/>
  </si>
  <si>
    <t>（４）　農業経営規模拡大計画</t>
    <rPh sb="0" eb="14">
      <t>ノウギョウケイエイキボカクダイケイカク</t>
    </rPh>
    <phoneticPr fontId="3"/>
  </si>
  <si>
    <t>現　　　　　況</t>
    <rPh sb="0" eb="7">
      <t>ウツツキョウ</t>
    </rPh>
    <phoneticPr fontId="3"/>
  </si>
  <si>
    <t>目　　　　　標</t>
    <rPh sb="0" eb="7">
      <t>メヒョウ</t>
    </rPh>
    <phoneticPr fontId="3"/>
  </si>
  <si>
    <t>個別経営</t>
    <rPh sb="0" eb="4">
      <t>コベツケイエイ</t>
    </rPh>
    <phoneticPr fontId="3"/>
  </si>
  <si>
    <t>高生産性農業型ほ場区域</t>
  </si>
  <si>
    <t xml:space="preserve">担い手農家
</t>
    <rPh sb="0" eb="5">
      <t>ニナテノウカ</t>
    </rPh>
    <phoneticPr fontId="3"/>
  </si>
  <si>
    <t>関係農家数</t>
    <rPh sb="0" eb="5">
      <t>カンケイノウカカズ</t>
    </rPh>
    <phoneticPr fontId="3"/>
  </si>
  <si>
    <t>戸</t>
    <rPh sb="0" eb="1">
      <t>ト</t>
    </rPh>
    <phoneticPr fontId="3"/>
  </si>
  <si>
    <t>うち　専業</t>
    <rPh sb="3" eb="5">
      <t>センギョウ</t>
    </rPh>
    <phoneticPr fontId="3"/>
  </si>
  <si>
    <t>：</t>
  </si>
  <si>
    <t>１兼</t>
    <rPh sb="0" eb="2">
      <t>ケン</t>
    </rPh>
    <phoneticPr fontId="3"/>
  </si>
  <si>
    <t>２兼</t>
    <rPh sb="0" eb="2">
      <t>ケン</t>
    </rPh>
    <phoneticPr fontId="3"/>
  </si>
  <si>
    <t>農家戸数</t>
  </si>
  <si>
    <t>経営等面積計</t>
  </si>
  <si>
    <t>うち</t>
  </si>
  <si>
    <t>地区内所有耕地面積</t>
  </si>
  <si>
    <t xml:space="preserve">関係農家の経営等総面積 </t>
  </si>
  <si>
    <t>戸当たり</t>
  </si>
  <si>
    <t>地区内賃借権等設定面積</t>
  </si>
  <si>
    <t>地区内基幹３作業以上受託面積</t>
  </si>
  <si>
    <t>戸当たり経営等面積</t>
  </si>
  <si>
    <t xml:space="preserve"> 再編地区に占める経営等面積</t>
  </si>
  <si>
    <t>高生産性農業型ほ場区域に占める面積比率</t>
  </si>
  <si>
    <t>（所有耕地＋賃借地等＋基幹３作業以上受託面積）</t>
  </si>
  <si>
    <t>生産組織</t>
    <rPh sb="0" eb="4">
      <t>セイサンソシキ</t>
    </rPh>
    <phoneticPr fontId="3"/>
  </si>
  <si>
    <t>-</t>
  </si>
  <si>
    <t>参加農家戸数</t>
  </si>
  <si>
    <t>-</t>
    <phoneticPr fontId="3"/>
  </si>
  <si>
    <t>基幹３作業以上受託面積計</t>
  </si>
  <si>
    <t>関係農家のうち地区内の中核農家</t>
    <phoneticPr fontId="3"/>
  </si>
  <si>
    <t>2組織</t>
    <rPh sb="1" eb="3">
      <t>ソシキ</t>
    </rPh>
    <phoneticPr fontId="3"/>
  </si>
  <si>
    <t>小規模経営</t>
    <rPh sb="0" eb="5">
      <t>コキボケイエイ</t>
    </rPh>
    <phoneticPr fontId="3"/>
  </si>
  <si>
    <t>関係農家戸数</t>
    <rPh sb="0" eb="6">
      <t>カンケイ</t>
    </rPh>
    <phoneticPr fontId="3"/>
  </si>
  <si>
    <t>集約農業型ほ場区域</t>
    <rPh sb="0" eb="9">
      <t>シュウヤクノウギョウカタバクイキ</t>
    </rPh>
    <phoneticPr fontId="3"/>
  </si>
  <si>
    <t>うち担い手</t>
    <rPh sb="0" eb="5">
      <t>ニナテ</t>
    </rPh>
    <phoneticPr fontId="3"/>
  </si>
  <si>
    <t>条件不利区域</t>
    <rPh sb="0" eb="6">
      <t>ジョウケンフリクイキ</t>
    </rPh>
    <phoneticPr fontId="3"/>
  </si>
  <si>
    <t>なし</t>
  </si>
  <si>
    <t>農地転用区域</t>
    <rPh sb="0" eb="6">
      <t>ノウチテンヨウクイキ</t>
    </rPh>
    <phoneticPr fontId="3"/>
  </si>
  <si>
    <t>な　　し</t>
    <phoneticPr fontId="3"/>
  </si>
  <si>
    <t>非農用地ほか</t>
    <rPh sb="0" eb="4">
      <t>ヒノウヨウチ</t>
    </rPh>
    <phoneticPr fontId="3"/>
  </si>
  <si>
    <t>公園用地：0.14ha</t>
    <rPh sb="0" eb="4">
      <t>コウエンヨウチ</t>
    </rPh>
    <phoneticPr fontId="3"/>
  </si>
  <si>
    <t>宅地その他：0.3ha</t>
    <rPh sb="0" eb="2">
      <t>タクチ</t>
    </rPh>
    <rPh sb="4" eb="5">
      <t>タ</t>
    </rPh>
    <phoneticPr fontId="3"/>
  </si>
  <si>
    <t>墓地：0.45ha</t>
    <rPh sb="0" eb="2">
      <t>ボチ</t>
    </rPh>
    <phoneticPr fontId="3"/>
  </si>
  <si>
    <t>営農倉庫用地：0.10ha</t>
    <rPh sb="0" eb="6">
      <t>エイノウソウコヨウチ</t>
    </rPh>
    <phoneticPr fontId="3"/>
  </si>
  <si>
    <t>排水調整池用地：0.48ha</t>
    <rPh sb="0" eb="2">
      <t>ハイスイ</t>
    </rPh>
    <rPh sb="2" eb="5">
      <t>チョウセイチ</t>
    </rPh>
    <rPh sb="5" eb="7">
      <t>ヨウチ</t>
    </rPh>
    <phoneticPr fontId="3"/>
  </si>
  <si>
    <t>道路水路：3.8ha</t>
    <rPh sb="0" eb="4">
      <t>ドウロスイロ</t>
    </rPh>
    <phoneticPr fontId="3"/>
  </si>
  <si>
    <t>都市計画街路：0.45ha</t>
    <rPh sb="0" eb="4">
      <t>トシケイカク</t>
    </rPh>
    <rPh sb="4" eb="6">
      <t>ガイロ</t>
    </rPh>
    <phoneticPr fontId="3"/>
  </si>
  <si>
    <t>その他：0.54ha</t>
    <rPh sb="2" eb="3">
      <t>タ</t>
    </rPh>
    <phoneticPr fontId="3"/>
  </si>
  <si>
    <t>規模拡大志向農家　Ａ１</t>
    <rPh sb="0" eb="4">
      <t>キボカクダイ</t>
    </rPh>
    <rPh sb="4" eb="6">
      <t>シコウ</t>
    </rPh>
    <rPh sb="6" eb="8">
      <t>ノウカ</t>
    </rPh>
    <phoneticPr fontId="3"/>
  </si>
  <si>
    <t>個人営農希望農家　Ｂ１</t>
    <rPh sb="0" eb="4">
      <t>コジンエイノウ</t>
    </rPh>
    <rPh sb="4" eb="6">
      <t>キボウ</t>
    </rPh>
    <rPh sb="6" eb="8">
      <t>ノウカ</t>
    </rPh>
    <phoneticPr fontId="3"/>
  </si>
  <si>
    <t>現　　　　　　　況</t>
    <rPh sb="0" eb="1">
      <t>ウツツ</t>
    </rPh>
    <rPh sb="8" eb="9">
      <t>キョウ</t>
    </rPh>
    <phoneticPr fontId="3"/>
  </si>
  <si>
    <t>目　　　　　　　標</t>
    <rPh sb="0" eb="1">
      <t>メ</t>
    </rPh>
    <rPh sb="8" eb="9">
      <t>シルベ</t>
    </rPh>
    <phoneticPr fontId="3"/>
  </si>
  <si>
    <t>　　〃　　　　　　Ａ２</t>
  </si>
  <si>
    <t>　　〃　　　　　　Ａ２</t>
    <phoneticPr fontId="3"/>
  </si>
  <si>
    <t>　　〃　　　　　　Ａ３</t>
  </si>
  <si>
    <t>　　〃　　　　　　Ａ３</t>
    <phoneticPr fontId="3"/>
  </si>
  <si>
    <t>　　〃　　　　　　Ａ４</t>
  </si>
  <si>
    <t>　　〃　　　　　　Ａ５</t>
  </si>
  <si>
    <t>農業生産組織　　　Ｐ１</t>
    <rPh sb="0" eb="2">
      <t>ノウギョウ</t>
    </rPh>
    <rPh sb="2" eb="6">
      <t>セイサンソシキ</t>
    </rPh>
    <phoneticPr fontId="3"/>
  </si>
  <si>
    <t>土地持ち非農家</t>
    <rPh sb="0" eb="3">
      <t>トチモ</t>
    </rPh>
    <rPh sb="4" eb="7">
      <t>ヒノウカ</t>
    </rPh>
    <phoneticPr fontId="3"/>
  </si>
  <si>
    <t>大区画(1ha)</t>
    <rPh sb="0" eb="3">
      <t>ダイクカク</t>
    </rPh>
    <phoneticPr fontId="3"/>
  </si>
  <si>
    <t>大区画(50a)</t>
    <rPh sb="0" eb="3">
      <t>ダイクカク</t>
    </rPh>
    <phoneticPr fontId="3"/>
  </si>
  <si>
    <t>大区画(1ha、50a)、標準区画</t>
    <rPh sb="0" eb="3">
      <t>ダイクカク</t>
    </rPh>
    <rPh sb="13" eb="17">
      <t>ヒョウジュンクカク</t>
    </rPh>
    <phoneticPr fontId="3"/>
  </si>
  <si>
    <t>標準区画</t>
    <rPh sb="0" eb="4">
      <t>ヒョウジュンクカク</t>
    </rPh>
    <phoneticPr fontId="3"/>
  </si>
  <si>
    <t>（数値は記入例）</t>
    <rPh sb="1" eb="3">
      <t>スウチ</t>
    </rPh>
    <rPh sb="4" eb="6">
      <t>キニュウ</t>
    </rPh>
    <rPh sb="6" eb="7">
      <t>レイ</t>
    </rPh>
    <phoneticPr fontId="3"/>
  </si>
  <si>
    <t>農業生産
法　　人</t>
    <rPh sb="5" eb="6">
      <t>ホウ</t>
    </rPh>
    <rPh sb="8" eb="9">
      <t>ヒト</t>
    </rPh>
    <phoneticPr fontId="3"/>
  </si>
  <si>
    <t>生　　産
組　　織</t>
    <rPh sb="0" eb="1">
      <t>ナマ</t>
    </rPh>
    <rPh sb="3" eb="4">
      <t>サン</t>
    </rPh>
    <rPh sb="5" eb="6">
      <t>クミ</t>
    </rPh>
    <rPh sb="8" eb="9">
      <t>オリ</t>
    </rPh>
    <phoneticPr fontId="3"/>
  </si>
  <si>
    <t>現　　　　　　　況</t>
    <rPh sb="0" eb="1">
      <t>ゲン</t>
    </rPh>
    <rPh sb="8" eb="9">
      <t>キョウ</t>
    </rPh>
    <phoneticPr fontId="3"/>
  </si>
  <si>
    <t>担い手
農　家</t>
    <rPh sb="0" eb="3">
      <t>ニナイテ</t>
    </rPh>
    <rPh sb="4" eb="5">
      <t>ノウ</t>
    </rPh>
    <rPh sb="6" eb="7">
      <t>イエ</t>
    </rPh>
    <phoneticPr fontId="3"/>
  </si>
  <si>
    <t>集　　落
営　　農</t>
    <rPh sb="0" eb="1">
      <t>シュウ</t>
    </rPh>
    <rPh sb="3" eb="4">
      <t>ラク</t>
    </rPh>
    <rPh sb="5" eb="6">
      <t>エイ</t>
    </rPh>
    <rPh sb="8" eb="9">
      <t>ノウ</t>
    </rPh>
    <phoneticPr fontId="3"/>
  </si>
  <si>
    <t>具　　体　　的　　方　　策</t>
    <rPh sb="0" eb="1">
      <t>グ</t>
    </rPh>
    <rPh sb="3" eb="4">
      <t>カラダ</t>
    </rPh>
    <rPh sb="6" eb="7">
      <t>テキ</t>
    </rPh>
    <rPh sb="9" eb="10">
      <t>カタ</t>
    </rPh>
    <rPh sb="12" eb="13">
      <t>サク</t>
    </rPh>
    <phoneticPr fontId="3"/>
  </si>
  <si>
    <t>内　　　　　　　　　　　　　　　訳</t>
    <rPh sb="0" eb="1">
      <t>ウチ</t>
    </rPh>
    <rPh sb="16" eb="17">
      <t>ヤク</t>
    </rPh>
    <phoneticPr fontId="3"/>
  </si>
  <si>
    <t>0001</t>
    <phoneticPr fontId="3"/>
  </si>
  <si>
    <t>0002</t>
    <phoneticPr fontId="3"/>
  </si>
  <si>
    <t>0103</t>
    <phoneticPr fontId="3"/>
  </si>
  <si>
    <t>0205</t>
    <phoneticPr fontId="3"/>
  </si>
  <si>
    <t>黒　　　　　　で囲む</t>
    <rPh sb="0" eb="1">
      <t>クロ</t>
    </rPh>
    <rPh sb="8" eb="9">
      <t>カコ</t>
    </rPh>
    <phoneticPr fontId="3"/>
  </si>
  <si>
    <t>(所)</t>
    <rPh sb="1" eb="2">
      <t>ショ</t>
    </rPh>
    <phoneticPr fontId="3"/>
  </si>
  <si>
    <t>その他（　）</t>
    <rPh sb="2" eb="3">
      <t>タ</t>
    </rPh>
    <phoneticPr fontId="3"/>
  </si>
  <si>
    <t>茶　　　　　　で囲む</t>
    <rPh sb="0" eb="1">
      <t>チャ</t>
    </rPh>
    <rPh sb="8" eb="9">
      <t>カコ</t>
    </rPh>
    <phoneticPr fontId="3"/>
  </si>
  <si>
    <t>紫　　　　　　で囲む</t>
    <rPh sb="0" eb="1">
      <t>ムラサキ</t>
    </rPh>
    <rPh sb="8" eb="9">
      <t>カコ</t>
    </rPh>
    <phoneticPr fontId="3"/>
  </si>
  <si>
    <t>地　　　　　目</t>
    <rPh sb="0" eb="1">
      <t>チ</t>
    </rPh>
    <rPh sb="6" eb="7">
      <t>メ</t>
    </rPh>
    <phoneticPr fontId="3"/>
  </si>
  <si>
    <t>現　　　況</t>
    <rPh sb="0" eb="1">
      <t>ゲン</t>
    </rPh>
    <rPh sb="4" eb="5">
      <t>キョウ</t>
    </rPh>
    <phoneticPr fontId="3"/>
  </si>
  <si>
    <t>計　　　画</t>
    <rPh sb="0" eb="1">
      <t>ケイ</t>
    </rPh>
    <rPh sb="4" eb="5">
      <t>ガ</t>
    </rPh>
    <phoneticPr fontId="3"/>
  </si>
  <si>
    <t>小　　麦</t>
    <rPh sb="0" eb="1">
      <t>ショウ</t>
    </rPh>
    <rPh sb="3" eb="4">
      <t>ムギ</t>
    </rPh>
    <phoneticPr fontId="3"/>
  </si>
  <si>
    <t>大　　麦</t>
    <rPh sb="0" eb="1">
      <t>オオ</t>
    </rPh>
    <rPh sb="3" eb="4">
      <t>ムギ</t>
    </rPh>
    <phoneticPr fontId="3"/>
  </si>
  <si>
    <t xml:space="preserve"> （整備された農地の農業上の利用を確保し、遊休農地の発生防止に関する事項等農地を保全して農業経営等の規模拡大に資する取組方策を記載する。）</t>
  </si>
  <si>
    <t>（５）優良農地の保全に向けた取組方法（記入例）</t>
    <rPh sb="3" eb="5">
      <t>ユウリョウ</t>
    </rPh>
    <rPh sb="5" eb="7">
      <t>ノウチ</t>
    </rPh>
    <rPh sb="8" eb="10">
      <t>ホゼン</t>
    </rPh>
    <rPh sb="11" eb="12">
      <t>ム</t>
    </rPh>
    <rPh sb="14" eb="16">
      <t>トリクミ</t>
    </rPh>
    <rPh sb="16" eb="18">
      <t>ホウホウ</t>
    </rPh>
    <rPh sb="19" eb="22">
      <t>キニュウレイ</t>
    </rPh>
    <phoneticPr fontId="3"/>
  </si>
  <si>
    <t>（例１）</t>
    <rPh sb="1" eb="2">
      <t>レイ</t>
    </rPh>
    <phoneticPr fontId="3"/>
  </si>
  <si>
    <t>　事業推進体制等の活用等を通じた農地の利用状況の把握及び情報の共有化への取組や、関係者による各種施策を活用した遊休農地の発生防止への取組の実施によって、農地の農業上の利用の確保を推進する。また、不測の事態により遊休化が生じた場合は、農地法（昭和27年法律第229号）に基づく遊休農地に関する措置等各種施策の推進により遊休化の解消に取り組む。</t>
    <phoneticPr fontId="3"/>
  </si>
  <si>
    <t>（例２（集落営農に取り組もうとしている地域）</t>
    <rPh sb="1" eb="2">
      <t>レイ</t>
    </rPh>
    <rPh sb="4" eb="6">
      <t>シュウラク</t>
    </rPh>
    <rPh sb="6" eb="8">
      <t>エイノウ</t>
    </rPh>
    <rPh sb="9" eb="10">
      <t>ト</t>
    </rPh>
    <rPh sb="11" eb="12">
      <t>ク</t>
    </rPh>
    <rPh sb="19" eb="21">
      <t>チイキ</t>
    </rPh>
    <phoneticPr fontId="3"/>
  </si>
  <si>
    <t>　農地の農業上の利用の確保に向け地域が一体となり集落営農の組織化に取り組む。</t>
    <phoneticPr fontId="3"/>
  </si>
  <si>
    <t>（注）現況欄には異常年を除く過去３カ年の地区内平均値を記入する。(等級別比率は小数第一位まで記入)</t>
    <rPh sb="1" eb="2">
      <t>チュウ</t>
    </rPh>
    <phoneticPr fontId="3"/>
  </si>
  <si>
    <t>地区内生産量（kg）</t>
    <rPh sb="0" eb="3">
      <t>チクナイ</t>
    </rPh>
    <rPh sb="3" eb="6">
      <t>セイサンリョウ</t>
    </rPh>
    <phoneticPr fontId="3"/>
  </si>
  <si>
    <t>（４）品質向上目標</t>
    <rPh sb="3" eb="5">
      <t>ヒンシツ</t>
    </rPh>
    <rPh sb="5" eb="7">
      <t>コウジョウ</t>
    </rPh>
    <rPh sb="7" eb="9">
      <t>モクヒョウ</t>
    </rPh>
    <phoneticPr fontId="3"/>
  </si>
  <si>
    <t>区　　分</t>
    <rPh sb="0" eb="1">
      <t>ク</t>
    </rPh>
    <rPh sb="3" eb="4">
      <t>ブン</t>
    </rPh>
    <phoneticPr fontId="3"/>
  </si>
  <si>
    <t>（注）　１．農業機械の１台当たり利用規模下限面積とは、機種の能力及び経済性を基準として都道府県が定める高性能機械導入計画で定めたものを用いる。　</t>
    <rPh sb="1" eb="2">
      <t>チュウ</t>
    </rPh>
    <rPh sb="6" eb="8">
      <t>ノウギョウ</t>
    </rPh>
    <rPh sb="8" eb="10">
      <t>キカイ</t>
    </rPh>
    <rPh sb="12" eb="13">
      <t>ダイ</t>
    </rPh>
    <rPh sb="13" eb="14">
      <t>ア</t>
    </rPh>
    <rPh sb="16" eb="18">
      <t>リヨウ</t>
    </rPh>
    <rPh sb="18" eb="20">
      <t>キボ</t>
    </rPh>
    <rPh sb="20" eb="22">
      <t>カゲン</t>
    </rPh>
    <rPh sb="22" eb="24">
      <t>メンセキ</t>
    </rPh>
    <rPh sb="27" eb="29">
      <t>キシュ</t>
    </rPh>
    <rPh sb="30" eb="32">
      <t>ノウリョク</t>
    </rPh>
    <rPh sb="32" eb="33">
      <t>オヨ</t>
    </rPh>
    <rPh sb="34" eb="37">
      <t>ケイザイセイ</t>
    </rPh>
    <rPh sb="38" eb="40">
      <t>キジュン</t>
    </rPh>
    <rPh sb="43" eb="47">
      <t>トドウフケン</t>
    </rPh>
    <rPh sb="48" eb="49">
      <t>サダ</t>
    </rPh>
    <rPh sb="51" eb="54">
      <t>コウセイノウ</t>
    </rPh>
    <rPh sb="54" eb="56">
      <t>キカイ</t>
    </rPh>
    <rPh sb="56" eb="58">
      <t>ドウニュウ</t>
    </rPh>
    <rPh sb="58" eb="60">
      <t>ケイカク</t>
    </rPh>
    <rPh sb="61" eb="62">
      <t>サダ</t>
    </rPh>
    <rPh sb="67" eb="68">
      <t>モチ</t>
    </rPh>
    <phoneticPr fontId="3"/>
  </si>
  <si>
    <t>　　　　２．目標年度における導入機械の能力及び台数は、コスト低減目標の試算条件を考慮し計画する（以下同じ）。</t>
    <rPh sb="6" eb="8">
      <t>モクヒョウ</t>
    </rPh>
    <rPh sb="8" eb="9">
      <t>ネン</t>
    </rPh>
    <rPh sb="9" eb="10">
      <t>ド</t>
    </rPh>
    <rPh sb="14" eb="16">
      <t>ドウニュウ</t>
    </rPh>
    <rPh sb="16" eb="18">
      <t>キカイ</t>
    </rPh>
    <rPh sb="19" eb="21">
      <t>ノウリョク</t>
    </rPh>
    <rPh sb="21" eb="22">
      <t>オヨ</t>
    </rPh>
    <rPh sb="23" eb="25">
      <t>ダイスウ</t>
    </rPh>
    <rPh sb="30" eb="32">
      <t>テイゲン</t>
    </rPh>
    <rPh sb="32" eb="34">
      <t>モクヒョウ</t>
    </rPh>
    <rPh sb="35" eb="37">
      <t>シサン</t>
    </rPh>
    <rPh sb="37" eb="39">
      <t>ジョウケン</t>
    </rPh>
    <rPh sb="40" eb="42">
      <t>コウリョ</t>
    </rPh>
    <rPh sb="43" eb="45">
      <t>ケイカク</t>
    </rPh>
    <rPh sb="48" eb="50">
      <t>イカ</t>
    </rPh>
    <rPh sb="50" eb="51">
      <t>オナ</t>
    </rPh>
    <phoneticPr fontId="3"/>
  </si>
  <si>
    <t>　　　　３．能力区分は、計画における能力区分と合致する区分とする（様式はあくまでも例であり、固定するものではない）。</t>
    <rPh sb="6" eb="8">
      <t>ノウリョク</t>
    </rPh>
    <rPh sb="8" eb="10">
      <t>クブン</t>
    </rPh>
    <rPh sb="12" eb="14">
      <t>ケイカク</t>
    </rPh>
    <rPh sb="18" eb="20">
      <t>ノウリョク</t>
    </rPh>
    <rPh sb="20" eb="22">
      <t>クブン</t>
    </rPh>
    <rPh sb="23" eb="25">
      <t>ガッチ</t>
    </rPh>
    <rPh sb="27" eb="29">
      <t>クブン</t>
    </rPh>
    <rPh sb="33" eb="35">
      <t>ヨウシキ</t>
    </rPh>
    <rPh sb="41" eb="42">
      <t>レイ</t>
    </rPh>
    <rPh sb="46" eb="48">
      <t>コテイ</t>
    </rPh>
    <phoneticPr fontId="3"/>
  </si>
  <si>
    <t>区　　　　　分</t>
    <rPh sb="0" eb="1">
      <t>ク</t>
    </rPh>
    <rPh sb="6" eb="7">
      <t>ブン</t>
    </rPh>
    <phoneticPr fontId="3"/>
  </si>
  <si>
    <t>耕　地　面　積（ｈａ）</t>
    <rPh sb="0" eb="1">
      <t>コウ</t>
    </rPh>
    <rPh sb="2" eb="3">
      <t>チ</t>
    </rPh>
    <rPh sb="4" eb="5">
      <t>メン</t>
    </rPh>
    <rPh sb="6" eb="7">
      <t>セキ</t>
    </rPh>
    <phoneticPr fontId="3"/>
  </si>
  <si>
    <t>現　況（　　年）</t>
    <rPh sb="6" eb="7">
      <t>ネン</t>
    </rPh>
    <phoneticPr fontId="3"/>
  </si>
  <si>
    <t>計　画（　　年）</t>
    <rPh sb="6" eb="7">
      <t>ネン</t>
    </rPh>
    <phoneticPr fontId="3"/>
  </si>
  <si>
    <t>凡例</t>
    <rPh sb="0" eb="1">
      <t>ボン</t>
    </rPh>
    <rPh sb="1" eb="2">
      <t>レイ</t>
    </rPh>
    <phoneticPr fontId="3"/>
  </si>
  <si>
    <t>水　　田</t>
    <rPh sb="0" eb="1">
      <t>スイ</t>
    </rPh>
    <rPh sb="3" eb="4">
      <t>タ</t>
    </rPh>
    <phoneticPr fontId="3"/>
  </si>
  <si>
    <t>面　積</t>
    <phoneticPr fontId="3"/>
  </si>
  <si>
    <t>うち改良済延長</t>
    <rPh sb="2" eb="4">
      <t>カイリョウ</t>
    </rPh>
    <rPh sb="4" eb="5">
      <t>ズ</t>
    </rPh>
    <rPh sb="5" eb="7">
      <t>エンチョウ</t>
    </rPh>
    <phoneticPr fontId="3"/>
  </si>
  <si>
    <t>（農業生産基盤の整備について、農業構造再編の目標等を踏まえ水田及び畑の区画規模、農業用用排水施設、農業用道路、暗渠排水施設等について整備目標を作成する。
　以下の記述は記載例である。）</t>
    <phoneticPr fontId="3"/>
  </si>
  <si>
    <t>（基盤整備関連経営体育成等促進計画区域に係る経営体育成対策、経営規模拡大推進事業及び農業構造の改善に係る関連ソフト事業等の導入予定年度等を含めた導入計画について記述する。）</t>
    <phoneticPr fontId="3"/>
  </si>
  <si>
    <t>導入(予定)
年度</t>
    <phoneticPr fontId="3"/>
  </si>
  <si>
    <t>完了(予定)
年度</t>
    <rPh sb="0" eb="2">
      <t>カンリョウ</t>
    </rPh>
    <phoneticPr fontId="3"/>
  </si>
  <si>
    <t>（○○事業の円滑な推進を図るための推進体制整備について、市町村段階、促進計画区域（集落）段階の各段階毎の組織化及び活動内容等を記述するとともに組織図を作成する。）</t>
    <phoneticPr fontId="3"/>
  </si>
  <si>
    <t>（経営体育成基盤整備事業部会）</t>
    <rPh sb="1" eb="4">
      <t>ケイエイタイ</t>
    </rPh>
    <rPh sb="4" eb="6">
      <t>イクセイ</t>
    </rPh>
    <rPh sb="6" eb="10">
      <t>キバンセイビ</t>
    </rPh>
    <rPh sb="10" eb="12">
      <t>ジギョウ</t>
    </rPh>
    <rPh sb="12" eb="14">
      <t>ブカイ</t>
    </rPh>
    <phoneticPr fontId="3"/>
  </si>
  <si>
    <t>（環境営農の整備目標については、農業農村の活性化のために生産基盤の整備と一体的に整備する集落道整備、農業集落排水施設の整備、農村公園、親水施設、集落防災安全施設の整備、公共的施設等の用地整備等について作成する。以下の記述は記載例である。）</t>
    <phoneticPr fontId="3"/>
  </si>
  <si>
    <t>　○○事業による非農用地創設を行い、１～２集落を単位として多目的広場と児童用遊具を併せ持つ農村公園を設置し、地域のコミュニティの推進を図り、また、水田用水路のパイプライン化による水辺空間の減少を補完するため、○○集落の周辺に農業用水を活用した親水施設を整備する。</t>
    <phoneticPr fontId="3"/>
  </si>
  <si>
    <t>項　目</t>
    <phoneticPr fontId="3"/>
  </si>
  <si>
    <t>備　　考</t>
    <rPh sb="0" eb="1">
      <t>ソナエ</t>
    </rPh>
    <rPh sb="3" eb="4">
      <t>コウ</t>
    </rPh>
    <phoneticPr fontId="3"/>
  </si>
  <si>
    <t>実延長</t>
    <phoneticPr fontId="3"/>
  </si>
  <si>
    <t>普 及 率</t>
    <phoneticPr fontId="3"/>
  </si>
  <si>
    <t>整 備 率</t>
    <phoneticPr fontId="3"/>
  </si>
  <si>
    <t>延　　長</t>
    <phoneticPr fontId="3"/>
  </si>
  <si>
    <t>路 線 数</t>
    <phoneticPr fontId="3"/>
  </si>
  <si>
    <t>備　　考
（対象戸数）</t>
    <phoneticPr fontId="3"/>
  </si>
  <si>
    <t>①　道路整備</t>
    <phoneticPr fontId="3"/>
  </si>
  <si>
    <t>③　コミュニティ施設の整備</t>
    <phoneticPr fontId="3"/>
  </si>
  <si>
    <t>④　集落防災安全施設の整備</t>
    <phoneticPr fontId="3"/>
  </si>
  <si>
    <t>　　集落集会施設、公園施設</t>
    <phoneticPr fontId="3"/>
  </si>
  <si>
    <t>　　農業集落道</t>
    <phoneticPr fontId="3"/>
  </si>
  <si>
    <t>　　農道</t>
    <phoneticPr fontId="3"/>
  </si>
  <si>
    <t>　　消防水利施設等</t>
    <phoneticPr fontId="3"/>
  </si>
  <si>
    <t>　　要整備量（路線）</t>
    <phoneticPr fontId="3"/>
  </si>
  <si>
    <t>②　農業集落排水施設</t>
    <phoneticPr fontId="3"/>
  </si>
  <si>
    <t>⑤　水供給施設の整備</t>
    <phoneticPr fontId="3"/>
  </si>
  <si>
    <t>　　要整備量（処理施設）</t>
    <rPh sb="7" eb="9">
      <t>ショリ</t>
    </rPh>
    <rPh sb="9" eb="11">
      <t>シセツ</t>
    </rPh>
    <phoneticPr fontId="3"/>
  </si>
  <si>
    <t>　（注）Ａ３版で作成し、文字等が小さく見にくくなる場合は、別途巻末に図面を添付する。なお、下図は記載例である。</t>
    <rPh sb="2" eb="3">
      <t>チュウ</t>
    </rPh>
    <rPh sb="6" eb="7">
      <t>バン</t>
    </rPh>
    <rPh sb="8" eb="10">
      <t>サクセイ</t>
    </rPh>
    <rPh sb="12" eb="14">
      <t>モジ</t>
    </rPh>
    <rPh sb="14" eb="15">
      <t>トウ</t>
    </rPh>
    <rPh sb="16" eb="17">
      <t>チイ</t>
    </rPh>
    <rPh sb="19" eb="20">
      <t>ミ</t>
    </rPh>
    <rPh sb="25" eb="27">
      <t>バアイ</t>
    </rPh>
    <rPh sb="29" eb="31">
      <t>ベット</t>
    </rPh>
    <rPh sb="31" eb="33">
      <t>カンマツ</t>
    </rPh>
    <rPh sb="34" eb="36">
      <t>ズメン</t>
    </rPh>
    <rPh sb="37" eb="39">
      <t>テンプ</t>
    </rPh>
    <rPh sb="45" eb="47">
      <t>シタズ</t>
    </rPh>
    <rPh sb="48" eb="51">
      <t>キサイレイ</t>
    </rPh>
    <phoneticPr fontId="3"/>
  </si>
  <si>
    <t>（注）営農環境の整備については、営農環境現況図と営農環境整備目標図を作成することとする。</t>
    <rPh sb="3" eb="5">
      <t>エイノウ</t>
    </rPh>
    <rPh sb="16" eb="18">
      <t>エイノウ</t>
    </rPh>
    <rPh sb="24" eb="26">
      <t>エイノウ</t>
    </rPh>
    <phoneticPr fontId="3"/>
  </si>
  <si>
    <t>黄 緑 色</t>
    <rPh sb="0" eb="1">
      <t>キ</t>
    </rPh>
    <rPh sb="2" eb="3">
      <t>ミドリ</t>
    </rPh>
    <rPh sb="4" eb="5">
      <t>イロ</t>
    </rPh>
    <phoneticPr fontId="3"/>
  </si>
  <si>
    <t>　青色　</t>
    <rPh sb="1" eb="3">
      <t>アオイロ</t>
    </rPh>
    <phoneticPr fontId="3"/>
  </si>
  <si>
    <t>（土地改良施設等の管理計画においては、構造政策と併せて必要となる土地改良施設等の維持管理方法についての計画を作成する。営農上密接不可分な水管理の管理主体及び費用負担方法、用排水路の浚渫、農道の草刈等土地改良施設の維持管理作業の実施主体及び費用負担方法、さらに、その他農村整備により設置した施設の維持管理主体及び費用負担方法等について作成する。）</t>
    <phoneticPr fontId="3"/>
  </si>
  <si>
    <t>（１）農業水利費に関する事項</t>
    <phoneticPr fontId="3"/>
  </si>
  <si>
    <t>○○幹線用水路</t>
    <rPh sb="2" eb="4">
      <t>カンセン</t>
    </rPh>
    <rPh sb="4" eb="7">
      <t>ヨウスイロ</t>
    </rPh>
    <phoneticPr fontId="3"/>
  </si>
  <si>
    <t>△△幹線排水路</t>
    <rPh sb="2" eb="4">
      <t>カンセン</t>
    </rPh>
    <rPh sb="4" eb="7">
      <t>ハイスイロ</t>
    </rPh>
    <phoneticPr fontId="3"/>
  </si>
  <si>
    <t>経常経費</t>
    <rPh sb="0" eb="2">
      <t>ケイジョウ</t>
    </rPh>
    <rPh sb="2" eb="4">
      <t>ケイヒ</t>
    </rPh>
    <phoneticPr fontId="3"/>
  </si>
  <si>
    <t>（２）土地改良施設の維持管理計画</t>
    <phoneticPr fontId="3"/>
  </si>
  <si>
    <t>備　　　　考</t>
    <phoneticPr fontId="3"/>
  </si>
  <si>
    <t>名　　称</t>
    <phoneticPr fontId="3"/>
  </si>
  <si>
    <t>位　置</t>
    <phoneticPr fontId="3"/>
  </si>
  <si>
    <t xml:space="preserve">（注）１．記載要領は通常の農業農村整備事業管理計画と基本的に同様であるが、当該地区に係る事業のみを記載すること。
</t>
    <phoneticPr fontId="3"/>
  </si>
  <si>
    <t>　　　２．既に作成した事業管理計画に必ずしも適合させる必要はなく、10年程度以内に新たに必要とされるものについては記載すること。</t>
    <phoneticPr fontId="3"/>
  </si>
  <si>
    <t>　　　３．現時点で不確定な項目については「未定」と記載すること。</t>
    <phoneticPr fontId="3"/>
  </si>
  <si>
    <t>　　　４．事業番号については以下のとおりとし、枝番号を付けて整理する。</t>
    <phoneticPr fontId="3"/>
  </si>
  <si>
    <t>　　　（１）ア　補助事業　　　　Ａ－１、Ａ－２、・ ・ ・</t>
    <phoneticPr fontId="3"/>
  </si>
  <si>
    <t>　　　（１）イ　国営事業　　　　Ｂ－１、Ｂ－２、・ ・ ・</t>
    <phoneticPr fontId="3"/>
  </si>
  <si>
    <t>　　　（２）　　定住条件の整備　Ｃ－１、Ｃ－２、・ ・ ・</t>
    <phoneticPr fontId="3"/>
  </si>
  <si>
    <t>　　　５．事業実施スケジュールの年度については、必要がある場合には適宜修正すること。</t>
    <phoneticPr fontId="3"/>
  </si>
  <si>
    <t>　　　６．農業農村整備事業管理計画図をＡ３版で作成する。</t>
    <phoneticPr fontId="3"/>
  </si>
  <si>
    <t>概　　算
総事業費
(百万円)</t>
    <rPh sb="0" eb="1">
      <t>オオムネ</t>
    </rPh>
    <rPh sb="3" eb="4">
      <t>ザン</t>
    </rPh>
    <rPh sb="5" eb="6">
      <t>ソウ</t>
    </rPh>
    <rPh sb="6" eb="9">
      <t>ジギョウヒ</t>
    </rPh>
    <rPh sb="11" eb="13">
      <t>ヒャクマン</t>
    </rPh>
    <rPh sb="13" eb="14">
      <t>エン</t>
    </rPh>
    <phoneticPr fontId="3"/>
  </si>
  <si>
    <t>事　業
番　号</t>
    <phoneticPr fontId="3"/>
  </si>
  <si>
    <t>トラクターＡ</t>
  </si>
  <si>
    <t>トラクターＡ</t>
    <phoneticPr fontId="3"/>
  </si>
  <si>
    <t>トラクターＢ</t>
  </si>
  <si>
    <t>トラクターＢ</t>
    <phoneticPr fontId="3"/>
  </si>
  <si>
    <t>トラクターＣ</t>
  </si>
  <si>
    <t>トラクターＣ</t>
    <phoneticPr fontId="3"/>
  </si>
  <si>
    <t>40ps級</t>
    <rPh sb="4" eb="5">
      <t>キュウ</t>
    </rPh>
    <phoneticPr fontId="3"/>
  </si>
  <si>
    <t>30ps級</t>
    <rPh sb="4" eb="5">
      <t>キュウ</t>
    </rPh>
    <phoneticPr fontId="3"/>
  </si>
  <si>
    <t>20ps級</t>
    <rPh sb="4" eb="5">
      <t>キュウ</t>
    </rPh>
    <phoneticPr fontId="3"/>
  </si>
  <si>
    <t>○○　太郎</t>
    <rPh sb="3" eb="5">
      <t>タロウ</t>
    </rPh>
    <phoneticPr fontId="3"/>
  </si>
  <si>
    <t>△△　次郎</t>
    <rPh sb="3" eb="5">
      <t>ジロウ</t>
    </rPh>
    <phoneticPr fontId="3"/>
  </si>
  <si>
    <t>□□　三郎</t>
    <rPh sb="3" eb="5">
      <t>サブロウ</t>
    </rPh>
    <phoneticPr fontId="3"/>
  </si>
  <si>
    <t>売却</t>
    <rPh sb="0" eb="2">
      <t>バイキャク</t>
    </rPh>
    <phoneticPr fontId="3"/>
  </si>
  <si>
    <t>廃棄</t>
    <rPh sb="0" eb="2">
      <t>ハイキ</t>
    </rPh>
    <phoneticPr fontId="3"/>
  </si>
  <si>
    <t>H15.3</t>
    <phoneticPr fontId="3"/>
  </si>
  <si>
    <t>H16.3</t>
    <phoneticPr fontId="3"/>
  </si>
  <si>
    <t>本事業で事業主体が買上げ</t>
    <rPh sb="0" eb="3">
      <t>ホンジギョウ</t>
    </rPh>
    <rPh sb="4" eb="6">
      <t>ジギョウ</t>
    </rPh>
    <rPh sb="6" eb="8">
      <t>シュタイ</t>
    </rPh>
    <rPh sb="9" eb="11">
      <t>カイア</t>
    </rPh>
    <phoneticPr fontId="3"/>
  </si>
  <si>
    <t>70ps級</t>
    <rPh sb="4" eb="5">
      <t>キュウ</t>
    </rPh>
    <phoneticPr fontId="3"/>
  </si>
  <si>
    <t>25ha</t>
    <phoneticPr fontId="3"/>
  </si>
  <si>
    <t>40ha</t>
    <phoneticPr fontId="3"/>
  </si>
  <si>
    <t>本事業により事業主体が○○氏より購入し、リース</t>
    <rPh sb="0" eb="3">
      <t>ホンジギョウ</t>
    </rPh>
    <rPh sb="6" eb="10">
      <t>ジギョウシュタイ</t>
    </rPh>
    <rPh sb="13" eb="14">
      <t>シ</t>
    </rPh>
    <rPh sb="16" eb="18">
      <t>コウニュウ</t>
    </rPh>
    <phoneticPr fontId="3"/>
  </si>
  <si>
    <t>本事業により事業主体が中古機械販売会社より購入し、リース</t>
    <rPh sb="0" eb="3">
      <t>ホンジギョウ</t>
    </rPh>
    <rPh sb="6" eb="10">
      <t>ジギョウシュタイ</t>
    </rPh>
    <rPh sb="11" eb="13">
      <t>チュウコ</t>
    </rPh>
    <rPh sb="13" eb="15">
      <t>キカイ</t>
    </rPh>
    <rPh sb="15" eb="17">
      <t>ハンバイ</t>
    </rPh>
    <rPh sb="17" eb="19">
      <t>カイシャ</t>
    </rPh>
    <rPh sb="21" eb="23">
      <t>コウニュウ</t>
    </rPh>
    <phoneticPr fontId="3"/>
  </si>
  <si>
    <t>他事業を活用し、新品で購入</t>
    <rPh sb="0" eb="3">
      <t>タジギョウ</t>
    </rPh>
    <rPh sb="4" eb="6">
      <t>カツヨウ</t>
    </rPh>
    <rPh sb="8" eb="10">
      <t>シンピン</t>
    </rPh>
    <rPh sb="11" eb="13">
      <t>コウニュウ</t>
    </rPh>
    <phoneticPr fontId="3"/>
  </si>
  <si>
    <t>○○営農組合</t>
    <rPh sb="2" eb="4">
      <t>エイノウ</t>
    </rPh>
    <rPh sb="4" eb="6">
      <t>クミアイ</t>
    </rPh>
    <phoneticPr fontId="3"/>
  </si>
  <si>
    <t>…</t>
  </si>
  <si>
    <t>3.0年</t>
    <rPh sb="3" eb="4">
      <t>ネン</t>
    </rPh>
    <phoneticPr fontId="3"/>
  </si>
  <si>
    <t>144.4万円</t>
    <rPh sb="5" eb="7">
      <t>マンエン</t>
    </rPh>
    <phoneticPr fontId="3"/>
  </si>
  <si>
    <t>参考価格</t>
    <rPh sb="0" eb="4">
      <t>サンコウカカク</t>
    </rPh>
    <phoneticPr fontId="3"/>
  </si>
  <si>
    <t>　　年　　月　　日</t>
    <rPh sb="2" eb="3">
      <t>トシ</t>
    </rPh>
    <rPh sb="5" eb="6">
      <t>ツキ</t>
    </rPh>
    <rPh sb="8" eb="9">
      <t>ヒ</t>
    </rPh>
    <phoneticPr fontId="3"/>
  </si>
  <si>
    <t>農地所有適格法人</t>
    <rPh sb="0" eb="2">
      <t>ノウチ</t>
    </rPh>
    <rPh sb="2" eb="4">
      <t>ショユウ</t>
    </rPh>
    <rPh sb="4" eb="6">
      <t>テキカク</t>
    </rPh>
    <rPh sb="6" eb="8">
      <t>ホウジン</t>
    </rPh>
    <phoneticPr fontId="3"/>
  </si>
  <si>
    <t>現　　　　　況　　　（　　年度）</t>
    <rPh sb="0" eb="1">
      <t>ウツツ</t>
    </rPh>
    <rPh sb="6" eb="7">
      <t>キョウ</t>
    </rPh>
    <rPh sb="14" eb="15">
      <t>ド</t>
    </rPh>
    <phoneticPr fontId="3"/>
  </si>
  <si>
    <t>目　　　　　標　　　（　　年度）</t>
    <rPh sb="14" eb="15">
      <t>ド</t>
    </rPh>
    <phoneticPr fontId="3"/>
  </si>
  <si>
    <t>経営体当たり面積</t>
    <rPh sb="0" eb="3">
      <t>ケイエイタイ</t>
    </rPh>
    <rPh sb="3" eb="4">
      <t>ア</t>
    </rPh>
    <rPh sb="6" eb="8">
      <t>メンセキ</t>
    </rPh>
    <phoneticPr fontId="3"/>
  </si>
  <si>
    <t>経営
体数</t>
    <rPh sb="0" eb="1">
      <t>ヘ</t>
    </rPh>
    <rPh sb="1" eb="2">
      <t>エイ</t>
    </rPh>
    <rPh sb="3" eb="4">
      <t>カラダ</t>
    </rPh>
    <rPh sb="4" eb="5">
      <t>スウ</t>
    </rPh>
    <phoneticPr fontId="3"/>
  </si>
  <si>
    <t>団　体
経営体
(非法人)</t>
    <rPh sb="0" eb="1">
      <t>ダン</t>
    </rPh>
    <rPh sb="2" eb="3">
      <t>カラダ</t>
    </rPh>
    <rPh sb="4" eb="6">
      <t>ケイエイ</t>
    </rPh>
    <rPh sb="6" eb="7">
      <t>タイ</t>
    </rPh>
    <rPh sb="9" eb="10">
      <t>ヒ</t>
    </rPh>
    <rPh sb="10" eb="12">
      <t>ホウジン</t>
    </rPh>
    <phoneticPr fontId="3"/>
  </si>
  <si>
    <t>就業者数</t>
    <phoneticPr fontId="3"/>
  </si>
  <si>
    <t>生産額</t>
    <phoneticPr fontId="3"/>
  </si>
  <si>
    <t>金額</t>
    <rPh sb="0" eb="2">
      <t>キンガク</t>
    </rPh>
    <phoneticPr fontId="3"/>
  </si>
  <si>
    <t>人数</t>
    <phoneticPr fontId="3"/>
  </si>
  <si>
    <t>比率</t>
    <phoneticPr fontId="3"/>
  </si>
  <si>
    <t>対象地域</t>
    <rPh sb="0" eb="1">
      <t>タイ</t>
    </rPh>
    <rPh sb="1" eb="2">
      <t>ゾウ</t>
    </rPh>
    <rPh sb="2" eb="3">
      <t>チ</t>
    </rPh>
    <rPh sb="3" eb="4">
      <t>イキ</t>
    </rPh>
    <phoneticPr fontId="3"/>
  </si>
  <si>
    <t>名称</t>
    <rPh sb="0" eb="1">
      <t>ナ</t>
    </rPh>
    <rPh sb="1" eb="2">
      <t>ショウ</t>
    </rPh>
    <phoneticPr fontId="3"/>
  </si>
  <si>
    <t>（７）生産地域の農業動向（最近年次の農業センサス資料（５ヶ年間隔）を基に生産に関する集落の動向を把握する）</t>
    <rPh sb="3" eb="5">
      <t>セイサン</t>
    </rPh>
    <rPh sb="5" eb="7">
      <t>チイキ</t>
    </rPh>
    <rPh sb="8" eb="10">
      <t>ノウギョウ</t>
    </rPh>
    <rPh sb="10" eb="12">
      <t>ドウコウ</t>
    </rPh>
    <rPh sb="13" eb="15">
      <t>サイキン</t>
    </rPh>
    <rPh sb="15" eb="17">
      <t>ネンジ</t>
    </rPh>
    <rPh sb="18" eb="20">
      <t>ノウギョウ</t>
    </rPh>
    <rPh sb="24" eb="26">
      <t>シリョウ</t>
    </rPh>
    <rPh sb="29" eb="30">
      <t>ネン</t>
    </rPh>
    <rPh sb="30" eb="32">
      <t>カンカク</t>
    </rPh>
    <rPh sb="34" eb="35">
      <t>モト</t>
    </rPh>
    <rPh sb="36" eb="38">
      <t>セイサン</t>
    </rPh>
    <rPh sb="39" eb="40">
      <t>カン</t>
    </rPh>
    <rPh sb="42" eb="44">
      <t>シュウラク</t>
    </rPh>
    <rPh sb="45" eb="47">
      <t>ドウコウ</t>
    </rPh>
    <rPh sb="48" eb="50">
      <t>ハアク</t>
    </rPh>
    <phoneticPr fontId="3"/>
  </si>
  <si>
    <t>階層別経営体数</t>
    <rPh sb="0" eb="2">
      <t>カイソウ</t>
    </rPh>
    <rPh sb="2" eb="3">
      <t>ベツ</t>
    </rPh>
    <rPh sb="3" eb="6">
      <t>ケイエイタイ</t>
    </rPh>
    <rPh sb="6" eb="7">
      <t>スウ</t>
    </rPh>
    <phoneticPr fontId="3"/>
  </si>
  <si>
    <t>経営体
当たり
面　積</t>
    <rPh sb="0" eb="3">
      <t>ケイエイタイ</t>
    </rPh>
    <rPh sb="4" eb="5">
      <t>ア</t>
    </rPh>
    <rPh sb="8" eb="9">
      <t>メン</t>
    </rPh>
    <rPh sb="10" eb="11">
      <t>セキ</t>
    </rPh>
    <phoneticPr fontId="3"/>
  </si>
  <si>
    <t>経営体
当たり
農　家
所　得</t>
    <rPh sb="0" eb="3">
      <t>ケイエイタイ</t>
    </rPh>
    <rPh sb="4" eb="5">
      <t>ア</t>
    </rPh>
    <rPh sb="8" eb="9">
      <t>ノウ</t>
    </rPh>
    <rPh sb="10" eb="11">
      <t>イエ</t>
    </rPh>
    <rPh sb="12" eb="13">
      <t>ショ</t>
    </rPh>
    <rPh sb="14" eb="15">
      <t>トク</t>
    </rPh>
    <phoneticPr fontId="3"/>
  </si>
  <si>
    <t>うち販売第1位農産物</t>
    <rPh sb="2" eb="4">
      <t>ハンバイ</t>
    </rPh>
    <rPh sb="4" eb="5">
      <t>ダイ</t>
    </rPh>
    <rPh sb="6" eb="7">
      <t>イ</t>
    </rPh>
    <rPh sb="7" eb="10">
      <t>ノウサンブツ</t>
    </rPh>
    <phoneticPr fontId="3"/>
  </si>
  <si>
    <t>転作等目標面積（　　○○年度）
（ha）</t>
    <phoneticPr fontId="3"/>
  </si>
  <si>
    <t>　①　経営体数及び経営規模</t>
    <rPh sb="3" eb="6">
      <t>ケイエイタイ</t>
    </rPh>
    <phoneticPr fontId="3"/>
  </si>
  <si>
    <t>(　　　)</t>
    <phoneticPr fontId="3"/>
  </si>
  <si>
    <t>団体経営体（法人）</t>
    <rPh sb="0" eb="2">
      <t>ダンタイ</t>
    </rPh>
    <rPh sb="2" eb="5">
      <t>ケイエイタイ</t>
    </rPh>
    <rPh sb="6" eb="8">
      <t>ホウジン</t>
    </rPh>
    <phoneticPr fontId="3"/>
  </si>
  <si>
    <t>団体経営体（非法人）</t>
    <rPh sb="0" eb="2">
      <t>ダンタイ</t>
    </rPh>
    <rPh sb="2" eb="5">
      <t>ケイエイタイ</t>
    </rPh>
    <rPh sb="6" eb="7">
      <t>ヒ</t>
    </rPh>
    <rPh sb="7" eb="9">
      <t>ホウジン</t>
    </rPh>
    <phoneticPr fontId="3"/>
  </si>
  <si>
    <t>農地所有適格法人数</t>
    <rPh sb="0" eb="2">
      <t>ノウチ</t>
    </rPh>
    <rPh sb="2" eb="4">
      <t>ショユウ</t>
    </rPh>
    <rPh sb="4" eb="6">
      <t>テキカク</t>
    </rPh>
    <rPh sb="6" eb="8">
      <t>ホウジン</t>
    </rPh>
    <rPh sb="8" eb="9">
      <t>スウ</t>
    </rPh>
    <phoneticPr fontId="3"/>
  </si>
  <si>
    <t>生産組織数</t>
    <rPh sb="0" eb="5">
      <t>セイサンソシキスウ</t>
    </rPh>
    <phoneticPr fontId="3"/>
  </si>
  <si>
    <t>集落営農数</t>
    <rPh sb="0" eb="2">
      <t>シュウラク</t>
    </rPh>
    <rPh sb="2" eb="5">
      <t>エイノウスウ</t>
    </rPh>
    <phoneticPr fontId="3"/>
  </si>
  <si>
    <t>その他（経営受託）</t>
    <rPh sb="2" eb="3">
      <t>タ</t>
    </rPh>
    <rPh sb="4" eb="6">
      <t>ケイエイ</t>
    </rPh>
    <rPh sb="6" eb="8">
      <t>ジュタク</t>
    </rPh>
    <phoneticPr fontId="3"/>
  </si>
  <si>
    <t>現況（○○）</t>
    <rPh sb="0" eb="2">
      <t>ゲンキョウ</t>
    </rPh>
    <phoneticPr fontId="3"/>
  </si>
  <si>
    <t>目標（○○）</t>
    <rPh sb="0" eb="2">
      <t>モクヒョウ</t>
    </rPh>
    <phoneticPr fontId="3"/>
  </si>
  <si>
    <t>ha/経営体</t>
    <rPh sb="3" eb="6">
      <t>ケイエイタイ</t>
    </rPh>
    <phoneticPr fontId="3"/>
  </si>
  <si>
    <t>経営体</t>
    <rPh sb="0" eb="3">
      <t>ケイエイタイ</t>
    </rPh>
    <phoneticPr fontId="3"/>
  </si>
  <si>
    <t>標準経営規模</t>
    <phoneticPr fontId="3"/>
  </si>
  <si>
    <t>　年　月
（予定）</t>
    <rPh sb="1" eb="2">
      <t>ネン</t>
    </rPh>
    <rPh sb="3" eb="4">
      <t>ガツ</t>
    </rPh>
    <rPh sb="6" eb="8">
      <t>ヨテイ</t>
    </rPh>
    <phoneticPr fontId="3"/>
  </si>
  <si>
    <t>◇◇　◇◇</t>
    <phoneticPr fontId="3"/>
  </si>
  <si>
    <t>⑧担い手として育成すべきであると市町村長が認める者の概要</t>
    <rPh sb="1" eb="2">
      <t>ニナ</t>
    </rPh>
    <rPh sb="3" eb="4">
      <t>テ</t>
    </rPh>
    <rPh sb="7" eb="9">
      <t>イクセイ</t>
    </rPh>
    <rPh sb="16" eb="18">
      <t>シチョウ</t>
    </rPh>
    <rPh sb="18" eb="20">
      <t>ソンチョウ</t>
    </rPh>
    <rPh sb="21" eb="22">
      <t>ミト</t>
    </rPh>
    <rPh sb="24" eb="25">
      <t>モノ</t>
    </rPh>
    <rPh sb="26" eb="28">
      <t>ガイヨウ</t>
    </rPh>
    <phoneticPr fontId="3"/>
  </si>
  <si>
    <t>生産組織又は農地所有適格法人</t>
    <rPh sb="6" eb="8">
      <t>ノウチ</t>
    </rPh>
    <rPh sb="8" eb="10">
      <t>ショユウ</t>
    </rPh>
    <rPh sb="10" eb="12">
      <t>テキカク</t>
    </rPh>
    <rPh sb="12" eb="14">
      <t>ホウジン</t>
    </rPh>
    <phoneticPr fontId="3"/>
  </si>
  <si>
    <t>農地所有適格法人　Ｐ２</t>
    <rPh sb="0" eb="2">
      <t>ノウチ</t>
    </rPh>
    <rPh sb="2" eb="4">
      <t>ショユウ</t>
    </rPh>
    <rPh sb="4" eb="6">
      <t>テキカク</t>
    </rPh>
    <rPh sb="6" eb="8">
      <t>ホウジン</t>
    </rPh>
    <phoneticPr fontId="3"/>
  </si>
  <si>
    <t>農地所有適格法人</t>
    <rPh sb="0" eb="8">
      <t>ノウチショユウテキカクホウジン</t>
    </rPh>
    <phoneticPr fontId="3"/>
  </si>
  <si>
    <t>農地所有適格法人</t>
    <rPh sb="0" eb="2">
      <t>ノウチ</t>
    </rPh>
    <rPh sb="2" eb="8">
      <t>ショユウテキカクホウジン</t>
    </rPh>
    <phoneticPr fontId="3"/>
  </si>
  <si>
    <t>　本地区の用水の取り入れ口は、未だ取水堰がなく、堤外地に木柵、土嚢を設置して、みお筋を取り入れ口に誘導して取水している状況である。また、河床低下に伴い恒常的に用水が不足しており、７～１０日の番水の実施を余儀なくされており、労働力の過剰投下となっている。
　このため、これらの不足水量をダムで確保するとともに、○○頭首工の新設と幹線水路の新設・改良により用水系統の再編を行うため、国営かんがい排水事業「○○地区」の附帯事業として県営かんがい排水事業「○○地区」を○年度から実施し、○年度の完成を予定している。
　また、水田、畑に直面する用排水路については、○○事業で実施することとし、用排水路はパイプライン化し、一部地下かんがい施設を設置する計画である。</t>
    <phoneticPr fontId="3"/>
  </si>
  <si>
    <t>　本地区の農道は幅員２ｍと狭小であり、農道に直面しない農地も○○haあるため、農業の労働生産性の向上を著しく阻害している。また、○○市にある市場への交通の便が悪く、現在は距離○㎞、運送時間○時間○○分を要している状況である。
　このため、ほ場内農道については、集落道と一体的に○○事業で整備し、農業労働生産性の向上を図るとともに、広域農道○○線を○年度から着手し○年度には完成する予定である。</t>
    <phoneticPr fontId="3"/>
  </si>
  <si>
    <t>　現況集落（○○集落）内及び集落連絡道（○○集落と△△集落）、県道○○線への取付道路が狭小であるため、○○事業により○年度に着手し○年度に完成する予定である。</t>
    <phoneticPr fontId="3"/>
  </si>
  <si>
    <t>　○○集落は、○○川流域特定環境保全公共下水道事業の計画区域からはずれているため、○年度から農業集落排水事業に着手し○年度に完成する予定である。</t>
    <phoneticPr fontId="3"/>
  </si>
  <si>
    <t>番　号</t>
    <rPh sb="0" eb="1">
      <t>バン</t>
    </rPh>
    <rPh sb="2" eb="3">
      <t>ゴウ</t>
    </rPh>
    <phoneticPr fontId="3"/>
  </si>
  <si>
    <t>　　４．地区の概況</t>
    <phoneticPr fontId="3"/>
  </si>
  <si>
    <t>　　５．農業経営高度化支援事業の概要</t>
    <rPh sb="4" eb="6">
      <t>ノウギョウ</t>
    </rPh>
    <rPh sb="6" eb="8">
      <t>ケイエイ</t>
    </rPh>
    <rPh sb="8" eb="11">
      <t>コウドカ</t>
    </rPh>
    <rPh sb="11" eb="15">
      <t>シエンジギョウ</t>
    </rPh>
    <rPh sb="16" eb="18">
      <t>ガイヨウ</t>
    </rPh>
    <phoneticPr fontId="3"/>
  </si>
  <si>
    <t>　　　(4) その他</t>
    <rPh sb="9" eb="10">
      <t>タ</t>
    </rPh>
    <phoneticPr fontId="3"/>
  </si>
  <si>
    <t>　　３．土地利用計画</t>
    <phoneticPr fontId="3"/>
  </si>
  <si>
    <t>　　４．農業機械利用計画</t>
    <phoneticPr fontId="3"/>
  </si>
  <si>
    <t>５．ほ場の整備計画</t>
    <phoneticPr fontId="3"/>
  </si>
  <si>
    <t>６．農業生産基盤の整備目標</t>
    <phoneticPr fontId="3"/>
  </si>
  <si>
    <t>７．関連事業計画</t>
    <phoneticPr fontId="3"/>
  </si>
  <si>
    <t>８．推進体制整備計画</t>
    <phoneticPr fontId="3"/>
  </si>
  <si>
    <t>９．営農環境の整備目標</t>
    <phoneticPr fontId="3"/>
  </si>
  <si>
    <t>　(1) 集落道整備（記載例）</t>
    <rPh sb="11" eb="14">
      <t>キサイレイ</t>
    </rPh>
    <phoneticPr fontId="3"/>
  </si>
  <si>
    <t>10．土地改良施設等の管理計画</t>
    <phoneticPr fontId="3"/>
  </si>
  <si>
    <t>11．農業農村整備事業管理計画</t>
    <phoneticPr fontId="3"/>
  </si>
  <si>
    <t>12-1．その他必要な事項</t>
    <phoneticPr fontId="3"/>
  </si>
  <si>
    <t>12-2．機械利用合理化計画</t>
    <phoneticPr fontId="3"/>
  </si>
  <si>
    <t>都道府県名</t>
    <rPh sb="0" eb="5">
      <t>トドウフケンメイ</t>
    </rPh>
    <phoneticPr fontId="61"/>
  </si>
  <si>
    <t>所在地</t>
    <rPh sb="0" eb="3">
      <t>ショザイチ</t>
    </rPh>
    <phoneticPr fontId="61"/>
  </si>
  <si>
    <t>地区名</t>
    <rPh sb="0" eb="3">
      <t>チクメイ</t>
    </rPh>
    <phoneticPr fontId="61"/>
  </si>
  <si>
    <t>地域区分</t>
    <rPh sb="0" eb="4">
      <t>チイキクブン</t>
    </rPh>
    <phoneticPr fontId="61"/>
  </si>
  <si>
    <t>地勢及び
社会経済条件</t>
    <rPh sb="0" eb="2">
      <t>チセイ</t>
    </rPh>
    <rPh sb="2" eb="3">
      <t>オヨ</t>
    </rPh>
    <rPh sb="5" eb="7">
      <t>シャカイ</t>
    </rPh>
    <rPh sb="7" eb="9">
      <t>ケイザイ</t>
    </rPh>
    <rPh sb="9" eb="11">
      <t>ジョウケン</t>
    </rPh>
    <phoneticPr fontId="61"/>
  </si>
  <si>
    <t>農用地の
整備状況</t>
    <rPh sb="0" eb="3">
      <t>ノウヨウチ</t>
    </rPh>
    <rPh sb="5" eb="7">
      <t>セイビ</t>
    </rPh>
    <rPh sb="7" eb="9">
      <t>ジョウキョウ</t>
    </rPh>
    <phoneticPr fontId="61"/>
  </si>
  <si>
    <t>営農状況</t>
    <rPh sb="0" eb="4">
      <t>エイノウジョウキョウ</t>
    </rPh>
    <phoneticPr fontId="61"/>
  </si>
  <si>
    <t>地区設定理由</t>
    <rPh sb="0" eb="2">
      <t>チク</t>
    </rPh>
    <rPh sb="2" eb="6">
      <t>セッテイリユウ</t>
    </rPh>
    <phoneticPr fontId="61"/>
  </si>
  <si>
    <t>非農用地
の概要</t>
    <rPh sb="0" eb="1">
      <t>ヒ</t>
    </rPh>
    <rPh sb="1" eb="4">
      <t>ノウヨウチ</t>
    </rPh>
    <rPh sb="6" eb="8">
      <t>ガイヨウ</t>
    </rPh>
    <phoneticPr fontId="61"/>
  </si>
  <si>
    <t>農業構造の
再編目標</t>
    <rPh sb="0" eb="2">
      <t>ノウギョウ</t>
    </rPh>
    <rPh sb="2" eb="4">
      <t>コウゾウ</t>
    </rPh>
    <rPh sb="6" eb="10">
      <t>サイヘンモクヒョウ</t>
    </rPh>
    <phoneticPr fontId="61"/>
  </si>
  <si>
    <t>現況</t>
    <rPh sb="0" eb="2">
      <t>ゲンキョウ</t>
    </rPh>
    <phoneticPr fontId="61"/>
  </si>
  <si>
    <t>目標</t>
    <rPh sb="0" eb="2">
      <t>モクヒョウ</t>
    </rPh>
    <phoneticPr fontId="61"/>
  </si>
  <si>
    <t>農用地の流動化計画及び経営体育成計画並びにほ場整備計画</t>
    <rPh sb="0" eb="3">
      <t>ノウヨウチ</t>
    </rPh>
    <rPh sb="4" eb="6">
      <t>リュウドウ</t>
    </rPh>
    <rPh sb="6" eb="9">
      <t>カケイカク</t>
    </rPh>
    <rPh sb="9" eb="10">
      <t>オヨ</t>
    </rPh>
    <rPh sb="11" eb="14">
      <t>ケイエイタイ</t>
    </rPh>
    <rPh sb="14" eb="16">
      <t>イクセイ</t>
    </rPh>
    <rPh sb="16" eb="18">
      <t>ケイカク</t>
    </rPh>
    <rPh sb="18" eb="19">
      <t>ナラ</t>
    </rPh>
    <rPh sb="22" eb="23">
      <t>ジョウ</t>
    </rPh>
    <rPh sb="23" eb="25">
      <t>セイビ</t>
    </rPh>
    <rPh sb="25" eb="27">
      <t>ケイカク</t>
    </rPh>
    <phoneticPr fontId="61"/>
  </si>
  <si>
    <t>項目</t>
    <rPh sb="0" eb="2">
      <t>コウモク</t>
    </rPh>
    <phoneticPr fontId="61"/>
  </si>
  <si>
    <t>②</t>
    <phoneticPr fontId="61"/>
  </si>
  <si>
    <t>計（ha）</t>
    <rPh sb="0" eb="1">
      <t>ケイ</t>
    </rPh>
    <phoneticPr fontId="61"/>
  </si>
  <si>
    <t>ほ場整備計画</t>
    <rPh sb="1" eb="4">
      <t>ジョウセイビ</t>
    </rPh>
    <rPh sb="4" eb="6">
      <t>ケイカク</t>
    </rPh>
    <phoneticPr fontId="61"/>
  </si>
  <si>
    <t xml:space="preserve">項目
</t>
    <rPh sb="0" eb="2">
      <t>コウモク</t>
    </rPh>
    <phoneticPr fontId="61"/>
  </si>
  <si>
    <t>現況
（ha）</t>
    <rPh sb="0" eb="2">
      <t>ゲンキョウ</t>
    </rPh>
    <phoneticPr fontId="61"/>
  </si>
  <si>
    <t>完了時
（ha）</t>
    <rPh sb="0" eb="3">
      <t>カンリョウジ</t>
    </rPh>
    <phoneticPr fontId="61"/>
  </si>
  <si>
    <t>ほ場整備
の手法</t>
    <rPh sb="1" eb="4">
      <t>ジョウセイビ</t>
    </rPh>
    <rPh sb="6" eb="8">
      <t>シュホウ</t>
    </rPh>
    <phoneticPr fontId="61"/>
  </si>
  <si>
    <t>自己所有地</t>
    <rPh sb="0" eb="2">
      <t>ジコ</t>
    </rPh>
    <rPh sb="2" eb="5">
      <t>ショユウチ</t>
    </rPh>
    <phoneticPr fontId="61"/>
  </si>
  <si>
    <t>ha</t>
    <phoneticPr fontId="61"/>
  </si>
  <si>
    <t>大区画</t>
    <rPh sb="0" eb="3">
      <t>ダイクカク</t>
    </rPh>
    <phoneticPr fontId="61"/>
  </si>
  <si>
    <t>賃借権設定</t>
    <rPh sb="0" eb="3">
      <t>チンシャクケン</t>
    </rPh>
    <rPh sb="3" eb="5">
      <t>セッテイ</t>
    </rPh>
    <phoneticPr fontId="61"/>
  </si>
  <si>
    <t>標準区画</t>
    <rPh sb="0" eb="2">
      <t>ヒョウジュン</t>
    </rPh>
    <rPh sb="2" eb="4">
      <t>クカク</t>
    </rPh>
    <phoneticPr fontId="61"/>
  </si>
  <si>
    <t>経営委託</t>
    <rPh sb="0" eb="2">
      <t>ケイエイ</t>
    </rPh>
    <rPh sb="2" eb="4">
      <t>イタク</t>
    </rPh>
    <phoneticPr fontId="61"/>
  </si>
  <si>
    <r>
      <t>小区画</t>
    </r>
    <r>
      <rPr>
        <sz val="8"/>
        <color theme="1"/>
        <rFont val="ＭＳ 明朝"/>
        <family val="1"/>
        <charset val="128"/>
      </rPr>
      <t>（労働集約型）</t>
    </r>
    <rPh sb="0" eb="3">
      <t>ショウクカク</t>
    </rPh>
    <rPh sb="4" eb="6">
      <t>ロウドウ</t>
    </rPh>
    <rPh sb="6" eb="9">
      <t>シュウヤクガタ</t>
    </rPh>
    <phoneticPr fontId="61"/>
  </si>
  <si>
    <t>基幹作業受託</t>
    <rPh sb="0" eb="6">
      <t>キカンサギョウジュタク</t>
    </rPh>
    <phoneticPr fontId="61"/>
  </si>
  <si>
    <r>
      <t>未整備</t>
    </r>
    <r>
      <rPr>
        <sz val="8"/>
        <color theme="1"/>
        <rFont val="ＭＳ 明朝"/>
        <family val="1"/>
        <charset val="128"/>
      </rPr>
      <t>（小区画含む）</t>
    </r>
    <rPh sb="0" eb="3">
      <t>ミセイビ</t>
    </rPh>
    <rPh sb="4" eb="7">
      <t>ショウクカク</t>
    </rPh>
    <rPh sb="7" eb="8">
      <t>フク</t>
    </rPh>
    <phoneticPr fontId="61"/>
  </si>
  <si>
    <t>計</t>
    <rPh sb="0" eb="1">
      <t>ケイ</t>
    </rPh>
    <phoneticPr fontId="61"/>
  </si>
  <si>
    <t>①</t>
    <phoneticPr fontId="61"/>
  </si>
  <si>
    <t>③</t>
    <phoneticPr fontId="61"/>
  </si>
  <si>
    <t>④</t>
    <phoneticPr fontId="61"/>
  </si>
  <si>
    <t>（　　年～　　年）</t>
    <rPh sb="3" eb="4">
      <t>ネン</t>
    </rPh>
    <rPh sb="7" eb="8">
      <t>ネン</t>
    </rPh>
    <phoneticPr fontId="61"/>
  </si>
  <si>
    <t>（　　年～　　年）</t>
    <phoneticPr fontId="61"/>
  </si>
  <si>
    <t>土地改良施設等の管理計画</t>
    <rPh sb="0" eb="4">
      <t>トチカイリョウ</t>
    </rPh>
    <rPh sb="4" eb="7">
      <t>シセツトウ</t>
    </rPh>
    <rPh sb="8" eb="12">
      <t>カンリケイカク</t>
    </rPh>
    <phoneticPr fontId="61"/>
  </si>
  <si>
    <t>その他必要な事項</t>
    <rPh sb="2" eb="3">
      <t>タ</t>
    </rPh>
    <rPh sb="3" eb="5">
      <t>ヒツヨウ</t>
    </rPh>
    <rPh sb="6" eb="8">
      <t>ジコウ</t>
    </rPh>
    <phoneticPr fontId="61"/>
  </si>
  <si>
    <t>（注）</t>
    <rPh sb="1" eb="2">
      <t>チュウ</t>
    </rPh>
    <phoneticPr fontId="61"/>
  </si>
  <si>
    <t>（TEL　            、FAX　            ）</t>
    <phoneticPr fontId="3"/>
  </si>
  <si>
    <t>担　当　部　課　名</t>
    <rPh sb="0" eb="1">
      <t>タン</t>
    </rPh>
    <rPh sb="2" eb="3">
      <t>トウ</t>
    </rPh>
    <rPh sb="4" eb="5">
      <t>ブ</t>
    </rPh>
    <rPh sb="6" eb="7">
      <t>カ</t>
    </rPh>
    <rPh sb="8" eb="9">
      <t>メイ</t>
    </rPh>
    <phoneticPr fontId="61"/>
  </si>
  <si>
    <t>農政局名</t>
    <rPh sb="0" eb="4">
      <t>ノウセイキョクメイ</t>
    </rPh>
    <phoneticPr fontId="3"/>
  </si>
  <si>
    <t>地区面積(ha)</t>
    <rPh sb="0" eb="2">
      <t>チク</t>
    </rPh>
    <rPh sb="2" eb="4">
      <t>メンセキ</t>
    </rPh>
    <phoneticPr fontId="61"/>
  </si>
  <si>
    <t>現　　　　　　　　　　況</t>
    <rPh sb="0" eb="1">
      <t>ゲン</t>
    </rPh>
    <rPh sb="11" eb="12">
      <t>キョウ</t>
    </rPh>
    <phoneticPr fontId="3"/>
  </si>
  <si>
    <t>目　　　　　　　　　標</t>
    <rPh sb="0" eb="1">
      <t>メ</t>
    </rPh>
    <rPh sb="10" eb="11">
      <t>シルベ</t>
    </rPh>
    <phoneticPr fontId="3"/>
  </si>
  <si>
    <t>目標年度：○○年度
集積団地要件の定義：○ha以上</t>
    <rPh sb="0" eb="2">
      <t>モクヒョウ</t>
    </rPh>
    <rPh sb="2" eb="4">
      <t>ネンド</t>
    </rPh>
    <rPh sb="7" eb="9">
      <t>ネンド</t>
    </rPh>
    <phoneticPr fontId="61"/>
  </si>
  <si>
    <t>備　　　　考</t>
    <rPh sb="0" eb="1">
      <t>ビ</t>
    </rPh>
    <rPh sb="5" eb="6">
      <t>コウ</t>
    </rPh>
    <phoneticPr fontId="61"/>
  </si>
  <si>
    <t>対象事業完了時</t>
    <rPh sb="0" eb="2">
      <t>タイショウ</t>
    </rPh>
    <rPh sb="2" eb="4">
      <t>ジギョウ</t>
    </rPh>
    <rPh sb="4" eb="7">
      <t>カンリョウジ</t>
    </rPh>
    <phoneticPr fontId="61"/>
  </si>
  <si>
    <t>担い手の経営面積</t>
    <rPh sb="0" eb="1">
      <t>ニナ</t>
    </rPh>
    <rPh sb="2" eb="3">
      <t>テ</t>
    </rPh>
    <rPh sb="4" eb="8">
      <t>ケイエイメンセキ</t>
    </rPh>
    <phoneticPr fontId="3"/>
  </si>
  <si>
    <t>(ha)　②</t>
    <phoneticPr fontId="61"/>
  </si>
  <si>
    <t>農用地面積</t>
    <phoneticPr fontId="3"/>
  </si>
  <si>
    <t>(ha)　①</t>
    <phoneticPr fontId="61"/>
  </si>
  <si>
    <t>同左シェア</t>
    <rPh sb="0" eb="1">
      <t>ドウ</t>
    </rPh>
    <rPh sb="1" eb="2">
      <t>ヒダリ</t>
    </rPh>
    <phoneticPr fontId="3"/>
  </si>
  <si>
    <t>②÷①（％）</t>
    <phoneticPr fontId="61"/>
  </si>
  <si>
    <t>担い手農家</t>
    <rPh sb="0" eb="1">
      <t>ニナ</t>
    </rPh>
    <rPh sb="2" eb="3">
      <t>テ</t>
    </rPh>
    <rPh sb="3" eb="5">
      <t>ノウカ</t>
    </rPh>
    <phoneticPr fontId="61"/>
  </si>
  <si>
    <t>集落営農</t>
    <rPh sb="0" eb="4">
      <t>シュウラクエイノウ</t>
    </rPh>
    <phoneticPr fontId="3"/>
  </si>
  <si>
    <t>農業生産基盤及び農村生活環境の整備目標並びに対応する事業管理計画</t>
    <rPh sb="0" eb="2">
      <t>ノウギョウ</t>
    </rPh>
    <rPh sb="6" eb="7">
      <t>オヨ</t>
    </rPh>
    <rPh sb="8" eb="12">
      <t>ノウソンセイカツ</t>
    </rPh>
    <rPh sb="12" eb="14">
      <t>カンキョウ</t>
    </rPh>
    <rPh sb="15" eb="17">
      <t>セイビ</t>
    </rPh>
    <rPh sb="17" eb="19">
      <t>モクヒョウ</t>
    </rPh>
    <rPh sb="19" eb="20">
      <t>ナラ</t>
    </rPh>
    <rPh sb="22" eb="24">
      <t>タイオウ</t>
    </rPh>
    <rPh sb="26" eb="28">
      <t>ジギョウ</t>
    </rPh>
    <rPh sb="28" eb="30">
      <t>カンリ</t>
    </rPh>
    <rPh sb="30" eb="32">
      <t>ケイカク</t>
    </rPh>
    <phoneticPr fontId="61"/>
  </si>
  <si>
    <t>５．農業経営高度化支援事業</t>
    <rPh sb="2" eb="4">
      <t>ノウギョウ</t>
    </rPh>
    <rPh sb="4" eb="6">
      <t>ケイエイ</t>
    </rPh>
    <rPh sb="6" eb="9">
      <t>コウドカ</t>
    </rPh>
    <rPh sb="9" eb="13">
      <t>シエンジギョウ</t>
    </rPh>
    <phoneticPr fontId="3"/>
  </si>
  <si>
    <t>事業実施主体</t>
    <rPh sb="0" eb="2">
      <t>ジギョウ</t>
    </rPh>
    <rPh sb="2" eb="4">
      <t>ジッシ</t>
    </rPh>
    <rPh sb="4" eb="6">
      <t>シュタイ</t>
    </rPh>
    <phoneticPr fontId="3"/>
  </si>
  <si>
    <t>事　業　名</t>
    <rPh sb="0" eb="1">
      <t>コト</t>
    </rPh>
    <rPh sb="2" eb="3">
      <t>ゴウ</t>
    </rPh>
    <rPh sb="4" eb="5">
      <t>ナ</t>
    </rPh>
    <phoneticPr fontId="3"/>
  </si>
  <si>
    <t>開始年度</t>
    <rPh sb="0" eb="2">
      <t>カイシ</t>
    </rPh>
    <rPh sb="2" eb="4">
      <t>ネンド</t>
    </rPh>
    <phoneticPr fontId="3"/>
  </si>
  <si>
    <t>年度</t>
    <rPh sb="0" eb="2">
      <t>ネンド</t>
    </rPh>
    <phoneticPr fontId="3"/>
  </si>
  <si>
    <t>総事業費（千円）</t>
    <rPh sb="0" eb="4">
      <t>ソウジギョウヒ</t>
    </rPh>
    <rPh sb="5" eb="7">
      <t>センエン</t>
    </rPh>
    <phoneticPr fontId="3"/>
  </si>
  <si>
    <t>活動内容等</t>
    <rPh sb="0" eb="2">
      <t>カツドウ</t>
    </rPh>
    <rPh sb="2" eb="4">
      <t>ナイヨウ</t>
    </rPh>
    <rPh sb="4" eb="5">
      <t>トウ</t>
    </rPh>
    <phoneticPr fontId="3"/>
  </si>
  <si>
    <t>指導事業</t>
    <rPh sb="0" eb="2">
      <t>シドウ</t>
    </rPh>
    <rPh sb="2" eb="4">
      <t>ジギョウ</t>
    </rPh>
    <phoneticPr fontId="3"/>
  </si>
  <si>
    <t>調査・調整事業</t>
    <rPh sb="0" eb="2">
      <t>チョウサ</t>
    </rPh>
    <rPh sb="3" eb="5">
      <t>チョウセイ</t>
    </rPh>
    <rPh sb="5" eb="7">
      <t>ジギョウ</t>
    </rPh>
    <phoneticPr fontId="3"/>
  </si>
  <si>
    <t>農業経営高度化促進事業</t>
    <rPh sb="0" eb="2">
      <t>ノウギョウ</t>
    </rPh>
    <rPh sb="2" eb="4">
      <t>ケイエイ</t>
    </rPh>
    <rPh sb="4" eb="7">
      <t>コウドカ</t>
    </rPh>
    <rPh sb="7" eb="9">
      <t>ソクシン</t>
    </rPh>
    <rPh sb="9" eb="11">
      <t>ジギョウ</t>
    </rPh>
    <phoneticPr fontId="3"/>
  </si>
  <si>
    <t>耕地利用高度化推進事業</t>
    <rPh sb="0" eb="2">
      <t>コウチ</t>
    </rPh>
    <rPh sb="2" eb="4">
      <t>リヨウ</t>
    </rPh>
    <rPh sb="4" eb="7">
      <t>コウドカ</t>
    </rPh>
    <rPh sb="7" eb="9">
      <t>スイシン</t>
    </rPh>
    <rPh sb="9" eb="11">
      <t>ジギョウ</t>
    </rPh>
    <phoneticPr fontId="3"/>
  </si>
  <si>
    <t>△△生産組合</t>
    <rPh sb="2" eb="4">
      <t>セイサン</t>
    </rPh>
    <rPh sb="4" eb="6">
      <t>クミアイ</t>
    </rPh>
    <phoneticPr fontId="3"/>
  </si>
  <si>
    <t>（　年　月　設立予定）</t>
    <phoneticPr fontId="3"/>
  </si>
  <si>
    <t>（予定）</t>
    <phoneticPr fontId="3"/>
  </si>
  <si>
    <t>区　　　分</t>
    <phoneticPr fontId="3"/>
  </si>
  <si>
    <t>項　　　　目</t>
    <rPh sb="0" eb="1">
      <t>コウ</t>
    </rPh>
    <rPh sb="5" eb="6">
      <t>メ</t>
    </rPh>
    <phoneticPr fontId="3"/>
  </si>
  <si>
    <t>麦、大豆、牧草の基幹作業とは、すべて耕起、は種、収穫の３作業である。</t>
    <rPh sb="5" eb="7">
      <t>ボクソウ</t>
    </rPh>
    <phoneticPr fontId="3"/>
  </si>
  <si>
    <t>（４）その他</t>
    <rPh sb="5" eb="6">
      <t>タ</t>
    </rPh>
    <phoneticPr fontId="3"/>
  </si>
  <si>
    <t>　　②　①を認めた理由及び概要</t>
    <phoneticPr fontId="3"/>
  </si>
  <si>
    <t>３．土地利用計画</t>
    <phoneticPr fontId="3"/>
  </si>
  <si>
    <t>桃　　　　　　で囲む</t>
    <rPh sb="0" eb="1">
      <t>モモ</t>
    </rPh>
    <rPh sb="8" eb="9">
      <t>カコ</t>
    </rPh>
    <phoneticPr fontId="3"/>
  </si>
  <si>
    <t>橙　　　　　　で囲む</t>
    <rPh sb="0" eb="1">
      <t>ダイダイ</t>
    </rPh>
    <rPh sb="8" eb="9">
      <t>カコ</t>
    </rPh>
    <phoneticPr fontId="3"/>
  </si>
  <si>
    <t>茶 ∼∼∼∼∼∼∼∼   で囲む</t>
    <rPh sb="0" eb="1">
      <t>チャ</t>
    </rPh>
    <rPh sb="14" eb="15">
      <t>カコ</t>
    </rPh>
    <phoneticPr fontId="3"/>
  </si>
  <si>
    <t>受益地</t>
    <rPh sb="0" eb="3">
      <t>ジュエキチ</t>
    </rPh>
    <phoneticPr fontId="3"/>
  </si>
  <si>
    <t>営農区</t>
    <rPh sb="0" eb="3">
      <t>エイノウク</t>
    </rPh>
    <phoneticPr fontId="3"/>
  </si>
  <si>
    <t>４．農業機械利用計画</t>
    <phoneticPr fontId="3"/>
  </si>
  <si>
    <t>（注）１．農業機械の１台当たり利用規模下限面積とは、機種の能力及び経済性を基準として都道府県が定める高性能農業機械導入計画で定めたものを用いる。</t>
  </si>
  <si>
    <t>　　　　　なお、同計画で定めていない機種等については記入を要しない。</t>
    <phoneticPr fontId="3"/>
  </si>
  <si>
    <t>　　　２．目標年度における導入機械の能力及び台数は、コスト低減目標の試算条件を考慮し計画する。</t>
    <phoneticPr fontId="3"/>
  </si>
  <si>
    <t>　　　３．能力区分は、計画における能力区分と合致する区分とする（様式はあくまでも例であり、固定するものではない。）。</t>
    <phoneticPr fontId="3"/>
  </si>
  <si>
    <t xml:space="preserve">          なお、同計画で定めていない機種等については記入を要しない。</t>
  </si>
  <si>
    <t xml:space="preserve">      ２．目標年度における導入機械の能力及び台数は、コスト低減目標の試算条件を考慮し計画する。</t>
  </si>
  <si>
    <t>５．　ほ場の整備計画</t>
    <phoneticPr fontId="3"/>
  </si>
  <si>
    <t>１１．農業農村整備事業管理計画</t>
    <phoneticPr fontId="3"/>
  </si>
  <si>
    <t>１０．土地改良施設等の管理計画</t>
    <phoneticPr fontId="3"/>
  </si>
  <si>
    <t>９．営農環境の整備目標</t>
    <rPh sb="2" eb="4">
      <t>エイノウ</t>
    </rPh>
    <phoneticPr fontId="3"/>
  </si>
  <si>
    <t>１２－１．その他必要な事項</t>
    <phoneticPr fontId="3"/>
  </si>
  <si>
    <t>１２－２．機械利用合理化計画</t>
    <rPh sb="5" eb="7">
      <t>キカイ</t>
    </rPh>
    <rPh sb="7" eb="9">
      <t>リヨウ</t>
    </rPh>
    <rPh sb="9" eb="12">
      <t>ゴウリカ</t>
    </rPh>
    <rPh sb="12" eb="14">
      <t>ケイカク</t>
    </rPh>
    <phoneticPr fontId="3"/>
  </si>
  <si>
    <t>別記様式第２号（第１関係）</t>
    <phoneticPr fontId="3"/>
  </si>
  <si>
    <t>集約化方法
（目標）</t>
    <rPh sb="0" eb="3">
      <t>シュウヤクカ</t>
    </rPh>
    <rPh sb="3" eb="5">
      <t>ホウホウ</t>
    </rPh>
    <rPh sb="7" eb="9">
      <t>モクヒョウ</t>
    </rPh>
    <phoneticPr fontId="61"/>
  </si>
  <si>
    <t>１．農用地の流動化計画及びほ場整備計画の(　　)内は、集約化面積について記入する。</t>
    <rPh sb="27" eb="30">
      <t>シュウヤクカ</t>
    </rPh>
    <phoneticPr fontId="61"/>
  </si>
  <si>
    <t>２．受益地の設定にあたって事業の受益地を含む営農上のまとまりのある一定区域（営農区）を設定する場合は、受益地を設定した理由に加えて、営農区を設定した理由を総括表の「地区設定理由」に併記する。</t>
    <rPh sb="13" eb="15">
      <t>ジギョウ</t>
    </rPh>
    <rPh sb="16" eb="19">
      <t>ジュエキチ</t>
    </rPh>
    <rPh sb="20" eb="21">
      <t>フク</t>
    </rPh>
    <rPh sb="22" eb="25">
      <t>エイノウジョウ</t>
    </rPh>
    <rPh sb="33" eb="37">
      <t>イッテイクイキ</t>
    </rPh>
    <rPh sb="38" eb="41">
      <t>エイノウク</t>
    </rPh>
    <rPh sb="43" eb="45">
      <t>セッテイ</t>
    </rPh>
    <rPh sb="47" eb="49">
      <t>バアイ</t>
    </rPh>
    <phoneticPr fontId="3"/>
  </si>
  <si>
    <t>集約化等による農用地利用性の向上</t>
    <rPh sb="0" eb="3">
      <t>シュウヤクカ</t>
    </rPh>
    <rPh sb="3" eb="4">
      <t>トウ</t>
    </rPh>
    <phoneticPr fontId="3"/>
  </si>
  <si>
    <t>営農区面積</t>
    <rPh sb="0" eb="3">
      <t>エイノウク</t>
    </rPh>
    <rPh sb="3" eb="5">
      <t>メンセキ</t>
    </rPh>
    <phoneticPr fontId="3"/>
  </si>
  <si>
    <t>土地改良区</t>
    <rPh sb="0" eb="5">
      <t>トチカイリョウク</t>
    </rPh>
    <phoneticPr fontId="3"/>
  </si>
  <si>
    <t>　　　２．総事業費は、生産基盤整備事業等の総事業費を記載する。</t>
    <phoneticPr fontId="3"/>
  </si>
  <si>
    <t>（注）１．営農区面積の欄は、受益地の設定にあたって事業の受益地を含む営農上のまとまりのある一定区域（営農区）を設定する場合に記入する。</t>
    <rPh sb="25" eb="27">
      <t>ジギョウ</t>
    </rPh>
    <rPh sb="28" eb="31">
      <t>ジュエキチ</t>
    </rPh>
    <rPh sb="32" eb="33">
      <t>フク</t>
    </rPh>
    <rPh sb="34" eb="37">
      <t>エイノウジョウ</t>
    </rPh>
    <rPh sb="45" eb="49">
      <t>イッテイクイキ</t>
    </rPh>
    <rPh sb="50" eb="53">
      <t>エイノウク</t>
    </rPh>
    <rPh sb="55" eb="57">
      <t>セッテイ</t>
    </rPh>
    <rPh sb="59" eb="61">
      <t>バアイ</t>
    </rPh>
    <rPh sb="62" eb="64">
      <t>キニュウ</t>
    </rPh>
    <phoneticPr fontId="3"/>
  </si>
  <si>
    <t>終了年度</t>
    <rPh sb="0" eb="2">
      <t>シュウリョウ</t>
    </rPh>
    <rPh sb="2" eb="4">
      <t>ネンド</t>
    </rPh>
    <phoneticPr fontId="3"/>
  </si>
  <si>
    <t>目標年度</t>
    <rPh sb="0" eb="2">
      <t>モクヒョウ</t>
    </rPh>
    <rPh sb="2" eb="4">
      <t>ネンド</t>
    </rPh>
    <phoneticPr fontId="3"/>
  </si>
  <si>
    <t>助成年度</t>
    <rPh sb="0" eb="2">
      <t>ジョセイ</t>
    </rPh>
    <rPh sb="2" eb="4">
      <t>ネンド</t>
    </rPh>
    <phoneticPr fontId="3"/>
  </si>
  <si>
    <t>活動内容等の欄には、実施時期及び活動内容を具体的に記入する。</t>
    <phoneticPr fontId="3"/>
  </si>
  <si>
    <t>　（注）１．認定農業者の経営類型の欄には、(2)市町村が定めた農業構造改善目標（農業経営基盤強化促進法第6条に基づくもの）の類型番号を記入する。</t>
    <rPh sb="6" eb="8">
      <t>ニンテイ</t>
    </rPh>
    <rPh sb="8" eb="11">
      <t>ノウギョウシャ</t>
    </rPh>
    <rPh sb="12" eb="14">
      <t>ケイエイ</t>
    </rPh>
    <rPh sb="14" eb="16">
      <t>ルイケイ</t>
    </rPh>
    <rPh sb="17" eb="18">
      <t>ラン</t>
    </rPh>
    <rPh sb="24" eb="27">
      <t>シチョウソン</t>
    </rPh>
    <rPh sb="28" eb="29">
      <t>サダ</t>
    </rPh>
    <rPh sb="31" eb="33">
      <t>ノウギョウ</t>
    </rPh>
    <rPh sb="33" eb="35">
      <t>コウゾウ</t>
    </rPh>
    <rPh sb="35" eb="37">
      <t>カイゼン</t>
    </rPh>
    <rPh sb="37" eb="39">
      <t>モクヒョウ</t>
    </rPh>
    <rPh sb="40" eb="42">
      <t>ノウギョウ</t>
    </rPh>
    <rPh sb="42" eb="44">
      <t>ケイエイ</t>
    </rPh>
    <rPh sb="44" eb="46">
      <t>キバン</t>
    </rPh>
    <rPh sb="46" eb="48">
      <t>キョウカ</t>
    </rPh>
    <rPh sb="48" eb="51">
      <t>ソクシンホウ</t>
    </rPh>
    <rPh sb="51" eb="52">
      <t>ダイ</t>
    </rPh>
    <rPh sb="53" eb="54">
      <t>ジョウ</t>
    </rPh>
    <rPh sb="55" eb="56">
      <t>モト</t>
    </rPh>
    <rPh sb="62" eb="64">
      <t>ルイケイ</t>
    </rPh>
    <rPh sb="64" eb="66">
      <t>バンゴウ</t>
    </rPh>
    <rPh sb="67" eb="69">
      <t>キニュウ</t>
    </rPh>
    <phoneticPr fontId="3"/>
  </si>
  <si>
    <t>　　　　２．基準面積及び経営等農用地面積の(　)内は、集約化面積を記入する。</t>
    <rPh sb="6" eb="10">
      <t>キジュンメンセキ</t>
    </rPh>
    <rPh sb="10" eb="11">
      <t>オヨ</t>
    </rPh>
    <rPh sb="12" eb="15">
      <t>ケイエイトウ</t>
    </rPh>
    <rPh sb="15" eb="18">
      <t>ノウヨウチ</t>
    </rPh>
    <rPh sb="18" eb="20">
      <t>メンセキ</t>
    </rPh>
    <rPh sb="24" eb="25">
      <t>ナイ</t>
    </rPh>
    <rPh sb="27" eb="30">
      <t>シュウヤクカ</t>
    </rPh>
    <rPh sb="30" eb="32">
      <t>メンセキ</t>
    </rPh>
    <rPh sb="33" eb="35">
      <t>キニュウ</t>
    </rPh>
    <phoneticPr fontId="3"/>
  </si>
  <si>
    <t>　　　　３．認定農業者の認定状況の欄には、基盤整備関連経営体等促進計画（以下「本計画」という。）策定時の認定状況を記入する。</t>
    <rPh sb="6" eb="8">
      <t>ニンテイ</t>
    </rPh>
    <rPh sb="8" eb="11">
      <t>ノウギョウシャ</t>
    </rPh>
    <rPh sb="12" eb="16">
      <t>ニンテイジョウキョウ</t>
    </rPh>
    <rPh sb="17" eb="18">
      <t>ラン</t>
    </rPh>
    <rPh sb="21" eb="25">
      <t>キバンセイビ</t>
    </rPh>
    <rPh sb="25" eb="27">
      <t>カンレン</t>
    </rPh>
    <rPh sb="27" eb="31">
      <t>ケイエイタイトウ</t>
    </rPh>
    <rPh sb="31" eb="35">
      <t>ソクシンケイカク</t>
    </rPh>
    <rPh sb="36" eb="38">
      <t>イカ</t>
    </rPh>
    <rPh sb="39" eb="40">
      <t>ホン</t>
    </rPh>
    <rPh sb="40" eb="42">
      <t>ケイカク</t>
    </rPh>
    <rPh sb="48" eb="51">
      <t>サクテイジ</t>
    </rPh>
    <rPh sb="52" eb="56">
      <t>ニンテイジョウキョウ</t>
    </rPh>
    <rPh sb="57" eb="59">
      <t>キニュウ</t>
    </rPh>
    <phoneticPr fontId="3"/>
  </si>
  <si>
    <t>④　農地所有適格法人の概要（記入例）</t>
    <rPh sb="2" eb="4">
      <t>ノウチ</t>
    </rPh>
    <rPh sb="4" eb="6">
      <t>ショユウ</t>
    </rPh>
    <rPh sb="6" eb="8">
      <t>テキカク</t>
    </rPh>
    <rPh sb="14" eb="17">
      <t>キニュウレイ</t>
    </rPh>
    <phoneticPr fontId="3"/>
  </si>
  <si>
    <t>農地所有適格法人名</t>
    <rPh sb="0" eb="2">
      <t>ノウチ</t>
    </rPh>
    <rPh sb="2" eb="4">
      <t>ショユウ</t>
    </rPh>
    <rPh sb="4" eb="6">
      <t>テキカク</t>
    </rPh>
    <rPh sb="6" eb="8">
      <t>ホウジン</t>
    </rPh>
    <rPh sb="8" eb="9">
      <t>メイ</t>
    </rPh>
    <phoneticPr fontId="3"/>
  </si>
  <si>
    <t>年　月予定</t>
    <rPh sb="0" eb="1">
      <t>ネン</t>
    </rPh>
    <rPh sb="2" eb="3">
      <t>ガツ</t>
    </rPh>
    <rPh sb="3" eb="5">
      <t>ヨテイ</t>
    </rPh>
    <phoneticPr fontId="3"/>
  </si>
  <si>
    <t>１．認定農業者の経営類型の欄には、（２）市町村が定めた農業構造改善目標（農業経営基盤強化法第６条に基づくもの）の類型番号を記入する。</t>
    <phoneticPr fontId="3"/>
  </si>
  <si>
    <t>２．認定農業者の認定状況の欄には、本計画策定時の認定状況を記入する。</t>
    <phoneticPr fontId="3"/>
  </si>
  <si>
    <t>３．基準面積及び経営等農用地面積の（　）内は、集約化面積を記入する。</t>
    <rPh sb="23" eb="26">
      <t>シュウヤクカ</t>
    </rPh>
    <rPh sb="26" eb="28">
      <t>メンセキ</t>
    </rPh>
    <phoneticPr fontId="3"/>
  </si>
  <si>
    <t>認定農業者</t>
    <rPh sb="0" eb="2">
      <t>ニンテイ</t>
    </rPh>
    <rPh sb="2" eb="5">
      <t>ノウギョウシャ</t>
    </rPh>
    <phoneticPr fontId="3"/>
  </si>
  <si>
    <t>１．経営等農用地面積の（　）内は、集約化面積を記入する。</t>
    <rPh sb="17" eb="20">
      <t>シュウヤクカ</t>
    </rPh>
    <rPh sb="20" eb="22">
      <t>メンセキ</t>
    </rPh>
    <phoneticPr fontId="3"/>
  </si>
  <si>
    <t>（注）経営等農用地面積の(　)内は、集約化面積を記入する。</t>
    <rPh sb="1" eb="2">
      <t>チュウ</t>
    </rPh>
    <rPh sb="3" eb="6">
      <t>ケイエイトウ</t>
    </rPh>
    <rPh sb="6" eb="9">
      <t>ノウヨウチ</t>
    </rPh>
    <rPh sb="9" eb="11">
      <t>メンセキ</t>
    </rPh>
    <rPh sb="15" eb="16">
      <t>ナイ</t>
    </rPh>
    <rPh sb="18" eb="21">
      <t>シュウヤクカ</t>
    </rPh>
    <rPh sb="21" eb="23">
      <t>メンセキ</t>
    </rPh>
    <rPh sb="24" eb="26">
      <t>キニュウ</t>
    </rPh>
    <phoneticPr fontId="3"/>
  </si>
  <si>
    <t>⑦法人（農地所有適格法人を除く。）の概要</t>
    <rPh sb="1" eb="3">
      <t>ホウジン</t>
    </rPh>
    <rPh sb="4" eb="6">
      <t>ノウチ</t>
    </rPh>
    <rPh sb="6" eb="8">
      <t>ショユウ</t>
    </rPh>
    <rPh sb="8" eb="10">
      <t>テキカク</t>
    </rPh>
    <rPh sb="10" eb="12">
      <t>ホウジン</t>
    </rPh>
    <rPh sb="13" eb="14">
      <t>ノゾ</t>
    </rPh>
    <rPh sb="18" eb="20">
      <t>ガイヨウ</t>
    </rPh>
    <phoneticPr fontId="3"/>
  </si>
  <si>
    <t>（注）１．認定農業者の欄には、本計画策定時の認定状況を記入する。</t>
    <rPh sb="1" eb="2">
      <t>チュウ</t>
    </rPh>
    <rPh sb="5" eb="7">
      <t>ニンテイ</t>
    </rPh>
    <rPh sb="7" eb="10">
      <t>ノウギョウシャ</t>
    </rPh>
    <rPh sb="11" eb="12">
      <t>ラン</t>
    </rPh>
    <rPh sb="15" eb="18">
      <t>ホンケイカク</t>
    </rPh>
    <rPh sb="18" eb="21">
      <t>サクテイジ</t>
    </rPh>
    <rPh sb="22" eb="26">
      <t>ニンテイジョウキョウ</t>
    </rPh>
    <rPh sb="27" eb="29">
      <t>キニュウ</t>
    </rPh>
    <phoneticPr fontId="3"/>
  </si>
  <si>
    <t>　　　２．経営等農用地面積の（　）内は、集約化面積を記入する。</t>
    <rPh sb="5" eb="8">
      <t>ケイエイトウ</t>
    </rPh>
    <rPh sb="8" eb="11">
      <t>ノウヨウチ</t>
    </rPh>
    <rPh sb="11" eb="13">
      <t>メンセキ</t>
    </rPh>
    <rPh sb="17" eb="18">
      <t>ナイ</t>
    </rPh>
    <rPh sb="20" eb="23">
      <t>シュウヤクカ</t>
    </rPh>
    <rPh sb="23" eb="25">
      <t>メンセキ</t>
    </rPh>
    <rPh sb="26" eb="28">
      <t>キニュウ</t>
    </rPh>
    <phoneticPr fontId="3"/>
  </si>
  <si>
    <t>経営等農用地面積の（　）内は、集約化面積を記入する。</t>
    <rPh sb="0" eb="3">
      <t>ケイエイトウ</t>
    </rPh>
    <rPh sb="3" eb="6">
      <t>ノウヨウチ</t>
    </rPh>
    <rPh sb="6" eb="8">
      <t>メンセキ</t>
    </rPh>
    <rPh sb="12" eb="13">
      <t>ナイ</t>
    </rPh>
    <rPh sb="15" eb="18">
      <t>シュウヤクカ</t>
    </rPh>
    <rPh sb="18" eb="20">
      <t>メンセキ</t>
    </rPh>
    <rPh sb="21" eb="23">
      <t>キニュウ</t>
    </rPh>
    <phoneticPr fontId="3"/>
  </si>
  <si>
    <t>担い手の
所有面積のうち集約化面積
（ｈａ）</t>
    <rPh sb="0" eb="3">
      <t>ニナイテ</t>
    </rPh>
    <rPh sb="5" eb="6">
      <t>ショユウケン</t>
    </rPh>
    <rPh sb="6" eb="7">
      <t>ユウ</t>
    </rPh>
    <rPh sb="7" eb="9">
      <t>メンセキ</t>
    </rPh>
    <rPh sb="12" eb="15">
      <t>シュウヤクカ</t>
    </rPh>
    <rPh sb="15" eb="17">
      <t>メンセキ</t>
    </rPh>
    <phoneticPr fontId="3"/>
  </si>
  <si>
    <t>担い手への使用収益権面積のうち集約化面積（ha）</t>
    <rPh sb="0" eb="3">
      <t>ニナイテ</t>
    </rPh>
    <rPh sb="5" eb="7">
      <t>シヨウ</t>
    </rPh>
    <rPh sb="7" eb="9">
      <t>シュウエキ</t>
    </rPh>
    <rPh sb="9" eb="10">
      <t>ケン</t>
    </rPh>
    <rPh sb="10" eb="12">
      <t>メンセキ</t>
    </rPh>
    <rPh sb="15" eb="18">
      <t>シュウヤクカ</t>
    </rPh>
    <rPh sb="18" eb="20">
      <t>メンセキ</t>
    </rPh>
    <phoneticPr fontId="3"/>
  </si>
  <si>
    <t>担い手への基幹３作業受託面積のうち集約化面積（ha）</t>
    <rPh sb="0" eb="1">
      <t>ニナ</t>
    </rPh>
    <rPh sb="2" eb="3">
      <t>テ</t>
    </rPh>
    <rPh sb="5" eb="7">
      <t>キカン</t>
    </rPh>
    <rPh sb="8" eb="10">
      <t>サギョウ</t>
    </rPh>
    <rPh sb="10" eb="12">
      <t>ジュタク</t>
    </rPh>
    <rPh sb="12" eb="14">
      <t>メンセキ</t>
    </rPh>
    <rPh sb="17" eb="20">
      <t>シュウヤクカ</t>
    </rPh>
    <rPh sb="20" eb="22">
      <t>メンセキ</t>
    </rPh>
    <phoneticPr fontId="3"/>
  </si>
  <si>
    <t>担い手への
集約化面積
（ha）</t>
    <rPh sb="0" eb="3">
      <t>ニナイテ</t>
    </rPh>
    <rPh sb="6" eb="9">
      <t>シュウヤクカ</t>
    </rPh>
    <rPh sb="9" eb="11">
      <t>メンセキ</t>
    </rPh>
    <phoneticPr fontId="3"/>
  </si>
  <si>
    <t>農用地面積に占める担い手への集約化率
（％）</t>
    <rPh sb="0" eb="3">
      <t>ノウヨウチ</t>
    </rPh>
    <rPh sb="3" eb="5">
      <t>メンセキ</t>
    </rPh>
    <rPh sb="6" eb="7">
      <t>シ</t>
    </rPh>
    <rPh sb="9" eb="12">
      <t>ニナイテ</t>
    </rPh>
    <rPh sb="14" eb="17">
      <t>シュウヤクカ</t>
    </rPh>
    <rPh sb="17" eb="18">
      <t>リツ</t>
    </rPh>
    <phoneticPr fontId="3"/>
  </si>
  <si>
    <t>（注）各年度及び本事業完了時（b）の欄には、本事業実施中の各年度及び完了時の数値を記入する。</t>
    <rPh sb="3" eb="6">
      <t>カクネンド</t>
    </rPh>
    <rPh sb="6" eb="7">
      <t>オヨ</t>
    </rPh>
    <rPh sb="8" eb="11">
      <t>ホンジギョウ</t>
    </rPh>
    <rPh sb="11" eb="14">
      <t>カンリョウジ</t>
    </rPh>
    <rPh sb="18" eb="19">
      <t>ラン</t>
    </rPh>
    <rPh sb="22" eb="25">
      <t>ホンジギョウ</t>
    </rPh>
    <rPh sb="25" eb="28">
      <t>ジッシチュウ</t>
    </rPh>
    <rPh sb="29" eb="32">
      <t>カクネンド</t>
    </rPh>
    <rPh sb="32" eb="33">
      <t>オヨ</t>
    </rPh>
    <rPh sb="34" eb="37">
      <t>カンリョウジ</t>
    </rPh>
    <rPh sb="38" eb="40">
      <t>スウチ</t>
    </rPh>
    <rPh sb="41" eb="43">
      <t>キニュウ</t>
    </rPh>
    <phoneticPr fontId="3"/>
  </si>
  <si>
    <t xml:space="preserve">
担い手への
農用地集約化</t>
    <rPh sb="1" eb="2">
      <t>ニナ</t>
    </rPh>
    <rPh sb="3" eb="4">
      <t>テ</t>
    </rPh>
    <rPh sb="7" eb="10">
      <t>ノウヨウチ</t>
    </rPh>
    <rPh sb="10" eb="13">
      <t>シュウヤクカ</t>
    </rPh>
    <phoneticPr fontId="3"/>
  </si>
  <si>
    <t>要領取扱い第３の19に従い、１ha（北海道にあっては3ha）を越えるまとまりをもって集約化要件とした場合、次の事項を記載する。</t>
    <rPh sb="42" eb="45">
      <t>シュウヤクカ</t>
    </rPh>
    <phoneticPr fontId="3"/>
  </si>
  <si>
    <t>　　①　都道府県知事が認めた集約化要件</t>
    <rPh sb="14" eb="17">
      <t>シュウヤクカ</t>
    </rPh>
    <phoneticPr fontId="3"/>
  </si>
  <si>
    <t>（２）権利に基づく土地利用集約化方法</t>
    <rPh sb="9" eb="11">
      <t>トチ</t>
    </rPh>
    <rPh sb="11" eb="13">
      <t>リヨウ</t>
    </rPh>
    <rPh sb="13" eb="15">
      <t>シュウヤク</t>
    </rPh>
    <rPh sb="15" eb="16">
      <t>カ</t>
    </rPh>
    <rPh sb="16" eb="18">
      <t>ホウホウ</t>
    </rPh>
    <phoneticPr fontId="3"/>
  </si>
  <si>
    <t>農作業の集約化方法</t>
    <rPh sb="0" eb="3">
      <t>ノウサギョウ</t>
    </rPh>
    <rPh sb="4" eb="7">
      <t>シュウヤクカ</t>
    </rPh>
    <rPh sb="7" eb="9">
      <t>ホウホウ</t>
    </rPh>
    <phoneticPr fontId="3"/>
  </si>
  <si>
    <t>集約化方法</t>
    <rPh sb="0" eb="3">
      <t>シュウヤクカ</t>
    </rPh>
    <rPh sb="3" eb="5">
      <t>ホウホウ</t>
    </rPh>
    <phoneticPr fontId="3"/>
  </si>
  <si>
    <t>　　　　　２．集約化方法の(所)は所有権、(賃)は賃借権等、(受)は基幹ほ場３作業以上の受託によるものとして記入し、個別農家は⑥等、法人、及び組織等はA等と表記する。</t>
    <rPh sb="7" eb="10">
      <t>シュウヤクカ</t>
    </rPh>
    <rPh sb="10" eb="12">
      <t>ホウホウ</t>
    </rPh>
    <rPh sb="14" eb="15">
      <t>ショ</t>
    </rPh>
    <rPh sb="17" eb="20">
      <t>ショユウケン</t>
    </rPh>
    <rPh sb="22" eb="23">
      <t>チン</t>
    </rPh>
    <rPh sb="25" eb="28">
      <t>チンシャクケン</t>
    </rPh>
    <rPh sb="28" eb="29">
      <t>トウ</t>
    </rPh>
    <rPh sb="31" eb="32">
      <t>ジュ</t>
    </rPh>
    <rPh sb="34" eb="36">
      <t>キカン</t>
    </rPh>
    <rPh sb="37" eb="38">
      <t>ジョウ</t>
    </rPh>
    <rPh sb="39" eb="41">
      <t>サギョウ</t>
    </rPh>
    <rPh sb="41" eb="43">
      <t>イジョウ</t>
    </rPh>
    <rPh sb="44" eb="46">
      <t>ジュタク</t>
    </rPh>
    <rPh sb="54" eb="56">
      <t>キニュウ</t>
    </rPh>
    <rPh sb="58" eb="60">
      <t>コベツ</t>
    </rPh>
    <rPh sb="60" eb="62">
      <t>ノウカ</t>
    </rPh>
    <rPh sb="64" eb="65">
      <t>トウ</t>
    </rPh>
    <rPh sb="66" eb="67">
      <t>ホウ</t>
    </rPh>
    <rPh sb="67" eb="68">
      <t>ニン</t>
    </rPh>
    <rPh sb="69" eb="70">
      <t>オヨ</t>
    </rPh>
    <rPh sb="71" eb="73">
      <t>ソシキ</t>
    </rPh>
    <rPh sb="73" eb="74">
      <t>トウ</t>
    </rPh>
    <rPh sb="76" eb="77">
      <t>トウ</t>
    </rPh>
    <rPh sb="78" eb="80">
      <t>ヒョウキ</t>
    </rPh>
    <phoneticPr fontId="3"/>
  </si>
  <si>
    <t>②　農用地集約化状況図（例）</t>
    <rPh sb="2" eb="5">
      <t>ノウヨウチ</t>
    </rPh>
    <rPh sb="5" eb="8">
      <t>シュウヤクカ</t>
    </rPh>
    <rPh sb="8" eb="10">
      <t>ジョウキョウ</t>
    </rPh>
    <rPh sb="10" eb="11">
      <t>ズ</t>
    </rPh>
    <rPh sb="12" eb="13">
      <t>レイ</t>
    </rPh>
    <phoneticPr fontId="3"/>
  </si>
  <si>
    <t>農用地集約化状況図</t>
    <rPh sb="3" eb="6">
      <t>シュウヤクカ</t>
    </rPh>
    <phoneticPr fontId="3"/>
  </si>
  <si>
    <t>集約化定地域</t>
    <rPh sb="0" eb="2">
      <t>シュウヤク</t>
    </rPh>
    <rPh sb="2" eb="3">
      <t>カ</t>
    </rPh>
    <rPh sb="3" eb="4">
      <t>ジョウ</t>
    </rPh>
    <rPh sb="4" eb="6">
      <t>チイキ</t>
    </rPh>
    <phoneticPr fontId="3"/>
  </si>
  <si>
    <t>賃借権等による担い手への集約化</t>
    <rPh sb="0" eb="3">
      <t>チンシャクケン</t>
    </rPh>
    <rPh sb="3" eb="4">
      <t>トウ</t>
    </rPh>
    <rPh sb="7" eb="8">
      <t>ニナ</t>
    </rPh>
    <rPh sb="9" eb="10">
      <t>テ</t>
    </rPh>
    <rPh sb="12" eb="15">
      <t>シュウヤクカ</t>
    </rPh>
    <phoneticPr fontId="3"/>
  </si>
  <si>
    <t>農業経営受託による担い手への集約化</t>
    <rPh sb="0" eb="2">
      <t>ノウギョウ</t>
    </rPh>
    <rPh sb="2" eb="4">
      <t>ケイエイ</t>
    </rPh>
    <rPh sb="4" eb="6">
      <t>ジュタク</t>
    </rPh>
    <rPh sb="9" eb="10">
      <t>ニナ</t>
    </rPh>
    <rPh sb="11" eb="12">
      <t>テ</t>
    </rPh>
    <rPh sb="14" eb="17">
      <t>シュウヤクカ</t>
    </rPh>
    <phoneticPr fontId="3"/>
  </si>
  <si>
    <t>基幹３作業受託による担い手への集約化</t>
    <rPh sb="0" eb="2">
      <t>キカン</t>
    </rPh>
    <rPh sb="3" eb="5">
      <t>サギョウ</t>
    </rPh>
    <rPh sb="5" eb="7">
      <t>ジュタク</t>
    </rPh>
    <rPh sb="10" eb="11">
      <t>ニナ</t>
    </rPh>
    <rPh sb="12" eb="13">
      <t>テ</t>
    </rPh>
    <rPh sb="15" eb="18">
      <t>シュウヤクカ</t>
    </rPh>
    <phoneticPr fontId="3"/>
  </si>
  <si>
    <t>　本地区の水田は、明治末期から大正にかけて耕地整理がなされているが、区画が10ａと狭小であり、農地流動化の大きな阻害要因となっている。
　このため、○年度から○○事業を導入し、現況水田○○haのうち○○haを大区画ほ場（１ha）に整備、担い手への集約化率を○○％から○○％に工場させ将来の担い手の経営対象耕地として整備する。
　また、一般ほ場（標準区画）、労働集約型ほ場（小区画）、畑等の整備については、本計画の土地利用計画（第２章の４）及びほ場整備計画（第２章の６）に定めるとおりとする。</t>
    <rPh sb="118" eb="119">
      <t>ニナ</t>
    </rPh>
    <rPh sb="120" eb="121">
      <t>テ</t>
    </rPh>
    <rPh sb="123" eb="126">
      <t>シュウヤクカ</t>
    </rPh>
    <rPh sb="126" eb="127">
      <t>リツ</t>
    </rPh>
    <rPh sb="137" eb="139">
      <t>コウジョウ</t>
    </rPh>
    <rPh sb="213" eb="214">
      <t>ダイ</t>
    </rPh>
    <rPh sb="215" eb="216">
      <t>ショウ</t>
    </rPh>
    <rPh sb="228" eb="229">
      <t>ダイ</t>
    </rPh>
    <rPh sb="230" eb="231">
      <t>ショウ</t>
    </rPh>
    <phoneticPr fontId="3"/>
  </si>
  <si>
    <t>経営体育成促進事業との関連
（農業生産の集約化との関連）</t>
    <rPh sb="0" eb="3">
      <t>ケイエイタイ</t>
    </rPh>
    <rPh sb="3" eb="5">
      <t>イクセイ</t>
    </rPh>
    <rPh sb="5" eb="7">
      <t>ソクシン</t>
    </rPh>
    <rPh sb="7" eb="9">
      <t>ジギョウ</t>
    </rPh>
    <rPh sb="20" eb="23">
      <t>シュウヤクカ</t>
    </rPh>
    <phoneticPr fontId="3"/>
  </si>
  <si>
    <t>　　　(2) 権利に基づく土地利用集積方法</t>
    <rPh sb="13" eb="15">
      <t>トチ</t>
    </rPh>
    <phoneticPr fontId="3"/>
  </si>
  <si>
    <t>第１章　概　　要</t>
    <phoneticPr fontId="3"/>
  </si>
  <si>
    <t xml:space="preserve"> １．基盤整備関連経営体育成等促進計画総括表</t>
    <rPh sb="3" eb="5">
      <t>キバン</t>
    </rPh>
    <rPh sb="5" eb="7">
      <t>セイビ</t>
    </rPh>
    <rPh sb="7" eb="9">
      <t>カンレン</t>
    </rPh>
    <rPh sb="9" eb="12">
      <t>ケイエイタイ</t>
    </rPh>
    <rPh sb="12" eb="14">
      <t>イクセイ</t>
    </rPh>
    <rPh sb="14" eb="15">
      <t>トウ</t>
    </rPh>
    <rPh sb="15" eb="17">
      <t>ソクシン</t>
    </rPh>
    <rPh sb="17" eb="19">
      <t>ケイカク</t>
    </rPh>
    <rPh sb="19" eb="21">
      <t>ソウカツ</t>
    </rPh>
    <rPh sb="21" eb="22">
      <t>オモテ</t>
    </rPh>
    <phoneticPr fontId="3"/>
  </si>
  <si>
    <t>計画区域
農用地面積</t>
    <rPh sb="0" eb="2">
      <t>ケイカク</t>
    </rPh>
    <rPh sb="2" eb="4">
      <t>クイキ</t>
    </rPh>
    <rPh sb="5" eb="8">
      <t>ノウヨウチ</t>
    </rPh>
    <rPh sb="8" eb="10">
      <t>メンセキ</t>
    </rPh>
    <phoneticPr fontId="3"/>
  </si>
  <si>
    <t>　　　（経営規模の目標等）:（記入例）</t>
    <rPh sb="15" eb="18">
      <t>キニュウレイ</t>
    </rPh>
    <phoneticPr fontId="3"/>
  </si>
  <si>
    <t>認定
年月</t>
    <rPh sb="0" eb="2">
      <t>ニンテイ</t>
    </rPh>
    <rPh sb="4" eb="6">
      <t>ネンゲツ</t>
    </rPh>
    <phoneticPr fontId="3"/>
  </si>
  <si>
    <t>基幹３作業
受　託　地</t>
    <rPh sb="0" eb="2">
      <t>キカン</t>
    </rPh>
    <rPh sb="3" eb="5">
      <t>サギョウ</t>
    </rPh>
    <rPh sb="6" eb="7">
      <t>ウケ</t>
    </rPh>
    <rPh sb="8" eb="9">
      <t>タク</t>
    </rPh>
    <rPh sb="10" eb="11">
      <t>チ</t>
    </rPh>
    <phoneticPr fontId="3"/>
  </si>
  <si>
    <t>事業
完了時</t>
    <rPh sb="0" eb="2">
      <t>ジギョウ</t>
    </rPh>
    <rPh sb="3" eb="5">
      <t>カンリョウ</t>
    </rPh>
    <rPh sb="5" eb="6">
      <t>ジ</t>
    </rPh>
    <phoneticPr fontId="3"/>
  </si>
  <si>
    <t>所有耕地面積</t>
    <phoneticPr fontId="3"/>
  </si>
  <si>
    <t>賃借権等設定面積</t>
    <phoneticPr fontId="3"/>
  </si>
  <si>
    <t>基幹３作業以上受託面積</t>
    <phoneticPr fontId="3"/>
  </si>
  <si>
    <t>(注) 経営形態については、経営形態現況図及び計画図をそれぞれ対応する生産基盤整備状況図を用いて作成する。</t>
    <rPh sb="1" eb="2">
      <t>チュウ</t>
    </rPh>
    <rPh sb="4" eb="6">
      <t>ケイエイ</t>
    </rPh>
    <rPh sb="6" eb="8">
      <t>ケイタイ</t>
    </rPh>
    <rPh sb="14" eb="16">
      <t>ケイエイ</t>
    </rPh>
    <rPh sb="16" eb="18">
      <t>ケイタイ</t>
    </rPh>
    <rPh sb="18" eb="21">
      <t>ゲンキョウズ</t>
    </rPh>
    <rPh sb="21" eb="22">
      <t>オヨ</t>
    </rPh>
    <rPh sb="23" eb="26">
      <t>ケイカクズ</t>
    </rPh>
    <rPh sb="31" eb="33">
      <t>タイオウ</t>
    </rPh>
    <rPh sb="35" eb="37">
      <t>セイサン</t>
    </rPh>
    <rPh sb="37" eb="39">
      <t>キバン</t>
    </rPh>
    <rPh sb="39" eb="41">
      <t>セイビ</t>
    </rPh>
    <rPh sb="41" eb="43">
      <t>ジョウキョウ</t>
    </rPh>
    <rPh sb="43" eb="44">
      <t>ズ</t>
    </rPh>
    <rPh sb="45" eb="46">
      <t>モチ</t>
    </rPh>
    <rPh sb="48" eb="50">
      <t>サクセイ</t>
    </rPh>
    <phoneticPr fontId="3"/>
  </si>
  <si>
    <t>事業完了時(b)</t>
    <rPh sb="0" eb="2">
      <t>ジギョウ</t>
    </rPh>
    <rPh sb="2" eb="4">
      <t>カンリョウ</t>
    </rPh>
    <rPh sb="4" eb="5">
      <t>ジ</t>
    </rPh>
    <phoneticPr fontId="3"/>
  </si>
  <si>
    <t>　(注)　本表の基礎資料として、①担い手別地番別土地利用調整結果一覧表、②農用地集約化状況図を作成する。</t>
    <rPh sb="2" eb="3">
      <t>チュウ</t>
    </rPh>
    <rPh sb="5" eb="6">
      <t>ホン</t>
    </rPh>
    <rPh sb="6" eb="7">
      <t>ヒョウ</t>
    </rPh>
    <rPh sb="8" eb="10">
      <t>キソ</t>
    </rPh>
    <rPh sb="10" eb="12">
      <t>シリョウ</t>
    </rPh>
    <rPh sb="17" eb="18">
      <t>ニナ</t>
    </rPh>
    <rPh sb="19" eb="20">
      <t>テ</t>
    </rPh>
    <rPh sb="20" eb="21">
      <t>ベツ</t>
    </rPh>
    <rPh sb="21" eb="23">
      <t>チバン</t>
    </rPh>
    <rPh sb="23" eb="24">
      <t>ベツ</t>
    </rPh>
    <rPh sb="24" eb="28">
      <t>トチリヨウ</t>
    </rPh>
    <rPh sb="28" eb="30">
      <t>チョウセイ</t>
    </rPh>
    <rPh sb="30" eb="32">
      <t>ケッカ</t>
    </rPh>
    <rPh sb="32" eb="35">
      <t>イチランヒョウ</t>
    </rPh>
    <rPh sb="37" eb="40">
      <t>ノウヨウチ</t>
    </rPh>
    <rPh sb="40" eb="43">
      <t>シュウヤクカ</t>
    </rPh>
    <rPh sb="43" eb="45">
      <t>ジョウキョウ</t>
    </rPh>
    <rPh sb="45" eb="46">
      <t>ズ</t>
    </rPh>
    <rPh sb="47" eb="49">
      <t>サクセイ</t>
    </rPh>
    <phoneticPr fontId="3"/>
  </si>
  <si>
    <t>所有権による担い手への集約化</t>
    <rPh sb="0" eb="3">
      <t>ショユウケン</t>
    </rPh>
    <rPh sb="6" eb="7">
      <t>ニナ</t>
    </rPh>
    <rPh sb="8" eb="9">
      <t>テ</t>
    </rPh>
    <rPh sb="11" eb="14">
      <t>シュウヤクカ</t>
    </rPh>
    <phoneticPr fontId="3"/>
  </si>
  <si>
    <t>計画区内
農用地
面積</t>
    <rPh sb="0" eb="2">
      <t>ケイカク</t>
    </rPh>
    <rPh sb="2" eb="3">
      <t>クイキ</t>
    </rPh>
    <rPh sb="3" eb="4">
      <t>ナイ</t>
    </rPh>
    <rPh sb="5" eb="8">
      <t>ノウヨウチ</t>
    </rPh>
    <rPh sb="9" eb="11">
      <t>メンセキ</t>
    </rPh>
    <phoneticPr fontId="3"/>
  </si>
  <si>
    <t xml:space="preserve"> ②　国営事業</t>
    <phoneticPr fontId="3"/>
  </si>
  <si>
    <t>田</t>
    <rPh sb="0" eb="1">
      <t>デン</t>
    </rPh>
    <phoneticPr fontId="3"/>
  </si>
  <si>
    <t>具　　　体　　　的　　　方　　　策</t>
    <rPh sb="0" eb="1">
      <t>グ</t>
    </rPh>
    <rPh sb="4" eb="5">
      <t>カラダ</t>
    </rPh>
    <rPh sb="8" eb="9">
      <t>マト</t>
    </rPh>
    <rPh sb="12" eb="13">
      <t>カタ</t>
    </rPh>
    <rPh sb="16" eb="17">
      <t>サク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</si>
</sst>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2" formatCode="_ &quot;¥&quot;* #,##0_ ;_ &quot;¥&quot;* \-#,##0_ ;_ &quot;¥&quot;* &quot;-&quot;_ ;_ @_ "/>
    <numFmt numFmtId="176" formatCode="#,##0.0_ "/>
    <numFmt numFmtId="177" formatCode="0.0_ "/>
    <numFmt numFmtId="178" formatCode="0.0"/>
    <numFmt numFmtId="179" formatCode="#,##0.0;[Red]\-#,##0.0"/>
    <numFmt numFmtId="180" formatCode="0_ "/>
    <numFmt numFmtId="181" formatCode="#,##0_ "/>
    <numFmt numFmtId="182" formatCode="#,##0.0_ ;[Red]\-#,##0.0\ "/>
    <numFmt numFmtId="183" formatCode="#,##0.00_ ;[Red]\-#,##0.00\ "/>
    <numFmt numFmtId="184" formatCode="&quot;(&quot;#,###&quot;)&quot;"/>
    <numFmt numFmtId="185" formatCode="&quot;Ｈ&quot;#,###"/>
    <numFmt numFmtId="186" formatCode="#,##0_ ;[Red]\-#,##0\ "/>
    <numFmt numFmtId="187" formatCode="&quot;［&quot;0.0&quot;］&quot;"/>
    <numFmt numFmtId="188" formatCode="#&quot;戸&quot;"/>
    <numFmt numFmtId="189" formatCode="#&quot;組織&quot;"/>
    <numFmt numFmtId="190" formatCode="#&quot; 組織&quot;"/>
    <numFmt numFmtId="191" formatCode="#&quot; 戸&quot;"/>
    <numFmt numFmtId="192" formatCode="&quot;(&quot;#,##0.0&quot;)&quot;"/>
    <numFmt numFmtId="193" formatCode="#,##0&quot; 百万円&quot;"/>
    <numFmt numFmtId="194" formatCode="##&quot; 戸&quot;"/>
    <numFmt numFmtId="195" formatCode="0.0_ ;[Red]\-0.0\ "/>
    <numFmt numFmtId="196" formatCode="&quot;H&quot;#,###"/>
    <numFmt numFmtId="197" formatCode="#,##0.0;[Red]#,##0.0"/>
    <numFmt numFmtId="198" formatCode="#,##0.0&quot; ha&quot;"/>
    <numFmt numFmtId="199" formatCode="0.00_ "/>
    <numFmt numFmtId="200" formatCode="#,##0.00&quot; ha&quot;"/>
    <numFmt numFmtId="201" formatCode="#,##0.00_ "/>
    <numFmt numFmtId="202" formatCode="#,##0.0_);[Red]\(#,##0.0\)"/>
    <numFmt numFmtId="203" formatCode="#,##0_);[Red]\(#,##0\)"/>
    <numFmt numFmtId="204" formatCode="0.0_);[Red]\(0.0\)"/>
    <numFmt numFmtId="205" formatCode="#,##0.00_);[Red]\(#,##0.00\)"/>
    <numFmt numFmtId="206" formatCode="[$-411]ge\.m\.d;@"/>
    <numFmt numFmtId="207" formatCode="#,##0.0\ ;[Red]\-#,##0.0\ "/>
    <numFmt numFmtId="208" formatCode="&quot;(&quot;#,##0.0&quot;)&quot;;[Red]&quot;(&quot;\-#,##0.0&quot;)&quot;"/>
    <numFmt numFmtId="209" formatCode="#,##0\ ;[Red]\-#,##0\ "/>
    <numFmt numFmtId="210" formatCode="[&lt;=999]000;[&lt;=9999]000\-00;000\-0000"/>
    <numFmt numFmtId="211" formatCode="0_);\(0\)"/>
    <numFmt numFmtId="212" formatCode="#,##0.00&quot;   &quot;"/>
    <numFmt numFmtId="213" formatCode="&quot;(&quot;0.00&quot; )&quot;\ "/>
    <numFmt numFmtId="214" formatCode="0.00\ "/>
    <numFmt numFmtId="215" formatCode="&quot;(&quot;0.00&quot;)&quot;"/>
    <numFmt numFmtId="216" formatCode="&quot;(0.00&quot;\)"/>
    <numFmt numFmtId="217" formatCode="&quot;(&quot;0.00&quot;)&quot;\ "/>
    <numFmt numFmtId="220" formatCode="&quot;(&quot;0.0&quot;)&quot;"/>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b/>
      <sz val="20"/>
      <name val="ＭＳ Ｐ明朝"/>
      <family val="1"/>
      <charset val="128"/>
    </font>
    <font>
      <sz val="9"/>
      <name val="ＭＳ Ｐ明朝"/>
      <family val="1"/>
      <charset val="128"/>
    </font>
    <font>
      <sz val="8"/>
      <name val="ＭＳ Ｐ明朝"/>
      <family val="1"/>
      <charset val="128"/>
    </font>
    <font>
      <sz val="10"/>
      <color indexed="9"/>
      <name val="ＭＳ Ｐ明朝"/>
      <family val="1"/>
      <charset val="128"/>
    </font>
    <font>
      <b/>
      <sz val="12"/>
      <name val="ＭＳ Ｐ明朝"/>
      <family val="1"/>
      <charset val="128"/>
    </font>
    <font>
      <sz val="18"/>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color indexed="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ゴシック"/>
      <family val="3"/>
      <charset val="128"/>
    </font>
    <font>
      <sz val="12"/>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sz val="10"/>
      <color indexed="10"/>
      <name val="ＭＳ ゴシック"/>
      <family val="3"/>
      <charset val="128"/>
    </font>
    <font>
      <sz val="24"/>
      <name val="ＭＳ ゴシック"/>
      <family val="3"/>
      <charset val="128"/>
    </font>
    <font>
      <sz val="10.5"/>
      <name val="ＭＳ ゴシック"/>
      <family val="3"/>
      <charset val="128"/>
    </font>
    <font>
      <sz val="10"/>
      <name val="ＭＳ 明朝"/>
      <family val="1"/>
      <charset val="128"/>
    </font>
    <font>
      <sz val="11"/>
      <name val="ＭＳ 明朝"/>
      <family val="1"/>
      <charset val="128"/>
    </font>
    <font>
      <sz val="16"/>
      <name val="ＭＳ ゴシック"/>
      <family val="3"/>
      <charset val="128"/>
    </font>
    <font>
      <sz val="10.5"/>
      <name val="ＭＳ 明朝"/>
      <family val="1"/>
      <charset val="128"/>
    </font>
    <font>
      <sz val="10.5"/>
      <color indexed="8"/>
      <name val="ＭＳ 明朝"/>
      <family val="1"/>
      <charset val="128"/>
    </font>
    <font>
      <sz val="10.5"/>
      <color indexed="10"/>
      <name val="ＭＳ 明朝"/>
      <family val="1"/>
      <charset val="128"/>
    </font>
    <font>
      <sz val="9"/>
      <name val="ＭＳ 明朝"/>
      <family val="1"/>
      <charset val="128"/>
    </font>
    <font>
      <sz val="14"/>
      <name val="ＭＳ 明朝"/>
      <family val="1"/>
      <charset val="128"/>
    </font>
    <font>
      <sz val="10.5"/>
      <color rgb="FF00B0F0"/>
      <name val="ＭＳ 明朝"/>
      <family val="1"/>
      <charset val="128"/>
    </font>
    <font>
      <b/>
      <sz val="10.5"/>
      <color indexed="10"/>
      <name val="ＭＳ 明朝"/>
      <family val="1"/>
      <charset val="128"/>
    </font>
    <font>
      <sz val="10.5"/>
      <name val="ＭＳ Ｐ明朝"/>
      <family val="1"/>
      <charset val="128"/>
    </font>
    <font>
      <sz val="10.5"/>
      <color rgb="FF00B0F0"/>
      <name val="ＭＳ Ｐ明朝"/>
      <family val="1"/>
      <charset val="128"/>
    </font>
    <font>
      <sz val="10.5"/>
      <name val="ＭＳ Ｐゴシック"/>
      <family val="3"/>
      <charset val="128"/>
    </font>
    <font>
      <b/>
      <sz val="10.5"/>
      <name val="ＭＳ 明朝"/>
      <family val="1"/>
      <charset val="128"/>
    </font>
    <font>
      <b/>
      <sz val="12"/>
      <name val="ＭＳ 明朝"/>
      <family val="1"/>
      <charset val="128"/>
    </font>
    <font>
      <sz val="10.5"/>
      <color indexed="8"/>
      <name val="ＭＳ ゴシック"/>
      <family val="3"/>
      <charset val="128"/>
    </font>
    <font>
      <sz val="10.5"/>
      <color indexed="9"/>
      <name val="ＭＳ 明朝"/>
      <family val="1"/>
      <charset val="128"/>
    </font>
    <font>
      <sz val="10.5"/>
      <color theme="1"/>
      <name val="ＭＳ 明朝"/>
      <family val="1"/>
      <charset val="128"/>
    </font>
    <font>
      <sz val="12"/>
      <color theme="1"/>
      <name val="ＭＳ ゴシック"/>
      <family val="3"/>
      <charset val="128"/>
    </font>
    <font>
      <sz val="6"/>
      <name val="ＭＳ Ｐゴシック"/>
      <family val="2"/>
      <charset val="128"/>
      <scheme val="minor"/>
    </font>
    <font>
      <sz val="8"/>
      <color theme="1"/>
      <name val="ＭＳ 明朝"/>
      <family val="1"/>
      <charset val="128"/>
    </font>
    <font>
      <sz val="14"/>
      <name val="ＭＳ 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4">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tted">
        <color indexed="64"/>
      </right>
      <top/>
      <bottom/>
      <diagonal/>
    </border>
    <border>
      <left/>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thin">
        <color indexed="64"/>
      </left>
      <right style="medium">
        <color indexed="64"/>
      </right>
      <top style="thin">
        <color indexed="64"/>
      </top>
      <bottom style="dashed">
        <color indexed="64"/>
      </bottom>
      <diagonal/>
    </border>
    <border>
      <left/>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50" applyNumberFormat="0" applyAlignment="0" applyProtection="0">
      <alignment vertical="center"/>
    </xf>
    <xf numFmtId="0" fontId="21" fillId="29" borderId="0" applyNumberFormat="0" applyBorder="0" applyAlignment="0" applyProtection="0">
      <alignment vertical="center"/>
    </xf>
    <xf numFmtId="0" fontId="2" fillId="2" borderId="51" applyNumberFormat="0" applyFont="0" applyAlignment="0" applyProtection="0">
      <alignment vertical="center"/>
    </xf>
    <xf numFmtId="0" fontId="22" fillId="0" borderId="52" applyNumberFormat="0" applyFill="0" applyAlignment="0" applyProtection="0">
      <alignment vertical="center"/>
    </xf>
    <xf numFmtId="0" fontId="23" fillId="30" borderId="0" applyNumberFormat="0" applyBorder="0" applyAlignment="0" applyProtection="0">
      <alignment vertical="center"/>
    </xf>
    <xf numFmtId="0" fontId="24" fillId="31" borderId="53"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0" fontId="26" fillId="0" borderId="54" applyNumberFormat="0" applyFill="0" applyAlignment="0" applyProtection="0">
      <alignment vertical="center"/>
    </xf>
    <xf numFmtId="0" fontId="27" fillId="0" borderId="55" applyNumberFormat="0" applyFill="0" applyAlignment="0" applyProtection="0">
      <alignment vertical="center"/>
    </xf>
    <xf numFmtId="0" fontId="28" fillId="0" borderId="56" applyNumberFormat="0" applyFill="0" applyAlignment="0" applyProtection="0">
      <alignment vertical="center"/>
    </xf>
    <xf numFmtId="0" fontId="28" fillId="0" borderId="0" applyNumberFormat="0" applyFill="0" applyBorder="0" applyAlignment="0" applyProtection="0">
      <alignment vertical="center"/>
    </xf>
    <xf numFmtId="0" fontId="29" fillId="0" borderId="57" applyNumberFormat="0" applyFill="0" applyAlignment="0" applyProtection="0">
      <alignment vertical="center"/>
    </xf>
    <xf numFmtId="0" fontId="30" fillId="31" borderId="58" applyNumberFormat="0" applyAlignment="0" applyProtection="0">
      <alignment vertical="center"/>
    </xf>
    <xf numFmtId="0" fontId="31" fillId="0" borderId="0" applyNumberFormat="0" applyFill="0" applyBorder="0" applyAlignment="0" applyProtection="0">
      <alignment vertical="center"/>
    </xf>
    <xf numFmtId="0" fontId="32" fillId="3" borderId="53" applyNumberFormat="0" applyAlignment="0" applyProtection="0">
      <alignment vertical="center"/>
    </xf>
    <xf numFmtId="0" fontId="5" fillId="0" borderId="0"/>
    <xf numFmtId="0" fontId="5" fillId="0" borderId="0"/>
    <xf numFmtId="0" fontId="5" fillId="0" borderId="0"/>
    <xf numFmtId="0" fontId="33" fillId="32" borderId="0" applyNumberFormat="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cellStyleXfs>
  <cellXfs count="2137">
    <xf numFmtId="0" fontId="0" fillId="0" borderId="0" xfId="0" applyAlignment="1"/>
    <xf numFmtId="0" fontId="4" fillId="0" borderId="0" xfId="45" applyFont="1" applyAlignment="1">
      <alignment vertical="center"/>
    </xf>
    <xf numFmtId="0" fontId="4" fillId="0" borderId="0" xfId="45" applyFont="1" applyAlignment="1">
      <alignment horizontal="center" vertical="center"/>
    </xf>
    <xf numFmtId="0" fontId="4" fillId="0" borderId="0" xfId="45" applyFont="1" applyFill="1" applyAlignment="1">
      <alignment vertical="center"/>
    </xf>
    <xf numFmtId="0" fontId="6" fillId="0" borderId="0" xfId="45" applyFont="1" applyAlignment="1">
      <alignment horizontal="center" vertical="center"/>
    </xf>
    <xf numFmtId="0" fontId="4" fillId="0" borderId="0" xfId="45" applyFont="1" applyFill="1" applyAlignment="1">
      <alignment horizontal="center" vertical="center"/>
    </xf>
    <xf numFmtId="49" fontId="4" fillId="0" borderId="0" xfId="45" applyNumberFormat="1" applyFont="1" applyAlignment="1">
      <alignment horizontal="center" vertical="center"/>
    </xf>
    <xf numFmtId="49" fontId="4" fillId="0" borderId="0" xfId="45" applyNumberFormat="1" applyFont="1" applyAlignment="1">
      <alignment horizontal="right" vertical="center"/>
    </xf>
    <xf numFmtId="49" fontId="4" fillId="0" borderId="0" xfId="45" applyNumberFormat="1" applyFont="1" applyAlignment="1">
      <alignment vertical="center"/>
    </xf>
    <xf numFmtId="0" fontId="4" fillId="0" borderId="0" xfId="45" applyFont="1"/>
    <xf numFmtId="0" fontId="4" fillId="0" borderId="0" xfId="45" applyFont="1" applyAlignment="1">
      <alignment horizontal="center"/>
    </xf>
    <xf numFmtId="0" fontId="4" fillId="0" borderId="0" xfId="45" applyFont="1" applyFill="1"/>
    <xf numFmtId="0" fontId="4" fillId="0" borderId="10" xfId="45" applyFont="1" applyBorder="1" applyAlignment="1">
      <alignment horizontal="distributed" vertical="center"/>
    </xf>
    <xf numFmtId="0" fontId="4" fillId="0" borderId="9" xfId="45" applyFont="1" applyBorder="1" applyAlignment="1">
      <alignment horizontal="distributed" vertical="center"/>
    </xf>
    <xf numFmtId="0" fontId="4" fillId="0" borderId="11" xfId="45" applyFont="1" applyBorder="1" applyAlignment="1">
      <alignment vertical="center"/>
    </xf>
    <xf numFmtId="0" fontId="4" fillId="0" borderId="4" xfId="45" applyFont="1" applyBorder="1" applyAlignment="1">
      <alignment horizontal="center" vertical="center"/>
    </xf>
    <xf numFmtId="0" fontId="4" fillId="0" borderId="5" xfId="45" applyFont="1" applyBorder="1" applyAlignment="1">
      <alignment horizontal="center" vertical="center"/>
    </xf>
    <xf numFmtId="0" fontId="4" fillId="0" borderId="12" xfId="45" applyFont="1" applyBorder="1" applyAlignment="1">
      <alignment horizontal="distributed" vertical="center"/>
    </xf>
    <xf numFmtId="0" fontId="4" fillId="0" borderId="10" xfId="45" applyFont="1" applyBorder="1" applyAlignment="1">
      <alignment vertical="center"/>
    </xf>
    <xf numFmtId="0" fontId="8" fillId="0" borderId="0" xfId="45" applyFont="1" applyAlignment="1">
      <alignment vertical="center"/>
    </xf>
    <xf numFmtId="0" fontId="11" fillId="0" borderId="0" xfId="45" applyFont="1" applyBorder="1" applyAlignment="1">
      <alignment horizontal="distributed" vertical="center"/>
    </xf>
    <xf numFmtId="178" fontId="4" fillId="0" borderId="0" xfId="45" applyNumberFormat="1" applyFont="1" applyBorder="1" applyAlignment="1">
      <alignment horizontal="center" vertical="center"/>
    </xf>
    <xf numFmtId="0" fontId="9" fillId="0" borderId="0" xfId="45" applyFont="1" applyBorder="1" applyAlignment="1">
      <alignment horizontal="center" vertical="center"/>
    </xf>
    <xf numFmtId="0" fontId="5" fillId="0" borderId="0" xfId="45" applyFont="1" applyAlignment="1">
      <alignment vertical="center"/>
    </xf>
    <xf numFmtId="0" fontId="5" fillId="0" borderId="1" xfId="45" applyFont="1" applyBorder="1" applyAlignment="1">
      <alignment vertical="center"/>
    </xf>
    <xf numFmtId="0" fontId="5" fillId="0" borderId="3" xfId="45" applyFont="1" applyBorder="1" applyAlignment="1">
      <alignment vertical="center"/>
    </xf>
    <xf numFmtId="0" fontId="5" fillId="0" borderId="0" xfId="45" applyFont="1" applyBorder="1" applyAlignment="1">
      <alignment vertical="center"/>
    </xf>
    <xf numFmtId="0" fontId="12" fillId="0" borderId="0" xfId="45" applyFont="1" applyBorder="1" applyAlignment="1">
      <alignment horizontal="distributed" vertical="center"/>
    </xf>
    <xf numFmtId="0" fontId="13" fillId="0" borderId="0" xfId="45" applyFont="1" applyBorder="1" applyAlignment="1">
      <alignment vertical="center"/>
    </xf>
    <xf numFmtId="0" fontId="5" fillId="0" borderId="0" xfId="45" applyFont="1" applyBorder="1" applyAlignment="1">
      <alignment horizontal="distributed" vertical="center"/>
    </xf>
    <xf numFmtId="0" fontId="14" fillId="0" borderId="0" xfId="45" applyFont="1" applyBorder="1" applyAlignment="1">
      <alignment horizontal="center" vertical="center"/>
    </xf>
    <xf numFmtId="0" fontId="5" fillId="0" borderId="19" xfId="45" applyFont="1" applyBorder="1" applyAlignment="1">
      <alignment vertical="center"/>
    </xf>
    <xf numFmtId="0" fontId="5" fillId="0" borderId="20" xfId="45" applyFont="1" applyBorder="1" applyAlignment="1">
      <alignment vertical="center"/>
    </xf>
    <xf numFmtId="0" fontId="5" fillId="0" borderId="21" xfId="45" applyFont="1" applyBorder="1" applyAlignment="1">
      <alignment vertical="center"/>
    </xf>
    <xf numFmtId="0" fontId="5" fillId="0" borderId="22" xfId="45" applyFont="1" applyBorder="1" applyAlignment="1">
      <alignment vertical="center"/>
    </xf>
    <xf numFmtId="0" fontId="12" fillId="0" borderId="22" xfId="45" applyFont="1" applyBorder="1" applyAlignment="1">
      <alignment horizontal="distributed" vertical="center"/>
    </xf>
    <xf numFmtId="0" fontId="5" fillId="0" borderId="23" xfId="45" applyFont="1" applyBorder="1" applyAlignment="1">
      <alignment vertical="center"/>
    </xf>
    <xf numFmtId="0" fontId="5" fillId="0" borderId="24" xfId="45" applyFont="1" applyBorder="1" applyAlignment="1">
      <alignment vertical="center"/>
    </xf>
    <xf numFmtId="58" fontId="5" fillId="0" borderId="0" xfId="45" applyNumberFormat="1" applyFont="1" applyBorder="1" applyAlignment="1">
      <alignment horizontal="right" vertical="center"/>
    </xf>
    <xf numFmtId="0" fontId="5" fillId="0" borderId="20" xfId="45" applyFont="1" applyBorder="1" applyAlignment="1">
      <alignment horizontal="right" vertical="center"/>
    </xf>
    <xf numFmtId="0" fontId="5" fillId="0" borderId="20" xfId="45" applyFont="1" applyBorder="1" applyAlignment="1">
      <alignment horizontal="right" vertical="center"/>
    </xf>
    <xf numFmtId="0" fontId="5" fillId="0" borderId="25" xfId="45" applyFont="1" applyBorder="1" applyAlignment="1">
      <alignment horizontal="center" vertical="center"/>
    </xf>
    <xf numFmtId="0" fontId="5" fillId="0" borderId="22" xfId="45" applyFont="1" applyBorder="1" applyAlignment="1">
      <alignment horizontal="right" vertical="center"/>
    </xf>
    <xf numFmtId="0" fontId="14" fillId="0" borderId="21" xfId="45" applyFont="1" applyBorder="1" applyAlignment="1">
      <alignment horizontal="center" vertical="center"/>
    </xf>
    <xf numFmtId="0" fontId="14" fillId="0" borderId="0" xfId="45" applyFont="1" applyBorder="1" applyAlignment="1">
      <alignment horizontal="distributed" vertical="center"/>
    </xf>
    <xf numFmtId="0" fontId="5" fillId="0" borderId="26" xfId="45" applyFont="1" applyBorder="1" applyAlignment="1">
      <alignment horizontal="right" vertical="center"/>
    </xf>
    <xf numFmtId="0" fontId="5" fillId="0" borderId="3" xfId="45" applyFont="1" applyBorder="1" applyAlignment="1">
      <alignment horizontal="distributed" vertical="center"/>
    </xf>
    <xf numFmtId="0" fontId="5" fillId="0" borderId="27" xfId="45" applyFont="1" applyBorder="1" applyAlignment="1">
      <alignment vertical="center"/>
    </xf>
    <xf numFmtId="0" fontId="15" fillId="0" borderId="4" xfId="45" applyFont="1" applyBorder="1" applyAlignment="1">
      <alignment horizontal="distributed" vertical="center"/>
    </xf>
    <xf numFmtId="0" fontId="5" fillId="0" borderId="0" xfId="45" applyFont="1" applyBorder="1" applyAlignment="1">
      <alignment horizontal="right" vertical="center"/>
    </xf>
    <xf numFmtId="0" fontId="10" fillId="0" borderId="0" xfId="45" applyFont="1" applyAlignment="1">
      <alignment vertical="center"/>
    </xf>
    <xf numFmtId="0" fontId="14" fillId="0" borderId="0" xfId="45" applyFont="1" applyAlignment="1">
      <alignment vertical="center"/>
    </xf>
    <xf numFmtId="49" fontId="16" fillId="0" borderId="0" xfId="45" applyNumberFormat="1" applyFont="1" applyAlignment="1">
      <alignment horizontal="right" vertical="center"/>
    </xf>
    <xf numFmtId="0" fontId="5" fillId="0" borderId="0" xfId="45" applyFont="1" applyBorder="1" applyAlignment="1">
      <alignment vertical="center"/>
    </xf>
    <xf numFmtId="0" fontId="34" fillId="0" borderId="0" xfId="45" applyFont="1" applyAlignment="1">
      <alignment vertical="center"/>
    </xf>
    <xf numFmtId="0" fontId="34" fillId="0" borderId="0" xfId="45" applyFont="1" applyAlignment="1">
      <alignment horizontal="center" vertical="center"/>
    </xf>
    <xf numFmtId="0" fontId="35" fillId="0" borderId="0" xfId="45" applyFont="1" applyAlignment="1">
      <alignment vertical="center"/>
    </xf>
    <xf numFmtId="0" fontId="34" fillId="0" borderId="0" xfId="45" applyFont="1" applyBorder="1" applyAlignment="1">
      <alignment vertical="center"/>
    </xf>
    <xf numFmtId="0" fontId="34" fillId="0" borderId="4" xfId="45" applyFont="1" applyBorder="1" applyAlignment="1">
      <alignment vertical="center"/>
    </xf>
    <xf numFmtId="0" fontId="36" fillId="0" borderId="0" xfId="45" applyFont="1" applyBorder="1" applyAlignment="1">
      <alignment horizontal="distributed" vertical="center"/>
    </xf>
    <xf numFmtId="0" fontId="37" fillId="0" borderId="0" xfId="45" applyFont="1" applyBorder="1" applyAlignment="1">
      <alignment horizontal="distributed" vertical="center"/>
    </xf>
    <xf numFmtId="0" fontId="38" fillId="0" borderId="0" xfId="45" applyFont="1" applyBorder="1" applyAlignment="1">
      <alignment vertical="center"/>
    </xf>
    <xf numFmtId="0" fontId="34" fillId="0" borderId="0" xfId="45" applyFont="1" applyBorder="1" applyAlignment="1">
      <alignment horizontal="distributed" vertical="center"/>
    </xf>
    <xf numFmtId="0" fontId="39" fillId="0" borderId="0" xfId="45" applyFont="1" applyBorder="1" applyAlignment="1">
      <alignment vertical="center"/>
    </xf>
    <xf numFmtId="58" fontId="41" fillId="0" borderId="2" xfId="45" applyNumberFormat="1" applyFont="1" applyBorder="1" applyAlignment="1">
      <alignment horizontal="center" vertical="center"/>
    </xf>
    <xf numFmtId="58" fontId="41" fillId="0" borderId="13" xfId="45" applyNumberFormat="1" applyFont="1" applyBorder="1" applyAlignment="1">
      <alignment horizontal="right" vertical="center"/>
    </xf>
    <xf numFmtId="0" fontId="41" fillId="0" borderId="5" xfId="45" applyFont="1" applyBorder="1" applyAlignment="1">
      <alignment horizontal="center" vertical="center"/>
    </xf>
    <xf numFmtId="0" fontId="34" fillId="0" borderId="19" xfId="45" applyFont="1" applyBorder="1" applyAlignment="1">
      <alignment vertical="center"/>
    </xf>
    <xf numFmtId="0" fontId="34" fillId="0" borderId="20" xfId="45" applyFont="1" applyBorder="1" applyAlignment="1">
      <alignment vertical="center"/>
    </xf>
    <xf numFmtId="0" fontId="34" fillId="0" borderId="59" xfId="45" applyFont="1" applyBorder="1" applyAlignment="1">
      <alignment vertical="center"/>
    </xf>
    <xf numFmtId="0" fontId="41" fillId="0" borderId="60" xfId="45" applyFont="1" applyBorder="1" applyAlignment="1">
      <alignment horizontal="center" vertical="center"/>
    </xf>
    <xf numFmtId="0" fontId="41" fillId="0" borderId="61" xfId="45" applyFont="1" applyBorder="1" applyAlignment="1">
      <alignment vertical="center"/>
    </xf>
    <xf numFmtId="0" fontId="41" fillId="0" borderId="62" xfId="45" applyFont="1" applyBorder="1" applyAlignment="1">
      <alignment horizontal="right" vertical="center"/>
    </xf>
    <xf numFmtId="0" fontId="34" fillId="0" borderId="63" xfId="45" applyFont="1" applyBorder="1" applyAlignment="1">
      <alignment horizontal="center" vertical="center"/>
    </xf>
    <xf numFmtId="0" fontId="34" fillId="0" borderId="21" xfId="45" applyFont="1" applyBorder="1" applyAlignment="1">
      <alignment vertical="center"/>
    </xf>
    <xf numFmtId="0" fontId="34" fillId="0" borderId="44" xfId="45" applyFont="1" applyBorder="1" applyAlignment="1">
      <alignment horizontal="right" vertical="center"/>
    </xf>
    <xf numFmtId="0" fontId="34" fillId="0" borderId="22" xfId="45" applyFont="1" applyBorder="1" applyAlignment="1">
      <alignment vertical="center"/>
    </xf>
    <xf numFmtId="0" fontId="37" fillId="0" borderId="22" xfId="45" applyFont="1" applyBorder="1" applyAlignment="1">
      <alignment horizontal="distributed" vertical="center"/>
    </xf>
    <xf numFmtId="0" fontId="34" fillId="0" borderId="23" xfId="45" applyFont="1" applyBorder="1" applyAlignment="1">
      <alignment vertical="center"/>
    </xf>
    <xf numFmtId="0" fontId="34" fillId="0" borderId="24" xfId="45" applyFont="1" applyBorder="1" applyAlignment="1">
      <alignment vertical="center"/>
    </xf>
    <xf numFmtId="0" fontId="34" fillId="0" borderId="39" xfId="45" applyFont="1" applyBorder="1" applyAlignment="1">
      <alignment vertical="center"/>
    </xf>
    <xf numFmtId="0" fontId="5" fillId="0" borderId="64" xfId="45" applyFont="1" applyBorder="1" applyAlignment="1">
      <alignment vertical="center"/>
    </xf>
    <xf numFmtId="0" fontId="5" fillId="0" borderId="4" xfId="45" applyFont="1" applyBorder="1" applyAlignment="1">
      <alignment vertical="center"/>
    </xf>
    <xf numFmtId="0" fontId="5" fillId="0" borderId="7" xfId="45" applyFont="1" applyBorder="1" applyAlignment="1">
      <alignment vertical="center"/>
    </xf>
    <xf numFmtId="0" fontId="5" fillId="0" borderId="30" xfId="45" applyFont="1" applyBorder="1" applyAlignment="1">
      <alignment vertical="center"/>
    </xf>
    <xf numFmtId="0" fontId="42" fillId="0" borderId="1" xfId="45" applyFont="1" applyBorder="1" applyAlignment="1">
      <alignment vertical="center"/>
    </xf>
    <xf numFmtId="0" fontId="42" fillId="0" borderId="27" xfId="45" applyFont="1" applyBorder="1" applyAlignment="1">
      <alignment vertical="center"/>
    </xf>
    <xf numFmtId="0" fontId="42" fillId="0" borderId="3" xfId="45" applyFont="1" applyBorder="1" applyAlignment="1">
      <alignment vertical="center"/>
    </xf>
    <xf numFmtId="0" fontId="42" fillId="0" borderId="0" xfId="45" applyFont="1" applyBorder="1" applyAlignment="1">
      <alignment vertical="center"/>
    </xf>
    <xf numFmtId="0" fontId="42" fillId="0" borderId="30" xfId="45" applyFont="1" applyBorder="1" applyAlignment="1">
      <alignment vertical="center"/>
    </xf>
    <xf numFmtId="0" fontId="42" fillId="0" borderId="2" xfId="45" applyFont="1" applyBorder="1" applyAlignment="1">
      <alignment vertical="center"/>
    </xf>
    <xf numFmtId="0" fontId="42" fillId="0" borderId="0" xfId="45" applyFont="1" applyAlignment="1">
      <alignment vertical="center"/>
    </xf>
    <xf numFmtId="0" fontId="42" fillId="0" borderId="13" xfId="45" applyFont="1" applyBorder="1" applyAlignment="1">
      <alignment vertical="center"/>
    </xf>
    <xf numFmtId="0" fontId="42" fillId="0" borderId="13" xfId="45" applyFont="1" applyBorder="1" applyAlignment="1">
      <alignment horizontal="center" vertical="center"/>
    </xf>
    <xf numFmtId="0" fontId="42" fillId="0" borderId="28" xfId="45" applyFont="1" applyBorder="1" applyAlignment="1">
      <alignment vertical="center"/>
    </xf>
    <xf numFmtId="0" fontId="42" fillId="0" borderId="29" xfId="45" applyFont="1" applyBorder="1" applyAlignment="1">
      <alignment vertical="center"/>
    </xf>
    <xf numFmtId="0" fontId="42" fillId="0" borderId="3" xfId="45" applyFont="1" applyBorder="1" applyAlignment="1">
      <alignment horizontal="right"/>
    </xf>
    <xf numFmtId="0" fontId="45" fillId="0" borderId="0" xfId="45" applyFont="1" applyAlignment="1">
      <alignment vertical="center"/>
    </xf>
    <xf numFmtId="0" fontId="45" fillId="0" borderId="0" xfId="45" applyFont="1" applyAlignment="1">
      <alignment horizontal="center" vertical="center"/>
    </xf>
    <xf numFmtId="0" fontId="45" fillId="0" borderId="0" xfId="45" applyFont="1" applyFill="1" applyAlignment="1">
      <alignment horizontal="center" vertical="center"/>
    </xf>
    <xf numFmtId="49" fontId="45" fillId="0" borderId="0" xfId="45" applyNumberFormat="1" applyFont="1" applyAlignment="1">
      <alignment horizontal="center" vertical="center"/>
    </xf>
    <xf numFmtId="0" fontId="45" fillId="0" borderId="0" xfId="45" applyFont="1" applyFill="1" applyAlignment="1">
      <alignment vertical="center"/>
    </xf>
    <xf numFmtId="49" fontId="45" fillId="0" borderId="0" xfId="45" applyNumberFormat="1" applyFont="1" applyAlignment="1">
      <alignment horizontal="right" vertical="center"/>
    </xf>
    <xf numFmtId="0" fontId="46" fillId="0" borderId="0" xfId="45" applyFont="1" applyAlignment="1">
      <alignment vertical="center"/>
    </xf>
    <xf numFmtId="56" fontId="45" fillId="0" borderId="0" xfId="45" quotePrefix="1" applyNumberFormat="1" applyFont="1" applyFill="1" applyAlignment="1">
      <alignment horizontal="center" vertical="center"/>
    </xf>
    <xf numFmtId="49" fontId="45" fillId="0" borderId="0" xfId="45" applyNumberFormat="1" applyFont="1" applyAlignment="1">
      <alignment vertical="center"/>
    </xf>
    <xf numFmtId="0" fontId="44" fillId="0" borderId="0" xfId="45" applyFont="1" applyAlignment="1">
      <alignment horizontal="center" vertical="center"/>
    </xf>
    <xf numFmtId="0" fontId="45" fillId="0" borderId="7" xfId="45" applyFont="1" applyFill="1" applyBorder="1" applyAlignment="1">
      <alignment vertical="center"/>
    </xf>
    <xf numFmtId="0" fontId="45" fillId="0" borderId="0" xfId="45" applyFont="1" applyFill="1" applyBorder="1" applyAlignment="1">
      <alignment horizontal="center" vertical="center"/>
    </xf>
    <xf numFmtId="178" fontId="45" fillId="0" borderId="5" xfId="45" applyNumberFormat="1" applyFont="1" applyFill="1" applyBorder="1" applyAlignment="1">
      <alignment horizontal="center" vertical="center"/>
    </xf>
    <xf numFmtId="0" fontId="45" fillId="0" borderId="8" xfId="45" applyFont="1" applyFill="1" applyBorder="1" applyAlignment="1">
      <alignment horizontal="center" vertical="center" shrinkToFit="1"/>
    </xf>
    <xf numFmtId="0" fontId="45" fillId="0" borderId="11" xfId="45" applyFont="1" applyFill="1" applyBorder="1" applyAlignment="1">
      <alignment horizontal="center" vertical="center"/>
    </xf>
    <xf numFmtId="0" fontId="45" fillId="0" borderId="0" xfId="45" applyFont="1" applyFill="1" applyBorder="1" applyAlignment="1">
      <alignment vertical="center"/>
    </xf>
    <xf numFmtId="0" fontId="45" fillId="0" borderId="4" xfId="45" applyFont="1" applyFill="1" applyBorder="1" applyAlignment="1">
      <alignment vertical="center"/>
    </xf>
    <xf numFmtId="0" fontId="45" fillId="0" borderId="0" xfId="45" applyFont="1" applyFill="1" applyBorder="1" applyAlignment="1">
      <alignment vertical="center" wrapText="1"/>
    </xf>
    <xf numFmtId="0" fontId="45" fillId="0" borderId="6" xfId="45" applyFont="1" applyFill="1" applyBorder="1" applyAlignment="1">
      <alignment vertical="center"/>
    </xf>
    <xf numFmtId="0" fontId="45" fillId="0" borderId="22" xfId="45" applyFont="1" applyFill="1" applyBorder="1" applyAlignment="1">
      <alignment vertical="center"/>
    </xf>
    <xf numFmtId="0" fontId="42" fillId="0" borderId="0" xfId="45" applyFont="1" applyBorder="1" applyAlignment="1">
      <alignment horizontal="center" vertical="center"/>
    </xf>
    <xf numFmtId="0" fontId="45" fillId="0" borderId="3" xfId="45" applyFont="1" applyFill="1" applyBorder="1" applyAlignment="1">
      <alignment vertical="center"/>
    </xf>
    <xf numFmtId="178" fontId="45" fillId="0" borderId="2" xfId="45" applyNumberFormat="1" applyFont="1" applyFill="1" applyBorder="1" applyAlignment="1">
      <alignment horizontal="center" vertical="center"/>
    </xf>
    <xf numFmtId="0" fontId="4" fillId="0" borderId="6" xfId="45" applyFont="1" applyBorder="1" applyAlignment="1">
      <alignment horizontal="center" vertical="center"/>
    </xf>
    <xf numFmtId="0" fontId="4" fillId="0" borderId="6" xfId="45" applyFont="1" applyBorder="1" applyAlignment="1">
      <alignment vertical="center"/>
    </xf>
    <xf numFmtId="0" fontId="4" fillId="0" borderId="11" xfId="45" applyFont="1" applyBorder="1" applyAlignment="1">
      <alignment horizontal="center" vertical="center"/>
    </xf>
    <xf numFmtId="0" fontId="45" fillId="0" borderId="0" xfId="45" applyFont="1" applyBorder="1" applyAlignment="1">
      <alignment horizontal="distributed" vertical="center"/>
    </xf>
    <xf numFmtId="0" fontId="45" fillId="0" borderId="15" xfId="45" applyFont="1" applyFill="1" applyBorder="1" applyAlignment="1">
      <alignment vertical="center"/>
    </xf>
    <xf numFmtId="0" fontId="45" fillId="0" borderId="12" xfId="45" applyFont="1" applyFill="1" applyBorder="1" applyAlignment="1">
      <alignment vertical="center"/>
    </xf>
    <xf numFmtId="0" fontId="45" fillId="0" borderId="5" xfId="45" applyFont="1" applyFill="1" applyBorder="1" applyAlignment="1">
      <alignment vertical="center"/>
    </xf>
    <xf numFmtId="0" fontId="45" fillId="0" borderId="5" xfId="45" applyFont="1" applyFill="1" applyBorder="1" applyAlignment="1">
      <alignment horizontal="center" vertical="center"/>
    </xf>
    <xf numFmtId="178" fontId="45" fillId="0" borderId="14" xfId="45" applyNumberFormat="1" applyFont="1" applyFill="1" applyBorder="1" applyAlignment="1">
      <alignment horizontal="center" vertical="center"/>
    </xf>
    <xf numFmtId="0" fontId="45" fillId="0" borderId="9" xfId="45" applyFont="1" applyFill="1" applyBorder="1" applyAlignment="1">
      <alignment horizontal="center" vertical="center"/>
    </xf>
    <xf numFmtId="0" fontId="45" fillId="0" borderId="11" xfId="45" applyFont="1" applyFill="1" applyBorder="1" applyAlignment="1">
      <alignment horizontal="center" vertical="center"/>
    </xf>
    <xf numFmtId="0" fontId="45" fillId="0" borderId="4" xfId="45" applyFont="1" applyFill="1" applyBorder="1" applyAlignment="1">
      <alignment horizontal="center" vertical="center"/>
    </xf>
    <xf numFmtId="178" fontId="45" fillId="0" borderId="13" xfId="45" applyNumberFormat="1" applyFont="1" applyFill="1" applyBorder="1" applyAlignment="1">
      <alignment horizontal="center" vertical="center"/>
    </xf>
    <xf numFmtId="0" fontId="45" fillId="0" borderId="5" xfId="45" applyFont="1" applyFill="1" applyBorder="1" applyAlignment="1">
      <alignment vertical="center" shrinkToFit="1"/>
    </xf>
    <xf numFmtId="0" fontId="45" fillId="0" borderId="4" xfId="45" applyFont="1" applyFill="1" applyBorder="1" applyAlignment="1">
      <alignment horizontal="center" vertical="center"/>
    </xf>
    <xf numFmtId="178" fontId="45" fillId="0" borderId="44" xfId="45" applyNumberFormat="1" applyFont="1" applyFill="1" applyBorder="1" applyAlignment="1">
      <alignment horizontal="center" vertical="center"/>
    </xf>
    <xf numFmtId="0" fontId="45" fillId="0" borderId="0" xfId="45" applyFont="1" applyFill="1" applyBorder="1" applyAlignment="1">
      <alignment vertical="center"/>
    </xf>
    <xf numFmtId="178" fontId="45" fillId="0" borderId="4" xfId="45" applyNumberFormat="1" applyFont="1" applyFill="1" applyBorder="1" applyAlignment="1">
      <alignment horizontal="center" vertical="center"/>
    </xf>
    <xf numFmtId="0" fontId="45" fillId="0" borderId="69" xfId="45" applyFont="1" applyBorder="1" applyAlignment="1">
      <alignment horizontal="center" vertical="center"/>
    </xf>
    <xf numFmtId="0" fontId="42" fillId="0" borderId="0" xfId="45" applyFont="1" applyFill="1" applyBorder="1" applyAlignment="1">
      <alignment vertical="center"/>
    </xf>
    <xf numFmtId="0" fontId="35" fillId="0" borderId="0" xfId="45" applyFont="1" applyFill="1" applyAlignment="1">
      <alignment horizontal="left" vertical="center"/>
    </xf>
    <xf numFmtId="0" fontId="45" fillId="0" borderId="0" xfId="45" applyFont="1" applyFill="1" applyAlignment="1">
      <alignment horizontal="left" vertical="center"/>
    </xf>
    <xf numFmtId="0" fontId="50" fillId="0" borderId="0" xfId="45" applyFont="1" applyFill="1" applyAlignment="1">
      <alignment vertical="center"/>
    </xf>
    <xf numFmtId="0" fontId="45" fillId="0" borderId="8" xfId="45" applyFont="1" applyFill="1" applyBorder="1" applyAlignment="1">
      <alignment vertical="center"/>
    </xf>
    <xf numFmtId="0" fontId="45" fillId="0" borderId="0" xfId="45" applyFont="1" applyFill="1" applyBorder="1" applyAlignment="1">
      <alignment horizontal="center" vertical="center" shrinkToFit="1"/>
    </xf>
    <xf numFmtId="0" fontId="45" fillId="0" borderId="15" xfId="45" applyFont="1" applyFill="1" applyBorder="1" applyAlignment="1">
      <alignment horizontal="left" vertical="center"/>
    </xf>
    <xf numFmtId="0" fontId="45" fillId="0" borderId="10" xfId="45" applyFont="1" applyFill="1" applyBorder="1" applyAlignment="1">
      <alignment vertical="center"/>
    </xf>
    <xf numFmtId="0" fontId="45" fillId="0" borderId="3" xfId="45" applyFont="1" applyFill="1" applyBorder="1" applyAlignment="1">
      <alignment horizontal="left" vertical="center"/>
    </xf>
    <xf numFmtId="0" fontId="45" fillId="0" borderId="32" xfId="45" applyFont="1" applyFill="1" applyBorder="1" applyAlignment="1">
      <alignment vertical="center"/>
    </xf>
    <xf numFmtId="0" fontId="45" fillId="0" borderId="15" xfId="45" applyFont="1" applyFill="1" applyBorder="1" applyAlignment="1">
      <alignment vertical="top"/>
    </xf>
    <xf numFmtId="0" fontId="45" fillId="0" borderId="0" xfId="45" applyFont="1" applyFill="1"/>
    <xf numFmtId="0" fontId="45" fillId="0" borderId="0" xfId="45" applyFont="1" applyFill="1" applyBorder="1"/>
    <xf numFmtId="0" fontId="45" fillId="0" borderId="10" xfId="45" applyFont="1" applyFill="1" applyBorder="1" applyAlignment="1">
      <alignment horizontal="center" vertical="center"/>
    </xf>
    <xf numFmtId="0" fontId="45" fillId="0" borderId="31" xfId="45" applyFont="1" applyFill="1" applyBorder="1" applyAlignment="1">
      <alignment horizontal="center" vertical="center"/>
    </xf>
    <xf numFmtId="0" fontId="45" fillId="0" borderId="0" xfId="45" applyFont="1" applyFill="1" applyBorder="1" applyAlignment="1">
      <alignment horizontal="right" vertical="center"/>
    </xf>
    <xf numFmtId="0" fontId="45" fillId="0" borderId="1" xfId="45" applyFont="1" applyFill="1" applyBorder="1" applyAlignment="1">
      <alignment vertical="center"/>
    </xf>
    <xf numFmtId="0" fontId="45" fillId="0" borderId="0" xfId="45" applyFont="1" applyFill="1" applyBorder="1" applyAlignment="1">
      <alignment horizontal="distributed" vertical="center"/>
    </xf>
    <xf numFmtId="0" fontId="45" fillId="0" borderId="0" xfId="45" applyFont="1" applyFill="1" applyBorder="1" applyAlignment="1">
      <alignment vertical="top"/>
    </xf>
    <xf numFmtId="2" fontId="45" fillId="0" borderId="0" xfId="45" applyNumberFormat="1" applyFont="1" applyFill="1" applyBorder="1" applyAlignment="1">
      <alignment vertical="center"/>
    </xf>
    <xf numFmtId="178" fontId="45" fillId="0" borderId="0" xfId="45" applyNumberFormat="1" applyFont="1" applyFill="1" applyBorder="1" applyAlignment="1">
      <alignment vertical="center"/>
    </xf>
    <xf numFmtId="0" fontId="45" fillId="0" borderId="0" xfId="45" applyFont="1" applyFill="1" applyAlignment="1">
      <alignment horizontal="distributed" vertical="center"/>
    </xf>
    <xf numFmtId="0" fontId="45" fillId="0" borderId="1" xfId="45" applyFont="1" applyFill="1" applyBorder="1" applyAlignment="1">
      <alignment horizontal="right" vertical="center"/>
    </xf>
    <xf numFmtId="0" fontId="45" fillId="0" borderId="0" xfId="45" applyFont="1" applyFill="1" applyBorder="1" applyAlignment="1">
      <alignment vertical="top" wrapText="1"/>
    </xf>
    <xf numFmtId="0" fontId="45" fillId="0" borderId="0" xfId="45" applyFont="1" applyFill="1" applyBorder="1" applyAlignment="1"/>
    <xf numFmtId="0" fontId="45" fillId="0" borderId="0" xfId="45" applyFont="1" applyFill="1" applyBorder="1" applyAlignment="1">
      <alignment horizontal="center"/>
    </xf>
    <xf numFmtId="0" fontId="45" fillId="0" borderId="42" xfId="45" applyFont="1" applyFill="1" applyBorder="1" applyAlignment="1">
      <alignment horizontal="distributed"/>
    </xf>
    <xf numFmtId="0" fontId="45" fillId="0" borderId="42" xfId="45" applyFont="1" applyFill="1" applyBorder="1" applyAlignment="1">
      <alignment horizontal="center" vertical="center" wrapText="1"/>
    </xf>
    <xf numFmtId="0" fontId="45" fillId="0" borderId="42" xfId="45" applyFont="1" applyFill="1" applyBorder="1" applyAlignment="1">
      <alignment vertical="center"/>
    </xf>
    <xf numFmtId="0" fontId="45" fillId="0" borderId="42" xfId="45" applyFont="1" applyFill="1" applyBorder="1" applyAlignment="1">
      <alignment vertical="center" wrapText="1"/>
    </xf>
    <xf numFmtId="0" fontId="45" fillId="0" borderId="43" xfId="45" applyFont="1" applyFill="1" applyBorder="1" applyAlignment="1">
      <alignment vertical="center"/>
    </xf>
    <xf numFmtId="0" fontId="45" fillId="0" borderId="42" xfId="45" applyFont="1" applyFill="1" applyBorder="1" applyAlignment="1">
      <alignment horizontal="distributed" vertical="center"/>
    </xf>
    <xf numFmtId="0" fontId="45" fillId="0" borderId="42" xfId="45" applyFont="1" applyFill="1" applyBorder="1" applyAlignment="1">
      <alignment horizontal="center" vertical="center"/>
    </xf>
    <xf numFmtId="42" fontId="45" fillId="0" borderId="1" xfId="45" applyNumberFormat="1" applyFont="1" applyFill="1" applyBorder="1" applyAlignment="1">
      <alignment vertical="center"/>
    </xf>
    <xf numFmtId="0" fontId="45" fillId="0" borderId="1" xfId="45" applyFont="1" applyFill="1" applyBorder="1" applyAlignment="1">
      <alignment vertical="top"/>
    </xf>
    <xf numFmtId="42" fontId="45" fillId="0" borderId="0" xfId="45" applyNumberFormat="1" applyFont="1" applyFill="1" applyBorder="1" applyAlignment="1">
      <alignment vertical="center"/>
    </xf>
    <xf numFmtId="0" fontId="45" fillId="0" borderId="7" xfId="45" applyFont="1" applyFill="1" applyBorder="1" applyAlignment="1">
      <alignment vertical="top"/>
    </xf>
    <xf numFmtId="0" fontId="45" fillId="0" borderId="1" xfId="45" applyNumberFormat="1" applyFont="1" applyFill="1" applyBorder="1" applyAlignment="1">
      <alignment horizontal="center" vertical="center"/>
    </xf>
    <xf numFmtId="0" fontId="45" fillId="0" borderId="0" xfId="45" applyNumberFormat="1" applyFont="1" applyFill="1" applyBorder="1" applyAlignment="1">
      <alignment horizontal="center" vertical="center"/>
    </xf>
    <xf numFmtId="0" fontId="45" fillId="0" borderId="0" xfId="45" applyNumberFormat="1" applyFont="1" applyFill="1" applyBorder="1" applyAlignment="1">
      <alignment vertical="center"/>
    </xf>
    <xf numFmtId="0" fontId="45" fillId="0" borderId="7" xfId="45" applyFont="1" applyFill="1" applyBorder="1" applyAlignment="1">
      <alignment vertical="center" shrinkToFit="1"/>
    </xf>
    <xf numFmtId="0" fontId="42" fillId="0" borderId="4" xfId="45" applyFont="1" applyBorder="1" applyAlignment="1">
      <alignment vertical="center"/>
    </xf>
    <xf numFmtId="0" fontId="45" fillId="0" borderId="0" xfId="45" applyFont="1"/>
    <xf numFmtId="0" fontId="45" fillId="0" borderId="0" xfId="45" applyFont="1" applyFill="1" applyAlignment="1">
      <alignment vertical="center" wrapText="1"/>
    </xf>
    <xf numFmtId="0" fontId="48" fillId="0" borderId="0" xfId="45" applyFont="1" applyAlignment="1">
      <alignment vertical="center"/>
    </xf>
    <xf numFmtId="0" fontId="45" fillId="0" borderId="0" xfId="0" applyFont="1" applyBorder="1" applyAlignment="1">
      <alignment vertical="center"/>
    </xf>
    <xf numFmtId="0" fontId="45" fillId="0" borderId="0" xfId="45" applyFont="1" applyBorder="1" applyAlignment="1">
      <alignment horizontal="right" vertical="center"/>
    </xf>
    <xf numFmtId="0" fontId="45" fillId="0" borderId="0" xfId="45" applyFont="1" applyBorder="1" applyAlignment="1">
      <alignment vertical="center"/>
    </xf>
    <xf numFmtId="0" fontId="45" fillId="0" borderId="3" xfId="45" applyFont="1" applyBorder="1" applyAlignment="1">
      <alignment vertical="center"/>
    </xf>
    <xf numFmtId="0" fontId="45" fillId="0" borderId="24" xfId="45" applyFont="1" applyBorder="1" applyAlignment="1">
      <alignment vertical="center"/>
    </xf>
    <xf numFmtId="0" fontId="45" fillId="0" borderId="73" xfId="45" applyFont="1" applyBorder="1" applyAlignment="1">
      <alignment horizontal="center" vertical="center"/>
    </xf>
    <xf numFmtId="0" fontId="45" fillId="0" borderId="6" xfId="45" applyFont="1" applyBorder="1" applyAlignment="1">
      <alignment vertical="center"/>
    </xf>
    <xf numFmtId="0" fontId="42" fillId="0" borderId="0" xfId="45" applyFont="1" applyBorder="1" applyAlignment="1">
      <alignment horizontal="center"/>
    </xf>
    <xf numFmtId="0" fontId="49" fillId="0" borderId="0" xfId="45" applyFont="1" applyBorder="1" applyAlignment="1">
      <alignment vertical="center"/>
    </xf>
    <xf numFmtId="0" fontId="42" fillId="0" borderId="0" xfId="45" applyFont="1" applyBorder="1" applyAlignment="1">
      <alignment horizontal="centerContinuous" vertical="center"/>
    </xf>
    <xf numFmtId="0" fontId="42" fillId="0" borderId="0" xfId="45" applyFont="1" applyBorder="1" applyAlignment="1">
      <alignment horizontal="distributed" vertical="center"/>
    </xf>
    <xf numFmtId="38" fontId="42" fillId="0" borderId="0" xfId="33" applyFont="1" applyBorder="1" applyAlignment="1">
      <alignment vertical="center"/>
    </xf>
    <xf numFmtId="0" fontId="48" fillId="0" borderId="0" xfId="45" applyFont="1" applyBorder="1" applyAlignment="1">
      <alignment vertical="center"/>
    </xf>
    <xf numFmtId="0" fontId="42" fillId="0" borderId="0" xfId="45" applyFont="1" applyBorder="1"/>
    <xf numFmtId="0" fontId="42" fillId="0" borderId="0" xfId="45" applyFont="1" applyBorder="1" applyAlignment="1">
      <alignment horizontal="right"/>
    </xf>
    <xf numFmtId="0" fontId="35" fillId="0" borderId="0" xfId="45" applyFont="1" applyBorder="1" applyAlignment="1">
      <alignment vertical="center"/>
    </xf>
    <xf numFmtId="0" fontId="42" fillId="0" borderId="19" xfId="45" applyFont="1" applyBorder="1" applyAlignment="1">
      <alignment horizontal="center" vertical="center"/>
    </xf>
    <xf numFmtId="0" fontId="42" fillId="0" borderId="20" xfId="45" applyFont="1" applyBorder="1" applyAlignment="1">
      <alignment vertical="center"/>
    </xf>
    <xf numFmtId="0" fontId="42" fillId="0" borderId="59" xfId="45" applyFont="1" applyBorder="1" applyAlignment="1">
      <alignment horizontal="right" vertical="center"/>
    </xf>
    <xf numFmtId="0" fontId="42" fillId="0" borderId="77" xfId="45" applyFont="1" applyBorder="1" applyAlignment="1">
      <alignment horizontal="center" vertical="center"/>
    </xf>
    <xf numFmtId="38" fontId="45" fillId="0" borderId="9" xfId="33" applyFont="1" applyFill="1" applyBorder="1" applyAlignment="1">
      <alignment horizontal="center" vertical="center"/>
    </xf>
    <xf numFmtId="38" fontId="45" fillId="0" borderId="75" xfId="33" applyFont="1" applyFill="1" applyBorder="1" applyAlignment="1">
      <alignment horizontal="center" vertical="center"/>
    </xf>
    <xf numFmtId="0" fontId="45" fillId="0" borderId="1" xfId="45" applyFont="1" applyBorder="1" applyAlignment="1">
      <alignment horizontal="right" vertical="center"/>
    </xf>
    <xf numFmtId="0" fontId="45" fillId="0" borderId="7" xfId="45" applyFont="1" applyBorder="1" applyAlignment="1">
      <alignment vertical="center"/>
    </xf>
    <xf numFmtId="0" fontId="45" fillId="0" borderId="0" xfId="45" applyFont="1" applyBorder="1" applyAlignment="1">
      <alignment horizontal="centerContinuous" vertical="center"/>
    </xf>
    <xf numFmtId="0" fontId="45" fillId="0" borderId="24" xfId="45" applyFont="1" applyFill="1" applyBorder="1" applyAlignment="1">
      <alignment vertical="center"/>
    </xf>
    <xf numFmtId="0" fontId="45" fillId="0" borderId="24" xfId="45" applyFont="1" applyFill="1" applyBorder="1" applyAlignment="1">
      <alignment horizontal="center" vertical="center"/>
    </xf>
    <xf numFmtId="0" fontId="45" fillId="0" borderId="39" xfId="45" applyFont="1" applyFill="1" applyBorder="1" applyAlignment="1">
      <alignment vertical="center"/>
    </xf>
    <xf numFmtId="207" fontId="45" fillId="0" borderId="9" xfId="33" applyNumberFormat="1" applyFont="1" applyFill="1" applyBorder="1" applyAlignment="1">
      <alignment vertical="center"/>
    </xf>
    <xf numFmtId="207" fontId="45" fillId="0" borderId="75" xfId="33" applyNumberFormat="1" applyFont="1" applyFill="1" applyBorder="1" applyAlignment="1">
      <alignment vertical="center"/>
    </xf>
    <xf numFmtId="208" fontId="45" fillId="0" borderId="11" xfId="33" applyNumberFormat="1" applyFont="1" applyFill="1" applyBorder="1" applyAlignment="1">
      <alignment vertical="center"/>
    </xf>
    <xf numFmtId="208" fontId="45" fillId="0" borderId="78" xfId="33" applyNumberFormat="1" applyFont="1" applyFill="1" applyBorder="1" applyAlignment="1">
      <alignment vertical="center"/>
    </xf>
    <xf numFmtId="209" fontId="45" fillId="0" borderId="10" xfId="33" applyNumberFormat="1" applyFont="1" applyFill="1" applyBorder="1" applyAlignment="1">
      <alignment vertical="center"/>
    </xf>
    <xf numFmtId="209" fontId="45" fillId="0" borderId="74" xfId="33" applyNumberFormat="1" applyFont="1" applyFill="1" applyBorder="1" applyAlignment="1">
      <alignment vertical="center"/>
    </xf>
    <xf numFmtId="209" fontId="45" fillId="0" borderId="11" xfId="33" applyNumberFormat="1" applyFont="1" applyFill="1" applyBorder="1" applyAlignment="1">
      <alignment vertical="center"/>
    </xf>
    <xf numFmtId="209" fontId="45" fillId="0" borderId="78" xfId="33" applyNumberFormat="1" applyFont="1" applyFill="1" applyBorder="1" applyAlignment="1">
      <alignment vertical="center"/>
    </xf>
    <xf numFmtId="209" fontId="45" fillId="0" borderId="64" xfId="33" applyNumberFormat="1" applyFont="1" applyFill="1" applyBorder="1" applyAlignment="1">
      <alignment vertical="center"/>
    </xf>
    <xf numFmtId="209" fontId="45" fillId="0" borderId="47" xfId="33" applyNumberFormat="1" applyFont="1" applyFill="1" applyBorder="1" applyAlignment="1">
      <alignment vertical="center"/>
    </xf>
    <xf numFmtId="0" fontId="45" fillId="0" borderId="19" xfId="45" applyFont="1" applyBorder="1" applyAlignment="1">
      <alignment horizontal="center" vertical="center"/>
    </xf>
    <xf numFmtId="0" fontId="45" fillId="0" borderId="20" xfId="45" applyFont="1" applyBorder="1" applyAlignment="1">
      <alignment vertical="center"/>
    </xf>
    <xf numFmtId="0" fontId="45" fillId="0" borderId="59" xfId="45" applyFont="1" applyBorder="1" applyAlignment="1">
      <alignment horizontal="right" vertical="center"/>
    </xf>
    <xf numFmtId="0" fontId="45" fillId="0" borderId="77" xfId="45" applyFont="1" applyBorder="1" applyAlignment="1">
      <alignment horizontal="center" vertical="center"/>
    </xf>
    <xf numFmtId="0" fontId="45" fillId="0" borderId="5" xfId="45" applyFont="1" applyBorder="1" applyAlignment="1">
      <alignment vertical="center"/>
    </xf>
    <xf numFmtId="0" fontId="45" fillId="0" borderId="4" xfId="45" applyFont="1" applyBorder="1" applyAlignment="1">
      <alignment horizontal="right" vertical="center"/>
    </xf>
    <xf numFmtId="0" fontId="45" fillId="0" borderId="4" xfId="45" applyFont="1" applyFill="1" applyBorder="1" applyAlignment="1">
      <alignment horizontal="right" vertical="center"/>
    </xf>
    <xf numFmtId="0" fontId="45" fillId="0" borderId="12" xfId="45" applyFont="1" applyBorder="1" applyAlignment="1">
      <alignment horizontal="right" vertical="center"/>
    </xf>
    <xf numFmtId="0" fontId="45" fillId="0" borderId="6" xfId="45" applyFont="1" applyBorder="1" applyAlignment="1">
      <alignment horizontal="left" vertical="center"/>
    </xf>
    <xf numFmtId="0" fontId="45" fillId="0" borderId="0" xfId="45" applyFont="1" applyBorder="1" applyAlignment="1">
      <alignment horizontal="left" vertical="center"/>
    </xf>
    <xf numFmtId="0" fontId="45" fillId="0" borderId="4" xfId="45" applyFont="1" applyBorder="1" applyAlignment="1">
      <alignment vertical="center"/>
    </xf>
    <xf numFmtId="0" fontId="45" fillId="0" borderId="69" xfId="45" applyFont="1" applyBorder="1" applyAlignment="1">
      <alignment horizontal="center" vertical="top" textRotation="255"/>
    </xf>
    <xf numFmtId="0" fontId="42" fillId="0" borderId="4" xfId="45" applyFont="1" applyBorder="1" applyAlignment="1">
      <alignment horizontal="center" vertical="center"/>
    </xf>
    <xf numFmtId="0" fontId="42" fillId="0" borderId="74" xfId="45" applyFont="1" applyBorder="1" applyAlignment="1">
      <alignment horizontal="center" vertical="center"/>
    </xf>
    <xf numFmtId="0" fontId="45" fillId="0" borderId="15" xfId="45" applyFont="1" applyBorder="1" applyAlignment="1">
      <alignment horizontal="left" vertical="center"/>
    </xf>
    <xf numFmtId="0" fontId="45" fillId="0" borderId="15" xfId="45" applyFont="1" applyBorder="1" applyAlignment="1">
      <alignment vertical="center"/>
    </xf>
    <xf numFmtId="0" fontId="45" fillId="0" borderId="3" xfId="45" applyFont="1" applyBorder="1" applyAlignment="1">
      <alignment horizontal="left" vertical="center"/>
    </xf>
    <xf numFmtId="0" fontId="45" fillId="0" borderId="0" xfId="45" applyFont="1" applyFill="1" applyBorder="1" applyAlignment="1">
      <alignment horizontal="centerContinuous" vertical="center"/>
    </xf>
    <xf numFmtId="194" fontId="45" fillId="0" borderId="0" xfId="45" applyNumberFormat="1" applyFont="1" applyFill="1" applyBorder="1" applyAlignment="1">
      <alignment vertical="center"/>
    </xf>
    <xf numFmtId="0" fontId="45" fillId="0" borderId="0" xfId="45" applyFont="1" applyFill="1" applyAlignment="1">
      <alignment horizontal="right" vertical="center"/>
    </xf>
    <xf numFmtId="0" fontId="45" fillId="0" borderId="0" xfId="45" applyFont="1" applyFill="1" applyBorder="1" applyAlignment="1">
      <alignment horizontal="distributed" vertical="center" wrapText="1"/>
    </xf>
    <xf numFmtId="0" fontId="45" fillId="0" borderId="2" xfId="45" applyFont="1" applyFill="1" applyBorder="1" applyAlignment="1">
      <alignment horizontal="center" vertical="center"/>
    </xf>
    <xf numFmtId="0" fontId="45" fillId="0" borderId="44" xfId="45" applyFont="1" applyFill="1" applyBorder="1" applyAlignment="1">
      <alignment horizontal="center" vertical="center"/>
    </xf>
    <xf numFmtId="0" fontId="45" fillId="0" borderId="15" xfId="45" applyFont="1" applyFill="1" applyBorder="1" applyAlignment="1">
      <alignment vertical="center"/>
    </xf>
    <xf numFmtId="0" fontId="45" fillId="0" borderId="1" xfId="45" applyFont="1" applyFill="1" applyBorder="1" applyAlignment="1">
      <alignment vertical="center"/>
    </xf>
    <xf numFmtId="0" fontId="45" fillId="0" borderId="3" xfId="45" applyFont="1" applyFill="1" applyBorder="1" applyAlignment="1">
      <alignment vertical="center"/>
    </xf>
    <xf numFmtId="0" fontId="45" fillId="0" borderId="0" xfId="45" applyFont="1" applyFill="1" applyBorder="1" applyAlignment="1">
      <alignment vertical="center"/>
    </xf>
    <xf numFmtId="0" fontId="45" fillId="0" borderId="6" xfId="45" applyFont="1" applyFill="1" applyBorder="1" applyAlignment="1">
      <alignment vertical="center"/>
    </xf>
    <xf numFmtId="0" fontId="45" fillId="0" borderId="7" xfId="45" applyFont="1" applyFill="1" applyBorder="1" applyAlignment="1">
      <alignment vertical="center"/>
    </xf>
    <xf numFmtId="0" fontId="45" fillId="0" borderId="12" xfId="45" applyFont="1" applyFill="1" applyBorder="1" applyAlignment="1">
      <alignment vertical="center"/>
    </xf>
    <xf numFmtId="0" fontId="45" fillId="0" borderId="12" xfId="45" applyFont="1" applyFill="1" applyBorder="1" applyAlignment="1">
      <alignment horizontal="center" vertical="center"/>
    </xf>
    <xf numFmtId="0" fontId="45" fillId="0" borderId="5" xfId="45" applyFont="1" applyFill="1" applyBorder="1" applyAlignment="1">
      <alignment horizontal="center" vertical="center" shrinkToFit="1"/>
    </xf>
    <xf numFmtId="0" fontId="45" fillId="0" borderId="0" xfId="45" applyFont="1" applyFill="1" applyBorder="1" applyAlignment="1">
      <alignment horizontal="center" vertical="center"/>
    </xf>
    <xf numFmtId="0" fontId="45" fillId="0" borderId="4" xfId="45" applyFont="1" applyFill="1" applyBorder="1" applyAlignment="1">
      <alignment horizontal="center" vertical="center"/>
    </xf>
    <xf numFmtId="0" fontId="45" fillId="0" borderId="4" xfId="45" applyFont="1" applyFill="1" applyBorder="1" applyAlignment="1">
      <alignment vertical="center"/>
    </xf>
    <xf numFmtId="0" fontId="45" fillId="0" borderId="14" xfId="45" applyFont="1" applyFill="1" applyBorder="1" applyAlignment="1">
      <alignment horizontal="center" vertical="center" shrinkToFit="1"/>
    </xf>
    <xf numFmtId="0" fontId="45" fillId="0" borderId="9" xfId="45" applyFont="1" applyFill="1" applyBorder="1" applyAlignment="1">
      <alignment horizontal="center" vertical="center"/>
    </xf>
    <xf numFmtId="0" fontId="45" fillId="0" borderId="11" xfId="45" applyFont="1" applyFill="1" applyBorder="1" applyAlignment="1">
      <alignment horizontal="center" vertical="center"/>
    </xf>
    <xf numFmtId="0" fontId="45" fillId="0" borderId="14" xfId="45" applyFont="1" applyFill="1" applyBorder="1" applyAlignment="1">
      <alignment horizontal="center" vertical="center"/>
    </xf>
    <xf numFmtId="0" fontId="45" fillId="0" borderId="6" xfId="45" applyFont="1" applyFill="1" applyBorder="1" applyAlignment="1">
      <alignment horizontal="center" vertical="center"/>
    </xf>
    <xf numFmtId="0" fontId="45" fillId="0" borderId="0" xfId="45" applyFont="1" applyFill="1" applyAlignment="1">
      <alignment vertical="top" wrapText="1"/>
    </xf>
    <xf numFmtId="0" fontId="45" fillId="0" borderId="59" xfId="45" applyFont="1" applyFill="1" applyBorder="1" applyAlignment="1">
      <alignment horizontal="center" vertical="center"/>
    </xf>
    <xf numFmtId="0" fontId="45" fillId="0" borderId="23" xfId="45" applyFont="1" applyFill="1" applyBorder="1" applyAlignment="1">
      <alignment horizontal="center" vertical="center"/>
    </xf>
    <xf numFmtId="0" fontId="45" fillId="0" borderId="64" xfId="45" applyFont="1" applyFill="1" applyBorder="1" applyAlignment="1">
      <alignment horizontal="center" vertical="center"/>
    </xf>
    <xf numFmtId="0" fontId="45" fillId="0" borderId="26" xfId="45" applyFont="1" applyFill="1" applyBorder="1" applyAlignment="1">
      <alignment horizontal="center" vertical="center"/>
    </xf>
    <xf numFmtId="0" fontId="45" fillId="0" borderId="24" xfId="45" applyFont="1" applyFill="1" applyBorder="1" applyAlignment="1">
      <alignment horizontal="center" vertical="center"/>
    </xf>
    <xf numFmtId="0" fontId="45" fillId="0" borderId="7" xfId="45" applyFont="1" applyFill="1" applyBorder="1" applyAlignment="1">
      <alignment horizontal="center" vertical="center"/>
    </xf>
    <xf numFmtId="0" fontId="45" fillId="0" borderId="5" xfId="45" applyFont="1" applyFill="1" applyBorder="1" applyAlignment="1">
      <alignment horizontal="center" vertical="center"/>
    </xf>
    <xf numFmtId="0" fontId="45" fillId="0" borderId="8" xfId="45" applyFont="1" applyFill="1" applyBorder="1" applyAlignment="1">
      <alignment horizontal="distributed" vertical="center"/>
    </xf>
    <xf numFmtId="0" fontId="45" fillId="0" borderId="5" xfId="45" applyFont="1" applyFill="1" applyBorder="1" applyAlignment="1">
      <alignment vertical="center"/>
    </xf>
    <xf numFmtId="0" fontId="45" fillId="0" borderId="8" xfId="45" applyFont="1" applyFill="1" applyBorder="1" applyAlignment="1">
      <alignment horizontal="center" vertical="center"/>
    </xf>
    <xf numFmtId="0" fontId="45" fillId="0" borderId="22" xfId="45" applyFont="1" applyFill="1" applyBorder="1" applyAlignment="1">
      <alignment horizontal="center" vertical="center"/>
    </xf>
    <xf numFmtId="0" fontId="45" fillId="0" borderId="30" xfId="45" applyFont="1" applyFill="1" applyBorder="1" applyAlignment="1">
      <alignment horizontal="center" vertical="center"/>
    </xf>
    <xf numFmtId="0" fontId="45" fillId="0" borderId="67" xfId="45" applyFont="1" applyFill="1" applyBorder="1" applyAlignment="1">
      <alignment horizontal="center" vertical="center"/>
    </xf>
    <xf numFmtId="0" fontId="45" fillId="0" borderId="27" xfId="45" applyFont="1" applyFill="1" applyBorder="1" applyAlignment="1">
      <alignment horizontal="center" vertical="center"/>
    </xf>
    <xf numFmtId="0" fontId="45" fillId="0" borderId="69" xfId="45" applyFont="1" applyFill="1" applyBorder="1" applyAlignment="1">
      <alignment horizontal="center" vertical="center"/>
    </xf>
    <xf numFmtId="0" fontId="45" fillId="0" borderId="68" xfId="45" applyFont="1" applyFill="1" applyBorder="1" applyAlignment="1">
      <alignment horizontal="center" vertical="center"/>
    </xf>
    <xf numFmtId="0" fontId="45" fillId="0" borderId="49" xfId="45" applyFont="1" applyFill="1" applyBorder="1" applyAlignment="1">
      <alignment horizontal="center" vertical="center"/>
    </xf>
    <xf numFmtId="0" fontId="45" fillId="0" borderId="39" xfId="45" applyFont="1" applyFill="1" applyBorder="1" applyAlignment="1">
      <alignment horizontal="center" vertical="center"/>
    </xf>
    <xf numFmtId="0" fontId="45" fillId="0" borderId="19" xfId="45" applyFont="1" applyFill="1" applyBorder="1" applyAlignment="1">
      <alignment vertical="center"/>
    </xf>
    <xf numFmtId="0" fontId="45" fillId="0" borderId="20" xfId="45" applyFont="1" applyFill="1" applyBorder="1" applyAlignment="1">
      <alignment vertical="center"/>
    </xf>
    <xf numFmtId="0" fontId="45" fillId="0" borderId="21" xfId="45" applyFont="1" applyFill="1" applyBorder="1" applyAlignment="1">
      <alignment vertical="center"/>
    </xf>
    <xf numFmtId="0" fontId="45" fillId="0" borderId="77" xfId="45" applyFont="1" applyFill="1" applyBorder="1" applyAlignment="1">
      <alignment vertical="center"/>
    </xf>
    <xf numFmtId="0" fontId="45" fillId="0" borderId="78" xfId="45" applyFont="1" applyFill="1" applyBorder="1" applyAlignment="1">
      <alignment horizontal="center" vertical="center"/>
    </xf>
    <xf numFmtId="0" fontId="52" fillId="0" borderId="0" xfId="45" applyFont="1"/>
    <xf numFmtId="182" fontId="52" fillId="0" borderId="0" xfId="45" applyNumberFormat="1" applyFont="1"/>
    <xf numFmtId="186" fontId="52" fillId="0" borderId="0" xfId="45" applyNumberFormat="1" applyFont="1"/>
    <xf numFmtId="0" fontId="52" fillId="0" borderId="0" xfId="45" applyFont="1" applyAlignment="1">
      <alignment vertical="center"/>
    </xf>
    <xf numFmtId="182" fontId="52" fillId="0" borderId="0" xfId="45" applyNumberFormat="1" applyFont="1" applyAlignment="1">
      <alignment vertical="center"/>
    </xf>
    <xf numFmtId="186" fontId="53" fillId="0" borderId="0" xfId="45" applyNumberFormat="1" applyFont="1" applyAlignment="1">
      <alignment vertical="center"/>
    </xf>
    <xf numFmtId="186" fontId="52" fillId="0" borderId="0" xfId="45" applyNumberFormat="1" applyFont="1" applyAlignment="1">
      <alignment vertical="center"/>
    </xf>
    <xf numFmtId="182" fontId="52" fillId="0" borderId="8" xfId="45" applyNumberFormat="1" applyFont="1" applyBorder="1" applyAlignment="1">
      <alignment horizontal="center" vertical="center"/>
    </xf>
    <xf numFmtId="186" fontId="52" fillId="0" borderId="5" xfId="45" applyNumberFormat="1" applyFont="1" applyBorder="1" applyAlignment="1">
      <alignment horizontal="distributed" vertical="center"/>
    </xf>
    <xf numFmtId="186" fontId="52" fillId="0" borderId="0" xfId="45" applyNumberFormat="1" applyFont="1" applyBorder="1" applyAlignment="1">
      <alignment vertical="center"/>
    </xf>
    <xf numFmtId="0" fontId="52" fillId="0" borderId="0" xfId="45" applyFont="1" applyBorder="1" applyAlignment="1">
      <alignment vertical="center"/>
    </xf>
    <xf numFmtId="0" fontId="52" fillId="0" borderId="19" xfId="45" applyFont="1" applyBorder="1" applyAlignment="1">
      <alignment vertical="center"/>
    </xf>
    <xf numFmtId="0" fontId="52" fillId="0" borderId="20" xfId="45" applyFont="1" applyBorder="1" applyAlignment="1">
      <alignment vertical="center"/>
    </xf>
    <xf numFmtId="182" fontId="52" fillId="0" borderId="20" xfId="45" applyNumberFormat="1" applyFont="1" applyBorder="1" applyAlignment="1">
      <alignment vertical="center"/>
    </xf>
    <xf numFmtId="186" fontId="52" fillId="0" borderId="20" xfId="45" applyNumberFormat="1" applyFont="1" applyBorder="1" applyAlignment="1">
      <alignment vertical="center"/>
    </xf>
    <xf numFmtId="0" fontId="52" fillId="0" borderId="25" xfId="45" applyFont="1" applyBorder="1" applyAlignment="1">
      <alignment vertical="center"/>
    </xf>
    <xf numFmtId="0" fontId="52" fillId="0" borderId="21" xfId="45" applyFont="1" applyBorder="1" applyAlignment="1">
      <alignment vertical="center"/>
    </xf>
    <xf numFmtId="182" fontId="52" fillId="0" borderId="0" xfId="45" applyNumberFormat="1" applyFont="1" applyBorder="1" applyAlignment="1">
      <alignment vertical="center"/>
    </xf>
    <xf numFmtId="0" fontId="52" fillId="0" borderId="22" xfId="45" applyFont="1" applyBorder="1" applyAlignment="1">
      <alignment vertical="center"/>
    </xf>
    <xf numFmtId="0" fontId="52" fillId="0" borderId="22" xfId="45" applyFont="1" applyBorder="1" applyAlignment="1">
      <alignment horizontal="center" vertical="center"/>
    </xf>
    <xf numFmtId="0" fontId="52" fillId="0" borderId="2" xfId="45" applyFont="1" applyBorder="1" applyAlignment="1">
      <alignment vertical="center"/>
    </xf>
    <xf numFmtId="0" fontId="52" fillId="0" borderId="14" xfId="45" applyFont="1" applyBorder="1" applyAlignment="1">
      <alignment vertical="center"/>
    </xf>
    <xf numFmtId="0" fontId="52" fillId="0" borderId="8" xfId="45" applyFont="1" applyBorder="1" applyAlignment="1">
      <alignment horizontal="center" vertical="center"/>
    </xf>
    <xf numFmtId="0" fontId="52" fillId="0" borderId="8" xfId="45" applyFont="1" applyBorder="1" applyAlignment="1">
      <alignment vertical="center"/>
    </xf>
    <xf numFmtId="182" fontId="52" fillId="0" borderId="22" xfId="45" applyNumberFormat="1" applyFont="1" applyBorder="1" applyAlignment="1">
      <alignment horizontal="center" vertical="center"/>
    </xf>
    <xf numFmtId="186" fontId="52" fillId="0" borderId="9" xfId="45" applyNumberFormat="1" applyFont="1" applyBorder="1" applyAlignment="1">
      <alignment vertical="center"/>
    </xf>
    <xf numFmtId="0" fontId="52" fillId="0" borderId="2" xfId="45" applyFont="1" applyBorder="1" applyAlignment="1">
      <alignment horizontal="left" vertical="center"/>
    </xf>
    <xf numFmtId="0" fontId="52" fillId="0" borderId="14" xfId="45" applyFont="1" applyBorder="1" applyAlignment="1">
      <alignment horizontal="left" vertical="center"/>
    </xf>
    <xf numFmtId="186" fontId="52" fillId="0" borderId="22" xfId="45" applyNumberFormat="1" applyFont="1" applyBorder="1" applyAlignment="1">
      <alignment vertical="center"/>
    </xf>
    <xf numFmtId="182" fontId="52" fillId="0" borderId="10" xfId="45" applyNumberFormat="1" applyFont="1" applyBorder="1" applyAlignment="1">
      <alignment vertical="center"/>
    </xf>
    <xf numFmtId="182" fontId="52" fillId="0" borderId="22" xfId="45" applyNumberFormat="1" applyFont="1" applyBorder="1" applyAlignment="1">
      <alignment vertical="center"/>
    </xf>
    <xf numFmtId="0" fontId="54" fillId="0" borderId="14" xfId="0" applyFont="1" applyBorder="1" applyAlignment="1">
      <alignment vertical="center"/>
    </xf>
    <xf numFmtId="182" fontId="52" fillId="0" borderId="11" xfId="45" applyNumberFormat="1" applyFont="1" applyBorder="1" applyAlignment="1">
      <alignment vertical="center"/>
    </xf>
    <xf numFmtId="182" fontId="52" fillId="0" borderId="9" xfId="45" applyNumberFormat="1" applyFont="1" applyBorder="1" applyAlignment="1">
      <alignment vertical="center"/>
    </xf>
    <xf numFmtId="182" fontId="52" fillId="0" borderId="8" xfId="45" applyNumberFormat="1" applyFont="1" applyBorder="1" applyAlignment="1">
      <alignment vertical="center"/>
    </xf>
    <xf numFmtId="0" fontId="52" fillId="0" borderId="8" xfId="45" applyNumberFormat="1" applyFont="1" applyBorder="1" applyAlignment="1">
      <alignment vertical="center"/>
    </xf>
    <xf numFmtId="0" fontId="52" fillId="0" borderId="10" xfId="45" applyFont="1" applyBorder="1" applyAlignment="1">
      <alignment vertical="center"/>
    </xf>
    <xf numFmtId="182" fontId="52" fillId="0" borderId="14" xfId="45" applyNumberFormat="1" applyFont="1" applyBorder="1" applyAlignment="1">
      <alignment vertical="center"/>
    </xf>
    <xf numFmtId="0" fontId="52" fillId="0" borderId="11" xfId="45" applyFont="1" applyBorder="1" applyAlignment="1">
      <alignment vertical="center"/>
    </xf>
    <xf numFmtId="0" fontId="52" fillId="0" borderId="23" xfId="45" applyFont="1" applyBorder="1" applyAlignment="1">
      <alignment vertical="center"/>
    </xf>
    <xf numFmtId="0" fontId="52" fillId="0" borderId="24" xfId="45" applyFont="1" applyBorder="1" applyAlignment="1">
      <alignment vertical="center"/>
    </xf>
    <xf numFmtId="182" fontId="52" fillId="0" borderId="24" xfId="45" applyNumberFormat="1" applyFont="1" applyBorder="1" applyAlignment="1">
      <alignment vertical="center"/>
    </xf>
    <xf numFmtId="186" fontId="52" fillId="0" borderId="24" xfId="45" applyNumberFormat="1" applyFont="1" applyBorder="1" applyAlignment="1">
      <alignment vertical="center"/>
    </xf>
    <xf numFmtId="0" fontId="52" fillId="0" borderId="39" xfId="45" applyFont="1" applyBorder="1" applyAlignment="1">
      <alignment vertical="center"/>
    </xf>
    <xf numFmtId="182" fontId="45" fillId="0" borderId="10" xfId="45" applyNumberFormat="1" applyFont="1" applyFill="1" applyBorder="1" applyAlignment="1">
      <alignment vertical="center"/>
    </xf>
    <xf numFmtId="186" fontId="45" fillId="0" borderId="4" xfId="45" applyNumberFormat="1" applyFont="1" applyFill="1" applyBorder="1" applyAlignment="1">
      <alignment vertical="center"/>
    </xf>
    <xf numFmtId="0" fontId="45" fillId="0" borderId="0" xfId="45" applyFont="1" applyBorder="1" applyAlignment="1">
      <alignment vertical="center"/>
    </xf>
    <xf numFmtId="176" fontId="45" fillId="0" borderId="10" xfId="45" applyNumberFormat="1" applyFont="1" applyFill="1" applyBorder="1" applyAlignment="1">
      <alignment vertical="center"/>
    </xf>
    <xf numFmtId="182" fontId="45" fillId="0" borderId="10" xfId="33" applyNumberFormat="1" applyFont="1" applyFill="1" applyBorder="1" applyAlignment="1">
      <alignment vertical="center"/>
    </xf>
    <xf numFmtId="181" fontId="45" fillId="0" borderId="10" xfId="45" quotePrefix="1" applyNumberFormat="1" applyFont="1" applyFill="1" applyBorder="1" applyAlignment="1">
      <alignment horizontal="right" vertical="center"/>
    </xf>
    <xf numFmtId="182" fontId="45" fillId="0" borderId="11" xfId="33" applyNumberFormat="1" applyFont="1" applyFill="1" applyBorder="1" applyAlignment="1">
      <alignment vertical="center"/>
    </xf>
    <xf numFmtId="186" fontId="45" fillId="0" borderId="5" xfId="45" applyNumberFormat="1" applyFont="1" applyFill="1" applyBorder="1" applyAlignment="1">
      <alignment vertical="center"/>
    </xf>
    <xf numFmtId="182" fontId="45" fillId="0" borderId="11" xfId="45" applyNumberFormat="1" applyFont="1" applyFill="1" applyBorder="1" applyAlignment="1">
      <alignment vertical="center"/>
    </xf>
    <xf numFmtId="0" fontId="45" fillId="0" borderId="0" xfId="46" applyFont="1" applyFill="1" applyAlignment="1">
      <alignment vertical="center"/>
    </xf>
    <xf numFmtId="0" fontId="45" fillId="0" borderId="0" xfId="46" applyFont="1" applyFill="1" applyAlignment="1">
      <alignment horizontal="right" vertical="center"/>
    </xf>
    <xf numFmtId="0" fontId="45" fillId="0" borderId="0" xfId="46" applyFont="1" applyFill="1" applyAlignment="1">
      <alignment horizontal="left" vertical="center"/>
    </xf>
    <xf numFmtId="0" fontId="45" fillId="0" borderId="0" xfId="46" applyFont="1" applyFill="1" applyAlignment="1">
      <alignment horizontal="center" vertical="center"/>
    </xf>
    <xf numFmtId="0" fontId="50" fillId="0" borderId="0" xfId="46" applyFont="1" applyFill="1" applyAlignment="1">
      <alignment vertical="center"/>
    </xf>
    <xf numFmtId="0" fontId="45" fillId="0" borderId="0" xfId="46" applyFont="1" applyFill="1" applyAlignment="1">
      <alignment horizontal="distributed" vertical="center"/>
    </xf>
    <xf numFmtId="38" fontId="45" fillId="0" borderId="0" xfId="46" applyNumberFormat="1" applyFont="1" applyFill="1" applyAlignment="1">
      <alignment horizontal="center" vertical="center"/>
    </xf>
    <xf numFmtId="179" fontId="45" fillId="0" borderId="0" xfId="46" applyNumberFormat="1" applyFont="1" applyFill="1" applyAlignment="1">
      <alignment vertical="center"/>
    </xf>
    <xf numFmtId="1" fontId="45" fillId="0" borderId="0" xfId="46" applyNumberFormat="1" applyFont="1" applyFill="1" applyAlignment="1">
      <alignment vertical="center"/>
    </xf>
    <xf numFmtId="38" fontId="45" fillId="0" borderId="0" xfId="46" applyNumberFormat="1" applyFont="1" applyFill="1" applyAlignment="1">
      <alignment vertical="center"/>
    </xf>
    <xf numFmtId="0" fontId="45" fillId="0" borderId="0" xfId="46" quotePrefix="1" applyFont="1" applyFill="1" applyAlignment="1">
      <alignment horizontal="center" vertical="center"/>
    </xf>
    <xf numFmtId="192" fontId="45" fillId="0" borderId="0" xfId="46" applyNumberFormat="1" applyFont="1" applyFill="1" applyAlignment="1">
      <alignment vertical="center"/>
    </xf>
    <xf numFmtId="184" fontId="45" fillId="0" borderId="0" xfId="46" applyNumberFormat="1" applyFont="1" applyFill="1" applyAlignment="1">
      <alignment vertical="center"/>
    </xf>
    <xf numFmtId="0" fontId="51" fillId="0" borderId="0" xfId="46" applyFont="1" applyFill="1" applyAlignment="1">
      <alignment horizontal="center" vertical="center"/>
    </xf>
    <xf numFmtId="40" fontId="45" fillId="0" borderId="0" xfId="46" applyNumberFormat="1" applyFont="1" applyFill="1" applyAlignment="1">
      <alignment horizontal="right" vertical="center"/>
    </xf>
    <xf numFmtId="179" fontId="45" fillId="0" borderId="0" xfId="46" applyNumberFormat="1" applyFont="1" applyFill="1" applyAlignment="1">
      <alignment horizontal="center" vertical="center"/>
    </xf>
    <xf numFmtId="1" fontId="45" fillId="0" borderId="0" xfId="46" applyNumberFormat="1" applyFont="1" applyFill="1" applyAlignment="1">
      <alignment horizontal="center" vertical="center"/>
    </xf>
    <xf numFmtId="184" fontId="45" fillId="0" borderId="0" xfId="46" quotePrefix="1" applyNumberFormat="1" applyFont="1" applyFill="1" applyAlignment="1">
      <alignment horizontal="center" vertical="center"/>
    </xf>
    <xf numFmtId="0" fontId="56" fillId="0" borderId="0" xfId="46" applyFont="1" applyFill="1" applyAlignment="1">
      <alignment horizontal="center" vertical="center"/>
    </xf>
    <xf numFmtId="0" fontId="45" fillId="0" borderId="5" xfId="45" applyFont="1" applyFill="1" applyBorder="1" applyAlignment="1">
      <alignment horizontal="distributed" vertical="center"/>
    </xf>
    <xf numFmtId="0" fontId="45" fillId="0" borderId="9" xfId="45" applyFont="1" applyFill="1" applyBorder="1" applyAlignment="1">
      <alignment horizontal="distributed" vertical="center"/>
    </xf>
    <xf numFmtId="190" fontId="45" fillId="0" borderId="9" xfId="45" applyNumberFormat="1" applyFont="1" applyFill="1" applyBorder="1" applyAlignment="1">
      <alignment vertical="center"/>
    </xf>
    <xf numFmtId="0" fontId="45" fillId="0" borderId="10" xfId="45" applyFont="1" applyFill="1" applyBorder="1" applyAlignment="1">
      <alignment horizontal="distributed" vertical="center" indent="1"/>
    </xf>
    <xf numFmtId="0" fontId="45" fillId="0" borderId="5" xfId="45" applyFont="1" applyFill="1" applyBorder="1" applyAlignment="1">
      <alignment horizontal="distributed" vertical="center" indent="1"/>
    </xf>
    <xf numFmtId="198" fontId="45" fillId="0" borderId="18" xfId="45" applyNumberFormat="1" applyFont="1" applyFill="1" applyBorder="1" applyAlignment="1">
      <alignment vertical="center"/>
    </xf>
    <xf numFmtId="198" fontId="45" fillId="0" borderId="11" xfId="45" applyNumberFormat="1" applyFont="1" applyFill="1" applyBorder="1" applyAlignment="1">
      <alignment vertical="center"/>
    </xf>
    <xf numFmtId="189" fontId="45" fillId="0" borderId="9" xfId="45" applyNumberFormat="1" applyFont="1" applyFill="1" applyBorder="1" applyAlignment="1">
      <alignment vertical="center"/>
    </xf>
    <xf numFmtId="198" fontId="45" fillId="0" borderId="8" xfId="45" applyNumberFormat="1" applyFont="1" applyFill="1" applyBorder="1" applyAlignment="1">
      <alignment vertical="center"/>
    </xf>
    <xf numFmtId="188" fontId="45" fillId="0" borderId="11" xfId="45" applyNumberFormat="1" applyFont="1" applyFill="1" applyBorder="1" applyAlignment="1">
      <alignment horizontal="center" vertical="center"/>
    </xf>
    <xf numFmtId="0" fontId="45" fillId="0" borderId="11" xfId="45" applyFont="1" applyFill="1" applyBorder="1" applyAlignment="1">
      <alignment vertical="center"/>
    </xf>
    <xf numFmtId="191" fontId="45" fillId="0" borderId="11" xfId="45" applyNumberFormat="1" applyFont="1" applyFill="1" applyBorder="1" applyAlignment="1">
      <alignment horizontal="center" vertical="center"/>
    </xf>
    <xf numFmtId="0" fontId="46" fillId="0" borderId="0" xfId="45" applyFont="1" applyFill="1" applyBorder="1" applyAlignment="1">
      <alignment vertical="center"/>
    </xf>
    <xf numFmtId="188" fontId="45" fillId="0" borderId="11" xfId="45" applyNumberFormat="1" applyFont="1" applyFill="1" applyBorder="1" applyAlignment="1">
      <alignment vertical="center"/>
    </xf>
    <xf numFmtId="191" fontId="45" fillId="0" borderId="11" xfId="45" applyNumberFormat="1" applyFont="1" applyFill="1" applyBorder="1" applyAlignment="1">
      <alignment vertical="center"/>
    </xf>
    <xf numFmtId="200" fontId="45" fillId="0" borderId="10" xfId="45" applyNumberFormat="1" applyFont="1" applyFill="1" applyBorder="1" applyAlignment="1">
      <alignment vertical="center"/>
    </xf>
    <xf numFmtId="200" fontId="45" fillId="0" borderId="11" xfId="45" applyNumberFormat="1" applyFont="1" applyFill="1" applyBorder="1" applyAlignment="1">
      <alignment vertical="center"/>
    </xf>
    <xf numFmtId="200" fontId="45" fillId="0" borderId="18" xfId="45" applyNumberFormat="1" applyFont="1" applyFill="1" applyBorder="1" applyAlignment="1">
      <alignment vertical="center"/>
    </xf>
    <xf numFmtId="212" fontId="45" fillId="0" borderId="10" xfId="45" applyNumberFormat="1" applyFont="1" applyFill="1" applyBorder="1" applyAlignment="1">
      <alignment horizontal="right" vertical="center"/>
    </xf>
    <xf numFmtId="212" fontId="45" fillId="0" borderId="10" xfId="45" applyNumberFormat="1" applyFont="1" applyFill="1" applyBorder="1" applyAlignment="1">
      <alignment vertical="center"/>
    </xf>
    <xf numFmtId="212" fontId="45" fillId="0" borderId="11" xfId="45" applyNumberFormat="1" applyFont="1" applyFill="1" applyBorder="1" applyAlignment="1">
      <alignment vertical="center"/>
    </xf>
    <xf numFmtId="0" fontId="45" fillId="0" borderId="10" xfId="45" applyFont="1" applyFill="1" applyBorder="1" applyAlignment="1">
      <alignment horizontal="distributed" vertical="center"/>
    </xf>
    <xf numFmtId="0" fontId="45" fillId="0" borderId="10" xfId="45" applyFont="1" applyFill="1" applyBorder="1" applyAlignment="1">
      <alignment horizontal="left" vertical="center"/>
    </xf>
    <xf numFmtId="0" fontId="35" fillId="0" borderId="0" xfId="45" applyFont="1" applyFill="1" applyAlignment="1">
      <alignment vertical="center"/>
    </xf>
    <xf numFmtId="0" fontId="45" fillId="0" borderId="0" xfId="45" applyFont="1" applyFill="1" applyAlignment="1">
      <alignment vertical="center"/>
    </xf>
    <xf numFmtId="178" fontId="45" fillId="0" borderId="3" xfId="45" applyNumberFormat="1" applyFont="1" applyFill="1" applyBorder="1" applyAlignment="1">
      <alignment horizontal="center" vertical="center"/>
    </xf>
    <xf numFmtId="178" fontId="45" fillId="0" borderId="0" xfId="45" applyNumberFormat="1" applyFont="1" applyFill="1" applyBorder="1" applyAlignment="1">
      <alignment horizontal="center" vertical="center"/>
    </xf>
    <xf numFmtId="0" fontId="45" fillId="0" borderId="4" xfId="45" applyFont="1" applyFill="1" applyBorder="1" applyAlignment="1">
      <alignment horizontal="left" vertical="center"/>
    </xf>
    <xf numFmtId="1" fontId="45" fillId="0" borderId="5" xfId="45" applyNumberFormat="1" applyFont="1" applyFill="1" applyBorder="1" applyAlignment="1">
      <alignment horizontal="center" vertical="center"/>
    </xf>
    <xf numFmtId="178" fontId="45" fillId="0" borderId="5" xfId="45" applyNumberFormat="1" applyFont="1" applyFill="1" applyBorder="1" applyAlignment="1">
      <alignment horizontal="center" vertical="center"/>
    </xf>
    <xf numFmtId="179" fontId="45" fillId="0" borderId="0" xfId="45" applyNumberFormat="1" applyFont="1" applyFill="1" applyBorder="1" applyAlignment="1">
      <alignment horizontal="center" vertical="center"/>
    </xf>
    <xf numFmtId="1" fontId="45" fillId="0" borderId="14" xfId="45" applyNumberFormat="1" applyFont="1" applyFill="1" applyBorder="1" applyAlignment="1">
      <alignment horizontal="center" vertical="center"/>
    </xf>
    <xf numFmtId="0" fontId="45" fillId="0" borderId="48" xfId="45" applyFont="1" applyFill="1" applyBorder="1" applyAlignment="1">
      <alignment horizontal="distributed" vertical="center"/>
    </xf>
    <xf numFmtId="0" fontId="45" fillId="0" borderId="59" xfId="45" applyFont="1" applyFill="1" applyBorder="1" applyAlignment="1">
      <alignment horizontal="distributed" vertical="center"/>
    </xf>
    <xf numFmtId="0" fontId="45" fillId="0" borderId="68" xfId="45" applyFont="1" applyFill="1" applyBorder="1" applyAlignment="1">
      <alignment horizontal="distributed" vertical="center"/>
    </xf>
    <xf numFmtId="0" fontId="45" fillId="0" borderId="69" xfId="45" applyFont="1" applyFill="1" applyBorder="1" applyAlignment="1">
      <alignment horizontal="distributed" vertical="center"/>
    </xf>
    <xf numFmtId="178" fontId="45" fillId="0" borderId="22" xfId="45" applyNumberFormat="1" applyFont="1" applyFill="1" applyBorder="1" applyAlignment="1">
      <alignment horizontal="center" vertical="center"/>
    </xf>
    <xf numFmtId="0" fontId="45" fillId="0" borderId="86" xfId="45" applyFont="1" applyFill="1" applyBorder="1" applyAlignment="1">
      <alignment horizontal="distributed" vertical="center"/>
    </xf>
    <xf numFmtId="0" fontId="45" fillId="0" borderId="70" xfId="45" applyFont="1" applyFill="1" applyBorder="1" applyAlignment="1">
      <alignment horizontal="center" vertical="center"/>
    </xf>
    <xf numFmtId="178" fontId="45" fillId="0" borderId="82" xfId="45" applyNumberFormat="1" applyFont="1" applyFill="1" applyBorder="1" applyAlignment="1">
      <alignment horizontal="center" vertical="center"/>
    </xf>
    <xf numFmtId="178" fontId="45" fillId="0" borderId="28" xfId="45" applyNumberFormat="1" applyFont="1" applyFill="1" applyBorder="1" applyAlignment="1">
      <alignment horizontal="center" vertical="center"/>
    </xf>
    <xf numFmtId="178" fontId="45" fillId="0" borderId="29" xfId="45" applyNumberFormat="1" applyFont="1" applyFill="1" applyBorder="1" applyAlignment="1">
      <alignment horizontal="center" vertical="center"/>
    </xf>
    <xf numFmtId="178" fontId="45" fillId="0" borderId="80" xfId="45" applyNumberFormat="1" applyFont="1" applyFill="1" applyBorder="1" applyAlignment="1">
      <alignment horizontal="center" vertical="center"/>
    </xf>
    <xf numFmtId="178" fontId="45" fillId="0" borderId="45" xfId="45" applyNumberFormat="1" applyFont="1" applyFill="1" applyBorder="1" applyAlignment="1">
      <alignment horizontal="center" vertical="center"/>
    </xf>
    <xf numFmtId="0" fontId="45" fillId="0" borderId="0" xfId="45" applyFont="1" applyFill="1" applyBorder="1" applyAlignment="1">
      <alignment horizontal="left" vertical="center"/>
    </xf>
    <xf numFmtId="0" fontId="45" fillId="0" borderId="48" xfId="45" applyFont="1" applyFill="1" applyBorder="1" applyAlignment="1">
      <alignment horizontal="right" vertical="center"/>
    </xf>
    <xf numFmtId="0" fontId="45" fillId="0" borderId="69" xfId="45" applyFont="1" applyFill="1" applyBorder="1" applyAlignment="1">
      <alignment vertical="center"/>
    </xf>
    <xf numFmtId="0" fontId="45" fillId="0" borderId="68" xfId="45" applyFont="1" applyFill="1" applyBorder="1" applyAlignment="1">
      <alignment vertical="center"/>
    </xf>
    <xf numFmtId="0" fontId="45" fillId="0" borderId="30" xfId="45" applyFont="1" applyFill="1" applyBorder="1" applyAlignment="1">
      <alignment horizontal="distributed" vertical="center"/>
    </xf>
    <xf numFmtId="179" fontId="45" fillId="0" borderId="30" xfId="45" applyNumberFormat="1" applyFont="1" applyFill="1" applyBorder="1" applyAlignment="1">
      <alignment horizontal="center" vertical="center"/>
    </xf>
    <xf numFmtId="0" fontId="45" fillId="0" borderId="68" xfId="45" applyFont="1" applyFill="1" applyBorder="1" applyAlignment="1">
      <alignment horizontal="distributed" vertical="center" shrinkToFit="1"/>
    </xf>
    <xf numFmtId="0" fontId="45" fillId="0" borderId="49" xfId="45" applyFont="1" applyFill="1" applyBorder="1" applyAlignment="1">
      <alignment horizontal="distributed" vertical="center"/>
    </xf>
    <xf numFmtId="1" fontId="45" fillId="0" borderId="64" xfId="45" applyNumberFormat="1" applyFont="1" applyFill="1" applyBorder="1" applyAlignment="1">
      <alignment horizontal="center" vertical="center"/>
    </xf>
    <xf numFmtId="178" fontId="45" fillId="0" borderId="64" xfId="45" applyNumberFormat="1" applyFont="1" applyFill="1" applyBorder="1" applyAlignment="1">
      <alignment horizontal="center" vertical="center"/>
    </xf>
    <xf numFmtId="1" fontId="45" fillId="0" borderId="80" xfId="45" applyNumberFormat="1" applyFont="1" applyFill="1" applyBorder="1" applyAlignment="1">
      <alignment horizontal="center" vertical="center"/>
    </xf>
    <xf numFmtId="178" fontId="45" fillId="0" borderId="39" xfId="45" applyNumberFormat="1" applyFont="1" applyFill="1" applyBorder="1" applyAlignment="1">
      <alignment horizontal="center" vertical="center"/>
    </xf>
    <xf numFmtId="186" fontId="45" fillId="0" borderId="0" xfId="45" applyNumberFormat="1" applyFont="1" applyFill="1" applyAlignment="1">
      <alignment vertical="center"/>
    </xf>
    <xf numFmtId="186" fontId="45" fillId="0" borderId="0" xfId="45" applyNumberFormat="1" applyFont="1" applyFill="1" applyAlignment="1">
      <alignment horizontal="center" vertical="center"/>
    </xf>
    <xf numFmtId="186" fontId="45" fillId="0" borderId="0" xfId="45" applyNumberFormat="1" applyFont="1" applyFill="1" applyAlignment="1">
      <alignment horizontal="right" vertical="center"/>
    </xf>
    <xf numFmtId="186" fontId="50" fillId="0" borderId="0" xfId="45" applyNumberFormat="1" applyFont="1" applyFill="1" applyAlignment="1">
      <alignment vertical="center"/>
    </xf>
    <xf numFmtId="186" fontId="45" fillId="0" borderId="15" xfId="45" applyNumberFormat="1" applyFont="1" applyFill="1" applyBorder="1" applyAlignment="1">
      <alignment horizontal="center" vertical="center"/>
    </xf>
    <xf numFmtId="186" fontId="45" fillId="0" borderId="0" xfId="45" applyNumberFormat="1" applyFont="1" applyFill="1" applyBorder="1" applyAlignment="1">
      <alignment horizontal="distributed" vertical="center" indent="8"/>
    </xf>
    <xf numFmtId="186" fontId="45" fillId="0" borderId="0" xfId="45" applyNumberFormat="1" applyFont="1" applyFill="1" applyAlignment="1">
      <alignment horizontal="distributed" vertical="center"/>
    </xf>
    <xf numFmtId="186" fontId="45" fillId="0" borderId="9" xfId="45" applyNumberFormat="1" applyFont="1" applyFill="1" applyBorder="1" applyAlignment="1">
      <alignment horizontal="distributed" vertical="center"/>
    </xf>
    <xf numFmtId="186" fontId="45" fillId="0" borderId="0" xfId="45" applyNumberFormat="1" applyFont="1" applyFill="1" applyBorder="1" applyAlignment="1">
      <alignment horizontal="distributed" vertical="center"/>
    </xf>
    <xf numFmtId="49" fontId="45" fillId="0" borderId="2" xfId="45" applyNumberFormat="1" applyFont="1" applyFill="1" applyBorder="1" applyAlignment="1">
      <alignment horizontal="center" vertical="center"/>
    </xf>
    <xf numFmtId="183" fontId="45" fillId="0" borderId="14" xfId="45" applyNumberFormat="1" applyFont="1" applyFill="1" applyBorder="1" applyAlignment="1">
      <alignment vertical="center"/>
    </xf>
    <xf numFmtId="186" fontId="45" fillId="0" borderId="8" xfId="45" applyNumberFormat="1" applyFont="1" applyFill="1" applyBorder="1" applyAlignment="1">
      <alignment vertical="center"/>
    </xf>
    <xf numFmtId="186" fontId="45" fillId="0" borderId="0" xfId="45" applyNumberFormat="1" applyFont="1" applyFill="1" applyBorder="1" applyAlignment="1">
      <alignment vertical="center"/>
    </xf>
    <xf numFmtId="49" fontId="45" fillId="0" borderId="15" xfId="45" applyNumberFormat="1" applyFont="1" applyFill="1" applyBorder="1" applyAlignment="1">
      <alignment horizontal="center" vertical="center"/>
    </xf>
    <xf numFmtId="183" fontId="45" fillId="0" borderId="12" xfId="45" applyNumberFormat="1" applyFont="1" applyFill="1" applyBorder="1" applyAlignment="1">
      <alignment vertical="center"/>
    </xf>
    <xf numFmtId="186" fontId="45" fillId="0" borderId="9" xfId="45" applyNumberFormat="1" applyFont="1" applyFill="1" applyBorder="1" applyAlignment="1">
      <alignment vertical="center"/>
    </xf>
    <xf numFmtId="183" fontId="45" fillId="0" borderId="14" xfId="33" applyNumberFormat="1" applyFont="1" applyFill="1" applyBorder="1" applyAlignment="1">
      <alignment vertical="center"/>
    </xf>
    <xf numFmtId="186" fontId="45" fillId="0" borderId="8" xfId="33" applyNumberFormat="1" applyFont="1" applyFill="1" applyBorder="1" applyAlignment="1">
      <alignment vertical="center"/>
    </xf>
    <xf numFmtId="186" fontId="45" fillId="0" borderId="0" xfId="33" applyNumberFormat="1" applyFont="1" applyFill="1" applyBorder="1" applyAlignment="1">
      <alignment vertical="center"/>
    </xf>
    <xf numFmtId="186" fontId="45" fillId="0" borderId="0" xfId="45" applyNumberFormat="1" applyFont="1" applyFill="1" applyBorder="1" applyAlignment="1">
      <alignment horizontal="center" vertical="center"/>
    </xf>
    <xf numFmtId="186" fontId="45" fillId="0" borderId="1" xfId="45" applyNumberFormat="1" applyFont="1" applyFill="1" applyBorder="1" applyAlignment="1">
      <alignment vertical="center"/>
    </xf>
    <xf numFmtId="186" fontId="45" fillId="0" borderId="1" xfId="45" applyNumberFormat="1" applyFont="1" applyFill="1" applyBorder="1" applyAlignment="1">
      <alignment horizontal="center" vertical="center"/>
    </xf>
    <xf numFmtId="186" fontId="45" fillId="0" borderId="12" xfId="45" applyNumberFormat="1" applyFont="1" applyFill="1" applyBorder="1" applyAlignment="1">
      <alignment vertical="center"/>
    </xf>
    <xf numFmtId="186" fontId="45" fillId="0" borderId="3" xfId="45" applyNumberFormat="1" applyFont="1" applyFill="1" applyBorder="1" applyAlignment="1">
      <alignment horizontal="left" vertical="center" indent="1"/>
    </xf>
    <xf numFmtId="186" fontId="45" fillId="0" borderId="3" xfId="45" applyNumberFormat="1" applyFont="1" applyFill="1" applyBorder="1" applyAlignment="1">
      <alignment horizontal="center" vertical="center"/>
    </xf>
    <xf numFmtId="186" fontId="45" fillId="0" borderId="14" xfId="45" applyNumberFormat="1" applyFont="1" applyFill="1" applyBorder="1" applyAlignment="1">
      <alignment vertical="center"/>
    </xf>
    <xf numFmtId="186" fontId="45" fillId="0" borderId="4" xfId="45" applyNumberFormat="1" applyFont="1" applyFill="1" applyBorder="1" applyAlignment="1">
      <alignment horizontal="left" vertical="center"/>
    </xf>
    <xf numFmtId="186" fontId="45" fillId="0" borderId="6" xfId="45" applyNumberFormat="1" applyFont="1" applyFill="1" applyBorder="1" applyAlignment="1">
      <alignment horizontal="center" vertical="center"/>
    </xf>
    <xf numFmtId="186" fontId="45" fillId="0" borderId="7" xfId="45" applyNumberFormat="1" applyFont="1" applyFill="1" applyBorder="1" applyAlignment="1">
      <alignment vertical="center"/>
    </xf>
    <xf numFmtId="186" fontId="45" fillId="0" borderId="7" xfId="45" applyNumberFormat="1" applyFont="1" applyFill="1" applyBorder="1" applyAlignment="1">
      <alignment horizontal="center" vertical="center"/>
    </xf>
    <xf numFmtId="0" fontId="35" fillId="0" borderId="0" xfId="45" applyFont="1" applyAlignment="1">
      <alignment vertical="center"/>
    </xf>
    <xf numFmtId="182" fontId="45" fillId="0" borderId="8" xfId="45" applyNumberFormat="1" applyFont="1" applyFill="1" applyBorder="1" applyAlignment="1">
      <alignment horizontal="distributed" vertical="center"/>
    </xf>
    <xf numFmtId="0" fontId="45" fillId="0" borderId="8" xfId="45" applyFont="1" applyFill="1" applyBorder="1" applyAlignment="1">
      <alignment horizontal="left" vertical="center"/>
    </xf>
    <xf numFmtId="0" fontId="45" fillId="0" borderId="16" xfId="45" applyFont="1" applyFill="1" applyBorder="1" applyAlignment="1">
      <alignment horizontal="left" vertical="center"/>
    </xf>
    <xf numFmtId="0" fontId="45" fillId="0" borderId="34" xfId="45" applyFont="1" applyFill="1" applyBorder="1" applyAlignment="1">
      <alignment vertical="center" shrinkToFit="1"/>
    </xf>
    <xf numFmtId="186" fontId="45" fillId="0" borderId="11" xfId="33" applyNumberFormat="1" applyFont="1" applyFill="1" applyBorder="1" applyAlignment="1">
      <alignment vertical="center"/>
    </xf>
    <xf numFmtId="182" fontId="45" fillId="0" borderId="8" xfId="45" applyNumberFormat="1" applyFont="1" applyFill="1" applyBorder="1" applyAlignment="1">
      <alignment vertical="center"/>
    </xf>
    <xf numFmtId="0" fontId="45" fillId="0" borderId="11" xfId="45" applyFont="1" applyFill="1" applyBorder="1" applyAlignment="1">
      <alignment horizontal="distributed" vertical="center"/>
    </xf>
    <xf numFmtId="0" fontId="47" fillId="0" borderId="0" xfId="45" applyFont="1" applyFill="1" applyBorder="1" applyAlignment="1">
      <alignment vertical="center"/>
    </xf>
    <xf numFmtId="182" fontId="45" fillId="0" borderId="16" xfId="45" applyNumberFormat="1" applyFont="1" applyFill="1" applyBorder="1" applyAlignment="1">
      <alignment vertical="center"/>
    </xf>
    <xf numFmtId="182" fontId="45" fillId="0" borderId="34" xfId="45" applyNumberFormat="1" applyFont="1" applyFill="1" applyBorder="1" applyAlignment="1">
      <alignment vertical="center"/>
    </xf>
    <xf numFmtId="0" fontId="45" fillId="0" borderId="0" xfId="45" applyFont="1" applyFill="1" applyAlignment="1">
      <alignment vertical="center" shrinkToFit="1"/>
    </xf>
    <xf numFmtId="0" fontId="45" fillId="0" borderId="0" xfId="45" applyFont="1" applyFill="1" applyAlignment="1">
      <alignment horizontal="center" vertical="center" shrinkToFit="1"/>
    </xf>
    <xf numFmtId="0" fontId="45" fillId="0" borderId="12" xfId="45" applyFont="1" applyFill="1" applyBorder="1" applyAlignment="1">
      <alignment horizontal="distributed" vertical="center"/>
    </xf>
    <xf numFmtId="0" fontId="45" fillId="0" borderId="10" xfId="45" applyFont="1" applyFill="1" applyBorder="1" applyAlignment="1">
      <alignment horizontal="center" vertical="center" shrinkToFit="1"/>
    </xf>
    <xf numFmtId="0" fontId="45" fillId="0" borderId="4" xfId="45" applyFont="1" applyFill="1" applyBorder="1" applyAlignment="1">
      <alignment horizontal="distributed" vertical="center"/>
    </xf>
    <xf numFmtId="0" fontId="45" fillId="0" borderId="10" xfId="45" applyFont="1" applyFill="1" applyBorder="1" applyAlignment="1">
      <alignment horizontal="distributed" vertical="center" shrinkToFit="1"/>
    </xf>
    <xf numFmtId="182" fontId="45" fillId="0" borderId="0" xfId="45" applyNumberFormat="1" applyFont="1" applyFill="1" applyBorder="1" applyAlignment="1">
      <alignment vertical="center"/>
    </xf>
    <xf numFmtId="182" fontId="45" fillId="0" borderId="12" xfId="45" applyNumberFormat="1" applyFont="1" applyFill="1" applyBorder="1" applyAlignment="1">
      <alignment vertical="center"/>
    </xf>
    <xf numFmtId="182" fontId="45" fillId="0" borderId="0" xfId="33" applyNumberFormat="1" applyFont="1" applyFill="1" applyBorder="1" applyAlignment="1">
      <alignment vertical="center"/>
    </xf>
    <xf numFmtId="186" fontId="45" fillId="0" borderId="10" xfId="45" applyNumberFormat="1" applyFont="1" applyFill="1" applyBorder="1" applyAlignment="1">
      <alignment vertical="center"/>
    </xf>
    <xf numFmtId="182" fontId="45" fillId="0" borderId="13" xfId="45" applyNumberFormat="1" applyFont="1" applyFill="1" applyBorder="1" applyAlignment="1">
      <alignment vertical="center"/>
    </xf>
    <xf numFmtId="182" fontId="45" fillId="0" borderId="14" xfId="45" applyNumberFormat="1" applyFont="1" applyFill="1" applyBorder="1" applyAlignment="1">
      <alignment vertical="center"/>
    </xf>
    <xf numFmtId="182" fontId="45" fillId="0" borderId="13" xfId="33" applyNumberFormat="1" applyFont="1" applyFill="1" applyBorder="1" applyAlignment="1">
      <alignment vertical="center"/>
    </xf>
    <xf numFmtId="0" fontId="45" fillId="0" borderId="0" xfId="45" applyNumberFormat="1" applyFont="1" applyFill="1" applyBorder="1" applyAlignment="1">
      <alignment horizontal="right" vertical="center" shrinkToFit="1"/>
    </xf>
    <xf numFmtId="0" fontId="45" fillId="0" borderId="4" xfId="45" applyNumberFormat="1" applyFont="1" applyFill="1" applyBorder="1" applyAlignment="1">
      <alignment horizontal="right" vertical="center"/>
    </xf>
    <xf numFmtId="178" fontId="45" fillId="0" borderId="10" xfId="45" applyNumberFormat="1" applyFont="1" applyFill="1" applyBorder="1" applyAlignment="1">
      <alignment horizontal="center" vertical="center"/>
    </xf>
    <xf numFmtId="0" fontId="45" fillId="0" borderId="0" xfId="45" applyNumberFormat="1" applyFont="1" applyFill="1" applyBorder="1" applyAlignment="1">
      <alignment horizontal="center" vertical="center" shrinkToFit="1"/>
    </xf>
    <xf numFmtId="0" fontId="45" fillId="0" borderId="16" xfId="45" applyFont="1" applyFill="1" applyBorder="1" applyAlignment="1">
      <alignment horizontal="center" vertical="center" shrinkToFit="1"/>
    </xf>
    <xf numFmtId="182" fontId="45" fillId="0" borderId="33" xfId="45" applyNumberFormat="1" applyFont="1" applyFill="1" applyBorder="1" applyAlignment="1">
      <alignment vertical="center"/>
    </xf>
    <xf numFmtId="182" fontId="45" fillId="0" borderId="17" xfId="45" applyNumberFormat="1" applyFont="1" applyFill="1" applyBorder="1" applyAlignment="1">
      <alignment vertical="center"/>
    </xf>
    <xf numFmtId="186" fontId="45" fillId="0" borderId="17" xfId="45" applyNumberFormat="1" applyFont="1" applyFill="1" applyBorder="1" applyAlignment="1">
      <alignment vertical="center"/>
    </xf>
    <xf numFmtId="182" fontId="45" fillId="0" borderId="33" xfId="33" applyNumberFormat="1" applyFont="1" applyFill="1" applyBorder="1" applyAlignment="1">
      <alignment vertical="center"/>
    </xf>
    <xf numFmtId="186" fontId="45" fillId="0" borderId="16" xfId="45" applyNumberFormat="1" applyFont="1" applyFill="1" applyBorder="1" applyAlignment="1">
      <alignment vertical="center"/>
    </xf>
    <xf numFmtId="182" fontId="45" fillId="0" borderId="3" xfId="45" applyNumberFormat="1" applyFont="1" applyFill="1" applyBorder="1" applyAlignment="1">
      <alignment vertical="center"/>
    </xf>
    <xf numFmtId="182" fontId="45" fillId="0" borderId="4" xfId="45" applyNumberFormat="1" applyFont="1" applyFill="1" applyBorder="1" applyAlignment="1">
      <alignment vertical="center"/>
    </xf>
    <xf numFmtId="182" fontId="45" fillId="0" borderId="2" xfId="45" applyNumberFormat="1" applyFont="1" applyFill="1" applyBorder="1" applyAlignment="1">
      <alignment vertical="center"/>
    </xf>
    <xf numFmtId="179" fontId="45" fillId="0" borderId="0" xfId="45" applyNumberFormat="1" applyFont="1" applyFill="1" applyBorder="1" applyAlignment="1">
      <alignment vertical="center"/>
    </xf>
    <xf numFmtId="0" fontId="45" fillId="0" borderId="9" xfId="45" applyFont="1" applyFill="1" applyBorder="1" applyAlignment="1">
      <alignment horizontal="center" vertical="center" shrinkToFit="1"/>
    </xf>
    <xf numFmtId="182" fontId="45" fillId="0" borderId="15" xfId="45" applyNumberFormat="1" applyFont="1" applyFill="1" applyBorder="1" applyAlignment="1">
      <alignment vertical="center"/>
    </xf>
    <xf numFmtId="182" fontId="45" fillId="0" borderId="1" xfId="45" applyNumberFormat="1" applyFont="1" applyFill="1" applyBorder="1" applyAlignment="1">
      <alignment vertical="center"/>
    </xf>
    <xf numFmtId="182" fontId="45" fillId="0" borderId="7" xfId="45" applyNumberFormat="1" applyFont="1" applyFill="1" applyBorder="1" applyAlignment="1">
      <alignment vertical="center"/>
    </xf>
    <xf numFmtId="0" fontId="45" fillId="0" borderId="0" xfId="45" applyFont="1" applyFill="1" applyBorder="1" applyAlignment="1">
      <alignment vertical="center" shrinkToFit="1"/>
    </xf>
    <xf numFmtId="0" fontId="45" fillId="0" borderId="0" xfId="0" applyFont="1" applyAlignment="1"/>
    <xf numFmtId="0" fontId="45" fillId="0" borderId="0" xfId="0" applyFont="1" applyAlignment="1">
      <alignment horizontal="center"/>
    </xf>
    <xf numFmtId="0" fontId="45" fillId="0" borderId="8" xfId="45" applyFont="1" applyFill="1" applyBorder="1" applyAlignment="1">
      <alignment horizontal="right" vertical="center" shrinkToFit="1"/>
    </xf>
    <xf numFmtId="0" fontId="45" fillId="0" borderId="10" xfId="45" applyFont="1" applyFill="1" applyBorder="1" applyAlignment="1">
      <alignment horizontal="right" vertical="center" shrinkToFit="1"/>
    </xf>
    <xf numFmtId="0" fontId="41" fillId="0" borderId="0" xfId="45" applyFont="1" applyFill="1" applyAlignment="1">
      <alignment vertical="center"/>
    </xf>
    <xf numFmtId="0" fontId="45" fillId="0" borderId="19" xfId="45" applyFont="1" applyFill="1" applyBorder="1" applyAlignment="1">
      <alignment horizontal="distributed" vertical="center"/>
    </xf>
    <xf numFmtId="0" fontId="45" fillId="0" borderId="20" xfId="45" applyFont="1" applyFill="1" applyBorder="1" applyAlignment="1">
      <alignment horizontal="distributed" vertical="center"/>
    </xf>
    <xf numFmtId="0" fontId="45" fillId="0" borderId="20" xfId="45" applyFont="1" applyFill="1" applyBorder="1" applyAlignment="1">
      <alignment vertical="center" shrinkToFit="1"/>
    </xf>
    <xf numFmtId="0" fontId="45" fillId="0" borderId="62" xfId="45" applyFont="1" applyFill="1" applyBorder="1" applyAlignment="1">
      <alignment vertical="center"/>
    </xf>
    <xf numFmtId="0" fontId="45" fillId="0" borderId="60" xfId="45" applyFont="1" applyFill="1" applyBorder="1" applyAlignment="1">
      <alignment vertical="center"/>
    </xf>
    <xf numFmtId="0" fontId="45" fillId="0" borderId="21" xfId="45" applyFont="1" applyFill="1" applyBorder="1" applyAlignment="1">
      <alignment horizontal="distributed" vertical="center"/>
    </xf>
    <xf numFmtId="182" fontId="45" fillId="0" borderId="27" xfId="45" applyNumberFormat="1" applyFont="1" applyFill="1" applyBorder="1" applyAlignment="1">
      <alignment vertical="center"/>
    </xf>
    <xf numFmtId="182" fontId="45" fillId="0" borderId="44" xfId="45" applyNumberFormat="1" applyFont="1" applyFill="1" applyBorder="1" applyAlignment="1">
      <alignment vertical="center"/>
    </xf>
    <xf numFmtId="0" fontId="45" fillId="0" borderId="77" xfId="45" applyFont="1" applyFill="1" applyBorder="1" applyAlignment="1">
      <alignment horizontal="center" vertical="center"/>
    </xf>
    <xf numFmtId="182" fontId="45" fillId="0" borderId="22" xfId="45" applyNumberFormat="1" applyFont="1" applyFill="1" applyBorder="1" applyAlignment="1">
      <alignment vertical="center"/>
    </xf>
    <xf numFmtId="0" fontId="45" fillId="0" borderId="46" xfId="45" applyFont="1" applyFill="1" applyBorder="1" applyAlignment="1">
      <alignment horizontal="center" vertical="center" shrinkToFit="1"/>
    </xf>
    <xf numFmtId="182" fontId="45" fillId="0" borderId="24" xfId="45" applyNumberFormat="1" applyFont="1" applyFill="1" applyBorder="1" applyAlignment="1">
      <alignment vertical="center"/>
    </xf>
    <xf numFmtId="182" fontId="45" fillId="0" borderId="64" xfId="45" applyNumberFormat="1" applyFont="1" applyFill="1" applyBorder="1" applyAlignment="1">
      <alignment vertical="center"/>
    </xf>
    <xf numFmtId="186" fontId="45" fillId="0" borderId="64" xfId="45" applyNumberFormat="1" applyFont="1" applyFill="1" applyBorder="1" applyAlignment="1">
      <alignment vertical="center"/>
    </xf>
    <xf numFmtId="182" fontId="45" fillId="0" borderId="39" xfId="45" applyNumberFormat="1" applyFont="1" applyFill="1" applyBorder="1" applyAlignment="1">
      <alignment vertical="center"/>
    </xf>
    <xf numFmtId="0" fontId="48" fillId="0" borderId="0" xfId="45" applyFont="1" applyFill="1" applyBorder="1" applyAlignment="1">
      <alignment horizontal="left" vertical="center"/>
    </xf>
    <xf numFmtId="197" fontId="45" fillId="0" borderId="0" xfId="45" applyNumberFormat="1" applyFont="1" applyFill="1" applyBorder="1" applyAlignment="1">
      <alignment horizontal="right" vertical="center"/>
    </xf>
    <xf numFmtId="197" fontId="45" fillId="0" borderId="1" xfId="45" applyNumberFormat="1" applyFont="1" applyFill="1" applyBorder="1" applyAlignment="1">
      <alignment horizontal="right" vertical="center"/>
    </xf>
    <xf numFmtId="197" fontId="45" fillId="0" borderId="1" xfId="45" applyNumberFormat="1" applyFont="1" applyFill="1" applyBorder="1" applyAlignment="1">
      <alignment horizontal="center" vertical="center"/>
    </xf>
    <xf numFmtId="197" fontId="45" fillId="0" borderId="12" xfId="45" applyNumberFormat="1" applyFont="1" applyFill="1" applyBorder="1" applyAlignment="1">
      <alignment vertical="center"/>
    </xf>
    <xf numFmtId="197" fontId="45" fillId="0" borderId="0" xfId="45" applyNumberFormat="1" applyFont="1" applyFill="1" applyBorder="1" applyAlignment="1">
      <alignment vertical="center"/>
    </xf>
    <xf numFmtId="0" fontId="45" fillId="0" borderId="34" xfId="45" applyFont="1" applyFill="1" applyBorder="1" applyAlignment="1">
      <alignment horizontal="justify" vertical="center"/>
    </xf>
    <xf numFmtId="197" fontId="45" fillId="0" borderId="13" xfId="45" applyNumberFormat="1" applyFont="1" applyFill="1" applyBorder="1" applyAlignment="1">
      <alignment horizontal="right" vertical="center"/>
    </xf>
    <xf numFmtId="197" fontId="45" fillId="0" borderId="13" xfId="45" applyNumberFormat="1" applyFont="1" applyFill="1" applyBorder="1" applyAlignment="1">
      <alignment horizontal="center" vertical="center"/>
    </xf>
    <xf numFmtId="197" fontId="45" fillId="0" borderId="14" xfId="45" applyNumberFormat="1" applyFont="1" applyFill="1" applyBorder="1" applyAlignment="1">
      <alignment vertical="center"/>
    </xf>
    <xf numFmtId="0" fontId="45" fillId="0" borderId="35" xfId="45" applyFont="1" applyFill="1" applyBorder="1" applyAlignment="1">
      <alignment horizontal="justify" vertical="center"/>
    </xf>
    <xf numFmtId="0" fontId="45" fillId="0" borderId="35" xfId="45" applyFont="1" applyFill="1" applyBorder="1" applyAlignment="1">
      <alignment vertical="center"/>
    </xf>
    <xf numFmtId="197" fontId="45" fillId="0" borderId="0" xfId="45" applyNumberFormat="1" applyFont="1" applyFill="1" applyBorder="1" applyAlignment="1">
      <alignment horizontal="center" vertical="center"/>
    </xf>
    <xf numFmtId="197" fontId="45" fillId="0" borderId="4" xfId="45" applyNumberFormat="1" applyFont="1" applyFill="1" applyBorder="1" applyAlignment="1">
      <alignment vertical="center"/>
    </xf>
    <xf numFmtId="0" fontId="45" fillId="0" borderId="11" xfId="45" applyFont="1" applyFill="1" applyBorder="1" applyAlignment="1">
      <alignment horizontal="left" vertical="center"/>
    </xf>
    <xf numFmtId="0" fontId="45" fillId="0" borderId="18" xfId="45" applyFont="1" applyFill="1" applyBorder="1" applyAlignment="1">
      <alignment horizontal="justify" vertical="center"/>
    </xf>
    <xf numFmtId="0" fontId="45" fillId="0" borderId="36" xfId="45" applyFont="1" applyFill="1" applyBorder="1" applyAlignment="1">
      <alignment vertical="center"/>
    </xf>
    <xf numFmtId="0" fontId="45" fillId="0" borderId="37" xfId="45" applyFont="1" applyFill="1" applyBorder="1" applyAlignment="1">
      <alignment vertical="center"/>
    </xf>
    <xf numFmtId="0" fontId="45" fillId="0" borderId="9" xfId="45" applyFont="1" applyFill="1" applyBorder="1" applyAlignment="1">
      <alignment horizontal="right" vertical="center"/>
    </xf>
    <xf numFmtId="182" fontId="45" fillId="0" borderId="9" xfId="45" applyNumberFormat="1" applyFont="1" applyFill="1" applyBorder="1" applyAlignment="1">
      <alignment vertical="center"/>
    </xf>
    <xf numFmtId="187" fontId="45" fillId="0" borderId="1" xfId="45" applyNumberFormat="1" applyFont="1" applyFill="1" applyBorder="1" applyAlignment="1">
      <alignment vertical="center"/>
    </xf>
    <xf numFmtId="187" fontId="45" fillId="0" borderId="13" xfId="45" applyNumberFormat="1" applyFont="1" applyFill="1" applyBorder="1" applyAlignment="1">
      <alignment horizontal="right" vertical="center"/>
    </xf>
    <xf numFmtId="182" fontId="45" fillId="0" borderId="6" xfId="45" applyNumberFormat="1" applyFont="1" applyFill="1" applyBorder="1" applyAlignment="1">
      <alignment vertical="center"/>
    </xf>
    <xf numFmtId="186" fontId="45" fillId="0" borderId="5" xfId="45" applyNumberFormat="1" applyFont="1" applyFill="1" applyBorder="1" applyAlignment="1">
      <alignment horizontal="right" vertical="center"/>
    </xf>
    <xf numFmtId="182" fontId="45" fillId="0" borderId="0" xfId="45" applyNumberFormat="1" applyFont="1" applyFill="1" applyBorder="1" applyAlignment="1">
      <alignment horizontal="distributed" vertical="center"/>
    </xf>
    <xf numFmtId="182" fontId="45" fillId="0" borderId="9" xfId="45" applyNumberFormat="1" applyFont="1" applyFill="1" applyBorder="1" applyAlignment="1">
      <alignment horizontal="right" vertical="center"/>
    </xf>
    <xf numFmtId="182" fontId="45" fillId="0" borderId="9" xfId="45" applyNumberFormat="1" applyFont="1" applyFill="1" applyBorder="1" applyAlignment="1">
      <alignment horizontal="center" vertical="center"/>
    </xf>
    <xf numFmtId="182" fontId="45" fillId="0" borderId="15" xfId="45" applyNumberFormat="1" applyFont="1" applyFill="1" applyBorder="1" applyAlignment="1">
      <alignment horizontal="right" vertical="center"/>
    </xf>
    <xf numFmtId="0" fontId="45" fillId="0" borderId="76" xfId="45" applyFont="1" applyFill="1" applyBorder="1" applyAlignment="1">
      <alignment horizontal="center" vertical="center"/>
    </xf>
    <xf numFmtId="0" fontId="45" fillId="0" borderId="75" xfId="45" applyFont="1" applyFill="1" applyBorder="1" applyAlignment="1">
      <alignment horizontal="right" vertical="center"/>
    </xf>
    <xf numFmtId="182" fontId="45" fillId="0" borderId="78" xfId="45" applyNumberFormat="1" applyFont="1" applyFill="1" applyBorder="1" applyAlignment="1">
      <alignment vertical="center"/>
    </xf>
    <xf numFmtId="187" fontId="45" fillId="0" borderId="75" xfId="45" applyNumberFormat="1" applyFont="1" applyFill="1" applyBorder="1" applyAlignment="1">
      <alignment vertical="center"/>
    </xf>
    <xf numFmtId="187" fontId="45" fillId="0" borderId="76" xfId="45" applyNumberFormat="1" applyFont="1" applyFill="1" applyBorder="1" applyAlignment="1">
      <alignment horizontal="right" vertical="center"/>
    </xf>
    <xf numFmtId="182" fontId="45" fillId="0" borderId="75" xfId="45" applyNumberFormat="1" applyFont="1" applyFill="1" applyBorder="1" applyAlignment="1">
      <alignment horizontal="right" vertical="center"/>
    </xf>
    <xf numFmtId="0" fontId="45" fillId="0" borderId="46" xfId="45" applyFont="1" applyFill="1" applyBorder="1" applyAlignment="1">
      <alignment horizontal="center" vertical="center"/>
    </xf>
    <xf numFmtId="182" fontId="45" fillId="0" borderId="82" xfId="45" applyNumberFormat="1" applyFont="1" applyFill="1" applyBorder="1" applyAlignment="1">
      <alignment horizontal="distributed" vertical="center"/>
    </xf>
    <xf numFmtId="182" fontId="45" fillId="0" borderId="46" xfId="45" applyNumberFormat="1" applyFont="1" applyFill="1" applyBorder="1" applyAlignment="1">
      <alignment vertical="center"/>
    </xf>
    <xf numFmtId="182" fontId="45" fillId="0" borderId="81" xfId="45" applyNumberFormat="1" applyFont="1" applyFill="1" applyBorder="1" applyAlignment="1">
      <alignment vertical="center"/>
    </xf>
    <xf numFmtId="182" fontId="45" fillId="0" borderId="47" xfId="45" applyNumberFormat="1" applyFont="1" applyFill="1" applyBorder="1" applyAlignment="1">
      <alignment vertical="center"/>
    </xf>
    <xf numFmtId="0" fontId="45" fillId="0" borderId="22" xfId="45" applyFont="1" applyFill="1" applyBorder="1" applyAlignment="1">
      <alignment horizontal="right" vertical="center"/>
    </xf>
    <xf numFmtId="186" fontId="45" fillId="0" borderId="22" xfId="45" applyNumberFormat="1" applyFont="1" applyFill="1" applyBorder="1" applyAlignment="1">
      <alignment vertical="center"/>
    </xf>
    <xf numFmtId="0" fontId="45" fillId="0" borderId="86" xfId="45" applyFont="1" applyFill="1" applyBorder="1" applyAlignment="1">
      <alignment horizontal="center" vertical="center"/>
    </xf>
    <xf numFmtId="186" fontId="45" fillId="0" borderId="44" xfId="45" applyNumberFormat="1" applyFont="1" applyFill="1" applyBorder="1" applyAlignment="1">
      <alignment vertical="center"/>
    </xf>
    <xf numFmtId="186" fontId="45" fillId="0" borderId="30" xfId="45" applyNumberFormat="1" applyFont="1" applyFill="1" applyBorder="1" applyAlignment="1">
      <alignment vertical="center"/>
    </xf>
    <xf numFmtId="186" fontId="45" fillId="0" borderId="30" xfId="45" applyNumberFormat="1" applyFont="1" applyFill="1" applyBorder="1" applyAlignment="1">
      <alignment horizontal="right" vertical="center"/>
    </xf>
    <xf numFmtId="186" fontId="45" fillId="0" borderId="64" xfId="45" applyNumberFormat="1" applyFont="1" applyFill="1" applyBorder="1" applyAlignment="1">
      <alignment horizontal="center" vertical="center"/>
    </xf>
    <xf numFmtId="186" fontId="45" fillId="0" borderId="39" xfId="45" applyNumberFormat="1" applyFont="1" applyFill="1" applyBorder="1" applyAlignment="1">
      <alignment horizontal="center" vertical="center"/>
    </xf>
    <xf numFmtId="0" fontId="45" fillId="0" borderId="68" xfId="45" applyFont="1" applyFill="1" applyBorder="1" applyAlignment="1">
      <alignment horizontal="center" vertical="center" shrinkToFit="1"/>
    </xf>
    <xf numFmtId="182" fontId="45" fillId="0" borderId="64" xfId="45" applyNumberFormat="1" applyFont="1" applyFill="1" applyBorder="1" applyAlignment="1">
      <alignment horizontal="right" vertical="center"/>
    </xf>
    <xf numFmtId="182" fontId="45" fillId="0" borderId="39" xfId="45" applyNumberFormat="1" applyFont="1" applyFill="1" applyBorder="1" applyAlignment="1">
      <alignment horizontal="right" vertical="center"/>
    </xf>
    <xf numFmtId="0" fontId="45" fillId="0" borderId="0" xfId="0" applyFont="1" applyAlignment="1">
      <alignment vertical="center" wrapText="1"/>
    </xf>
    <xf numFmtId="0" fontId="45" fillId="0" borderId="0" xfId="0" applyFont="1" applyBorder="1" applyAlignment="1">
      <alignment vertical="center" wrapText="1"/>
    </xf>
    <xf numFmtId="0" fontId="41" fillId="0" borderId="0" xfId="45" applyFont="1" applyAlignment="1">
      <alignment vertical="center"/>
    </xf>
    <xf numFmtId="0" fontId="41" fillId="0" borderId="0" xfId="0" applyFont="1" applyAlignment="1">
      <alignment vertical="center"/>
    </xf>
    <xf numFmtId="0" fontId="41" fillId="0" borderId="0" xfId="45" applyFont="1" applyAlignment="1">
      <alignment vertical="center" shrinkToFit="1"/>
    </xf>
    <xf numFmtId="0" fontId="41" fillId="0" borderId="0" xfId="45" applyFont="1" applyFill="1" applyAlignment="1" applyProtection="1">
      <alignment vertical="center"/>
    </xf>
    <xf numFmtId="0" fontId="41" fillId="0" borderId="0" xfId="45" applyFont="1" applyBorder="1" applyAlignment="1">
      <alignment horizontal="distributed" vertical="center"/>
    </xf>
    <xf numFmtId="0" fontId="41" fillId="0" borderId="0" xfId="45" applyFont="1" applyBorder="1" applyAlignment="1">
      <alignment vertical="center"/>
    </xf>
    <xf numFmtId="0" fontId="41" fillId="0" borderId="0" xfId="45" applyFont="1" applyFill="1" applyBorder="1" applyAlignment="1">
      <alignment horizontal="distributed" vertical="center"/>
    </xf>
    <xf numFmtId="0" fontId="41" fillId="0" borderId="0" xfId="45" applyFont="1" applyAlignment="1" applyProtection="1">
      <alignment vertical="center"/>
    </xf>
    <xf numFmtId="0" fontId="41" fillId="0" borderId="27" xfId="45" applyFont="1" applyFill="1" applyBorder="1" applyAlignment="1">
      <alignment vertical="center" wrapText="1"/>
    </xf>
    <xf numFmtId="0" fontId="41" fillId="0" borderId="74" xfId="45" applyFont="1" applyFill="1" applyBorder="1" applyAlignment="1">
      <alignment vertical="center"/>
    </xf>
    <xf numFmtId="0" fontId="41" fillId="0" borderId="74" xfId="45" applyFont="1" applyFill="1" applyBorder="1" applyAlignment="1">
      <alignment vertical="center" wrapText="1"/>
    </xf>
    <xf numFmtId="0" fontId="41" fillId="0" borderId="27" xfId="45" applyFont="1" applyFill="1" applyBorder="1" applyAlignment="1" applyProtection="1">
      <alignment vertical="center"/>
    </xf>
    <xf numFmtId="0" fontId="41" fillId="0" borderId="74" xfId="45" applyFont="1" applyFill="1" applyBorder="1" applyAlignment="1" applyProtection="1">
      <alignment vertical="center"/>
    </xf>
    <xf numFmtId="0" fontId="41" fillId="0" borderId="22" xfId="45" applyFont="1" applyFill="1" applyBorder="1" applyAlignment="1" applyProtection="1">
      <alignment vertical="center"/>
    </xf>
    <xf numFmtId="0" fontId="41" fillId="0" borderId="39" xfId="45" applyFont="1" applyFill="1" applyBorder="1" applyAlignment="1" applyProtection="1">
      <alignment vertical="center"/>
    </xf>
    <xf numFmtId="0" fontId="41" fillId="0" borderId="0" xfId="45" applyFont="1" applyFill="1" applyBorder="1" applyAlignment="1">
      <alignment vertical="center"/>
    </xf>
    <xf numFmtId="0" fontId="57" fillId="0" borderId="118" xfId="45" applyFont="1" applyFill="1" applyBorder="1" applyAlignment="1" applyProtection="1">
      <alignment vertical="center"/>
      <protection locked="0"/>
    </xf>
    <xf numFmtId="0" fontId="41" fillId="0" borderId="119" xfId="45" applyFont="1" applyFill="1" applyBorder="1" applyAlignment="1">
      <alignment vertical="center"/>
    </xf>
    <xf numFmtId="0" fontId="41" fillId="0" borderId="120" xfId="45" applyFont="1" applyFill="1" applyBorder="1" applyAlignment="1">
      <alignment vertical="center"/>
    </xf>
    <xf numFmtId="0" fontId="41" fillId="0" borderId="0" xfId="45" applyFont="1" applyFill="1" applyBorder="1" applyAlignment="1" applyProtection="1">
      <alignment vertical="center"/>
    </xf>
    <xf numFmtId="0" fontId="57" fillId="0" borderId="118" xfId="45" applyFont="1" applyFill="1" applyBorder="1" applyAlignment="1">
      <alignment vertical="center"/>
    </xf>
    <xf numFmtId="0" fontId="45" fillId="0" borderId="0" xfId="0" applyFont="1" applyAlignment="1">
      <alignment wrapText="1"/>
    </xf>
    <xf numFmtId="1" fontId="45" fillId="0" borderId="0" xfId="45" applyNumberFormat="1" applyFont="1" applyFill="1" applyBorder="1" applyAlignment="1">
      <alignment vertical="center"/>
    </xf>
    <xf numFmtId="1" fontId="45" fillId="0" borderId="0" xfId="45" applyNumberFormat="1" applyFont="1" applyFill="1" applyBorder="1" applyAlignment="1">
      <alignment horizontal="center" vertical="center"/>
    </xf>
    <xf numFmtId="38" fontId="45" fillId="0" borderId="0" xfId="33" applyFont="1" applyFill="1" applyBorder="1" applyAlignment="1">
      <alignment vertical="center"/>
    </xf>
    <xf numFmtId="38" fontId="45" fillId="0" borderId="2" xfId="33" applyFont="1" applyFill="1" applyBorder="1" applyAlignment="1">
      <alignment vertical="center"/>
    </xf>
    <xf numFmtId="38" fontId="45" fillId="0" borderId="1" xfId="33" applyFont="1" applyFill="1" applyBorder="1" applyAlignment="1">
      <alignment vertical="center"/>
    </xf>
    <xf numFmtId="38" fontId="45" fillId="0" borderId="7" xfId="33" applyFont="1" applyFill="1" applyBorder="1" applyAlignment="1">
      <alignment vertical="center"/>
    </xf>
    <xf numFmtId="0" fontId="45" fillId="0" borderId="0" xfId="45" applyFont="1" applyFill="1" applyBorder="1" applyAlignment="1">
      <alignment horizontal="distributed" vertical="center" shrinkToFit="1"/>
    </xf>
    <xf numFmtId="38" fontId="45" fillId="0" borderId="13" xfId="33" applyFont="1" applyFill="1" applyBorder="1" applyAlignment="1">
      <alignment vertical="center"/>
    </xf>
    <xf numFmtId="1" fontId="45" fillId="0" borderId="13" xfId="45" applyNumberFormat="1" applyFont="1" applyFill="1" applyBorder="1" applyAlignment="1">
      <alignment vertical="center"/>
    </xf>
    <xf numFmtId="1" fontId="45" fillId="0" borderId="7" xfId="45" applyNumberFormat="1" applyFont="1" applyFill="1" applyBorder="1" applyAlignment="1">
      <alignment vertical="center"/>
    </xf>
    <xf numFmtId="0" fontId="46" fillId="0" borderId="0" xfId="45" applyFont="1" applyFill="1" applyAlignment="1">
      <alignment vertical="top"/>
    </xf>
    <xf numFmtId="0" fontId="45" fillId="0" borderId="20" xfId="0" applyFont="1" applyBorder="1" applyAlignment="1">
      <alignment vertical="center"/>
    </xf>
    <xf numFmtId="0" fontId="45" fillId="0" borderId="21"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vertical="center" wrapText="1"/>
    </xf>
    <xf numFmtId="0" fontId="46" fillId="0" borderId="0" xfId="45" applyFont="1" applyFill="1" applyAlignment="1">
      <alignment vertical="center"/>
    </xf>
    <xf numFmtId="0" fontId="46" fillId="0" borderId="0" xfId="45" applyFont="1" applyFill="1" applyBorder="1" applyAlignment="1">
      <alignment vertical="top"/>
    </xf>
    <xf numFmtId="0" fontId="46" fillId="0" borderId="0" xfId="0" applyFont="1" applyBorder="1" applyAlignment="1"/>
    <xf numFmtId="0" fontId="45" fillId="0" borderId="21" xfId="45" applyFont="1" applyFill="1" applyBorder="1" applyAlignment="1">
      <alignment horizontal="center" vertical="center"/>
    </xf>
    <xf numFmtId="0" fontId="45" fillId="0" borderId="23" xfId="45" applyFont="1" applyFill="1" applyBorder="1" applyAlignment="1">
      <alignment vertical="center"/>
    </xf>
    <xf numFmtId="1" fontId="45" fillId="0" borderId="24" xfId="45" applyNumberFormat="1" applyFont="1" applyFill="1" applyBorder="1" applyAlignment="1">
      <alignment vertical="center"/>
    </xf>
    <xf numFmtId="38" fontId="45" fillId="0" borderId="24" xfId="33" applyFont="1" applyFill="1" applyBorder="1" applyAlignment="1">
      <alignment vertical="center"/>
    </xf>
    <xf numFmtId="0" fontId="45" fillId="0" borderId="66" xfId="45" applyFont="1" applyFill="1" applyBorder="1" applyAlignment="1">
      <alignment horizontal="distributed" vertical="center"/>
    </xf>
    <xf numFmtId="0" fontId="45" fillId="0" borderId="79" xfId="45" applyFont="1" applyFill="1" applyBorder="1" applyAlignment="1">
      <alignment horizontal="distributed" vertical="center"/>
    </xf>
    <xf numFmtId="38" fontId="45" fillId="0" borderId="28" xfId="33" applyFont="1" applyFill="1" applyBorder="1" applyAlignment="1">
      <alignment vertical="center"/>
    </xf>
    <xf numFmtId="0" fontId="45" fillId="0" borderId="80" xfId="45" applyFont="1" applyFill="1" applyBorder="1" applyAlignment="1">
      <alignment vertical="center"/>
    </xf>
    <xf numFmtId="0" fontId="45" fillId="0" borderId="45" xfId="45" applyFont="1" applyFill="1" applyBorder="1" applyAlignment="1">
      <alignment horizontal="center" vertical="center"/>
    </xf>
    <xf numFmtId="0" fontId="45" fillId="0" borderId="66" xfId="45" applyFont="1" applyFill="1" applyBorder="1" applyAlignment="1">
      <alignment horizontal="center" vertical="center"/>
    </xf>
    <xf numFmtId="0" fontId="45" fillId="0" borderId="49" xfId="45" applyFont="1" applyFill="1" applyBorder="1" applyAlignment="1">
      <alignment horizontal="center" vertical="center" shrinkToFit="1"/>
    </xf>
    <xf numFmtId="1" fontId="45" fillId="0" borderId="29" xfId="45" applyNumberFormat="1" applyFont="1" applyFill="1" applyBorder="1" applyAlignment="1">
      <alignment vertical="center"/>
    </xf>
    <xf numFmtId="0" fontId="45" fillId="0" borderId="70" xfId="45" applyFont="1" applyFill="1" applyBorder="1" applyAlignment="1">
      <alignment horizontal="distributed" vertical="center" shrinkToFit="1"/>
    </xf>
    <xf numFmtId="0" fontId="45" fillId="0" borderId="80" xfId="45" applyFont="1" applyFill="1" applyBorder="1" applyAlignment="1">
      <alignment horizontal="center" vertical="center"/>
    </xf>
    <xf numFmtId="178" fontId="45" fillId="0" borderId="29" xfId="45" applyNumberFormat="1" applyFont="1" applyFill="1" applyBorder="1" applyAlignment="1">
      <alignment vertical="center"/>
    </xf>
    <xf numFmtId="0" fontId="45" fillId="0" borderId="28" xfId="45" applyFont="1" applyFill="1" applyBorder="1" applyAlignment="1">
      <alignment vertical="center"/>
    </xf>
    <xf numFmtId="0" fontId="45" fillId="0" borderId="45" xfId="45" applyFont="1" applyFill="1" applyBorder="1" applyAlignment="1">
      <alignment vertical="center"/>
    </xf>
    <xf numFmtId="0" fontId="45" fillId="0" borderId="15" xfId="45" applyFont="1" applyFill="1" applyBorder="1" applyAlignment="1">
      <alignment horizontal="right" vertical="center"/>
    </xf>
    <xf numFmtId="0" fontId="45" fillId="0" borderId="3" xfId="45" applyFont="1" applyFill="1" applyBorder="1" applyAlignment="1">
      <alignment horizontal="right" vertical="center"/>
    </xf>
    <xf numFmtId="38" fontId="45" fillId="0" borderId="3" xfId="33" applyFont="1" applyFill="1" applyBorder="1" applyAlignment="1">
      <alignment horizontal="center" vertical="center"/>
    </xf>
    <xf numFmtId="38" fontId="45" fillId="0" borderId="4" xfId="33" applyFont="1" applyFill="1" applyBorder="1" applyAlignment="1">
      <alignment horizontal="center" vertical="center"/>
    </xf>
    <xf numFmtId="38" fontId="45" fillId="0" borderId="6" xfId="33" applyFont="1" applyFill="1" applyBorder="1" applyAlignment="1">
      <alignment horizontal="center" vertical="center"/>
    </xf>
    <xf numFmtId="38" fontId="45" fillId="0" borderId="5" xfId="33" applyFont="1" applyFill="1" applyBorder="1" applyAlignment="1">
      <alignment horizontal="center" vertical="center"/>
    </xf>
    <xf numFmtId="0" fontId="45" fillId="0" borderId="6" xfId="45" quotePrefix="1" applyFont="1" applyFill="1" applyBorder="1" applyAlignment="1">
      <alignment horizontal="center" vertical="center"/>
    </xf>
    <xf numFmtId="0" fontId="45" fillId="0" borderId="5" xfId="45" quotePrefix="1" applyFont="1" applyFill="1" applyBorder="1" applyAlignment="1">
      <alignment horizontal="center" vertical="center"/>
    </xf>
    <xf numFmtId="38" fontId="45" fillId="0" borderId="4" xfId="33" applyFont="1" applyBorder="1" applyAlignment="1"/>
    <xf numFmtId="38" fontId="45" fillId="0" borderId="5" xfId="33" applyFont="1" applyBorder="1" applyAlignment="1"/>
    <xf numFmtId="0" fontId="45" fillId="0" borderId="117" xfId="45" applyFont="1" applyFill="1" applyBorder="1" applyAlignment="1">
      <alignment horizontal="center" vertical="center"/>
    </xf>
    <xf numFmtId="0" fontId="45" fillId="0" borderId="75" xfId="45" applyFont="1" applyFill="1" applyBorder="1" applyAlignment="1">
      <alignment horizontal="center" vertical="center"/>
    </xf>
    <xf numFmtId="0" fontId="45" fillId="0" borderId="69" xfId="45" applyFont="1" applyFill="1" applyBorder="1" applyAlignment="1">
      <alignment horizontal="left" vertical="center"/>
    </xf>
    <xf numFmtId="38" fontId="45" fillId="0" borderId="74" xfId="33" applyFont="1" applyFill="1" applyBorder="1" applyAlignment="1">
      <alignment horizontal="center" vertical="center"/>
    </xf>
    <xf numFmtId="38" fontId="45" fillId="0" borderId="78" xfId="33" applyFont="1" applyFill="1" applyBorder="1" applyAlignment="1">
      <alignment horizontal="center" vertical="center"/>
    </xf>
    <xf numFmtId="38" fontId="45" fillId="0" borderId="28" xfId="33" applyFont="1" applyFill="1" applyBorder="1" applyAlignment="1">
      <alignment horizontal="center" vertical="center"/>
    </xf>
    <xf numFmtId="38" fontId="45" fillId="0" borderId="64" xfId="33" applyFont="1" applyFill="1" applyBorder="1" applyAlignment="1">
      <alignment horizontal="center" vertical="center"/>
    </xf>
    <xf numFmtId="38" fontId="45" fillId="0" borderId="80" xfId="33" applyFont="1" applyBorder="1" applyAlignment="1"/>
    <xf numFmtId="38" fontId="45" fillId="0" borderId="83" xfId="33" applyFont="1" applyFill="1" applyBorder="1" applyAlignment="1">
      <alignment horizontal="center" vertical="center"/>
    </xf>
    <xf numFmtId="38" fontId="45" fillId="0" borderId="75" xfId="33" applyFont="1" applyFill="1" applyBorder="1" applyAlignment="1">
      <alignment horizontal="distributed" vertical="center"/>
    </xf>
    <xf numFmtId="38" fontId="45" fillId="0" borderId="74" xfId="33" applyFont="1" applyFill="1" applyBorder="1" applyAlignment="1">
      <alignment horizontal="distributed" vertical="center" wrapText="1"/>
    </xf>
    <xf numFmtId="0" fontId="45" fillId="0" borderId="46" xfId="45" applyFont="1" applyFill="1" applyBorder="1" applyAlignment="1">
      <alignment horizontal="distributed" vertical="center"/>
    </xf>
    <xf numFmtId="38" fontId="45" fillId="0" borderId="47" xfId="33" applyFont="1" applyFill="1" applyBorder="1" applyAlignment="1">
      <alignment horizontal="distributed" vertical="center"/>
    </xf>
    <xf numFmtId="0" fontId="45" fillId="0" borderId="75" xfId="45" applyFont="1" applyFill="1" applyBorder="1" applyAlignment="1">
      <alignment horizontal="distributed" vertical="center"/>
    </xf>
    <xf numFmtId="0" fontId="45" fillId="0" borderId="74" xfId="45" applyFont="1" applyFill="1" applyBorder="1" applyAlignment="1">
      <alignment horizontal="center" vertical="center"/>
    </xf>
    <xf numFmtId="0" fontId="45" fillId="0" borderId="64" xfId="45" applyFont="1" applyFill="1" applyBorder="1" applyAlignment="1">
      <alignment horizontal="distributed" vertical="center"/>
    </xf>
    <xf numFmtId="0" fontId="45" fillId="0" borderId="47" xfId="45" applyFont="1" applyFill="1" applyBorder="1" applyAlignment="1">
      <alignment horizontal="distributed" vertical="center"/>
    </xf>
    <xf numFmtId="0" fontId="45" fillId="0" borderId="0" xfId="45" applyFont="1" applyFill="1" applyBorder="1" applyAlignment="1">
      <alignment vertical="center"/>
    </xf>
    <xf numFmtId="0" fontId="45" fillId="0" borderId="24"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Alignment="1">
      <alignment vertical="center"/>
    </xf>
    <xf numFmtId="0" fontId="45" fillId="0" borderId="0" xfId="45" applyFont="1" applyFill="1" applyAlignment="1">
      <alignment vertical="center"/>
    </xf>
    <xf numFmtId="182" fontId="45" fillId="0" borderId="10" xfId="45" applyNumberFormat="1" applyFont="1" applyFill="1" applyBorder="1" applyAlignment="1">
      <alignment vertical="center"/>
    </xf>
    <xf numFmtId="0" fontId="35" fillId="0" borderId="0" xfId="45" applyFont="1" applyFill="1" applyAlignment="1">
      <alignment vertical="center"/>
    </xf>
    <xf numFmtId="0" fontId="45" fillId="0" borderId="9" xfId="45" applyFont="1" applyBorder="1" applyAlignment="1">
      <alignment horizontal="center" vertical="center" shrinkToFit="1"/>
    </xf>
    <xf numFmtId="0" fontId="45" fillId="0" borderId="10" xfId="45" applyFont="1" applyBorder="1" applyAlignment="1">
      <alignment horizontal="center" vertical="center" shrinkToFit="1"/>
    </xf>
    <xf numFmtId="0" fontId="45" fillId="0" borderId="9" xfId="45" applyFont="1" applyBorder="1" applyAlignment="1">
      <alignment horizontal="center" vertical="center"/>
    </xf>
    <xf numFmtId="0" fontId="45" fillId="0" borderId="116" xfId="45" applyFont="1" applyBorder="1" applyAlignment="1">
      <alignment horizontal="center" vertical="center" shrinkToFit="1"/>
    </xf>
    <xf numFmtId="0" fontId="45" fillId="0" borderId="46" xfId="45" applyFont="1" applyBorder="1" applyAlignment="1">
      <alignment vertical="center" shrinkToFit="1"/>
    </xf>
    <xf numFmtId="0" fontId="45" fillId="0" borderId="46" xfId="45" applyFont="1" applyBorder="1" applyAlignment="1">
      <alignment horizontal="center" vertical="center"/>
    </xf>
    <xf numFmtId="0" fontId="42" fillId="0" borderId="15" xfId="45"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indent="1"/>
    </xf>
    <xf numFmtId="0" fontId="45" fillId="0" borderId="0" xfId="0" applyFont="1" applyAlignment="1">
      <alignment horizontal="center" vertical="center" shrinkToFit="1"/>
    </xf>
    <xf numFmtId="0" fontId="45" fillId="0" borderId="0" xfId="0" applyFont="1" applyAlignment="1">
      <alignment horizontal="right" vertical="center"/>
    </xf>
    <xf numFmtId="181" fontId="45" fillId="0" borderId="0" xfId="0" applyNumberFormat="1" applyFont="1" applyAlignment="1">
      <alignment horizontal="right" vertical="center"/>
    </xf>
    <xf numFmtId="0" fontId="45" fillId="0" borderId="44" xfId="0" applyFont="1" applyBorder="1" applyAlignment="1">
      <alignment horizontal="center" vertical="center"/>
    </xf>
    <xf numFmtId="0" fontId="45" fillId="0" borderId="30" xfId="0" applyFont="1" applyBorder="1" applyAlignment="1">
      <alignment horizontal="center" vertical="center" wrapText="1"/>
    </xf>
    <xf numFmtId="0" fontId="45" fillId="0" borderId="44" xfId="0" applyFont="1" applyBorder="1" applyAlignment="1">
      <alignment vertical="center"/>
    </xf>
    <xf numFmtId="0" fontId="45" fillId="0" borderId="30" xfId="0" applyFont="1" applyBorder="1" applyAlignment="1">
      <alignment vertical="center" wrapText="1"/>
    </xf>
    <xf numFmtId="0" fontId="45" fillId="0" borderId="14"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5" xfId="0" applyFont="1" applyBorder="1" applyAlignment="1">
      <alignment horizontal="center" vertical="center" shrinkToFit="1"/>
    </xf>
    <xf numFmtId="0" fontId="45" fillId="0" borderId="0" xfId="0" applyFont="1" applyAlignment="1">
      <alignment vertical="center" shrinkToFit="1"/>
    </xf>
    <xf numFmtId="0" fontId="45" fillId="0" borderId="94" xfId="0" applyFont="1" applyBorder="1" applyAlignment="1">
      <alignment horizontal="center" vertical="center"/>
    </xf>
    <xf numFmtId="0" fontId="45" fillId="0" borderId="80" xfId="0" applyFont="1" applyBorder="1" applyAlignment="1">
      <alignment horizontal="center" vertical="center"/>
    </xf>
    <xf numFmtId="0" fontId="45" fillId="0" borderId="88" xfId="0" applyFont="1" applyBorder="1" applyAlignment="1">
      <alignment horizontal="center" vertical="center" wrapText="1"/>
    </xf>
    <xf numFmtId="0" fontId="45" fillId="0" borderId="13" xfId="0" applyFont="1" applyBorder="1" applyAlignment="1">
      <alignment horizontal="center" vertical="center" wrapText="1"/>
    </xf>
    <xf numFmtId="0" fontId="55" fillId="0" borderId="0" xfId="0" applyFont="1" applyAlignment="1">
      <alignment vertical="center"/>
    </xf>
    <xf numFmtId="202" fontId="45" fillId="0" borderId="0" xfId="0" applyNumberFormat="1" applyFont="1" applyAlignment="1">
      <alignment horizontal="right" vertical="center"/>
    </xf>
    <xf numFmtId="204" fontId="45" fillId="0" borderId="0" xfId="48" applyNumberFormat="1" applyFont="1" applyAlignment="1">
      <alignment vertical="center" shrinkToFit="1"/>
    </xf>
    <xf numFmtId="0" fontId="59" fillId="0" borderId="0" xfId="0" applyFont="1" applyAlignment="1">
      <alignment horizontal="left" vertical="center"/>
    </xf>
    <xf numFmtId="0" fontId="45" fillId="0" borderId="0" xfId="0" applyFont="1" applyAlignment="1">
      <alignment horizontal="right" vertical="center" indent="1"/>
    </xf>
    <xf numFmtId="202" fontId="45" fillId="0" borderId="0" xfId="0" applyNumberFormat="1" applyFont="1" applyAlignment="1">
      <alignment horizontal="left" vertical="center" indent="1"/>
    </xf>
    <xf numFmtId="202" fontId="45" fillId="0" borderId="0" xfId="0" applyNumberFormat="1" applyFont="1" applyAlignment="1">
      <alignment horizontal="center" vertical="center" wrapText="1"/>
    </xf>
    <xf numFmtId="49" fontId="45" fillId="0" borderId="0" xfId="0" applyNumberFormat="1" applyFont="1" applyAlignment="1">
      <alignment vertical="center"/>
    </xf>
    <xf numFmtId="0" fontId="45" fillId="0" borderId="3" xfId="0" applyFont="1" applyBorder="1" applyAlignment="1">
      <alignment vertical="top"/>
    </xf>
    <xf numFmtId="0" fontId="45" fillId="0" borderId="0" xfId="0" applyFont="1" applyAlignment="1">
      <alignment vertical="top"/>
    </xf>
    <xf numFmtId="0" fontId="45" fillId="0" borderId="78" xfId="0" applyFont="1" applyBorder="1" applyAlignment="1">
      <alignment vertical="center"/>
    </xf>
    <xf numFmtId="0" fontId="45" fillId="0" borderId="47" xfId="0" applyFont="1" applyBorder="1" applyAlignment="1">
      <alignment vertical="center"/>
    </xf>
    <xf numFmtId="177" fontId="45" fillId="0" borderId="0" xfId="0" applyNumberFormat="1" applyFont="1" applyAlignment="1">
      <alignment horizontal="right" vertical="center"/>
    </xf>
    <xf numFmtId="182" fontId="45" fillId="0" borderId="46" xfId="33" applyNumberFormat="1" applyFont="1" applyBorder="1" applyAlignment="1">
      <alignment vertical="center"/>
    </xf>
    <xf numFmtId="186" fontId="45" fillId="0" borderId="82" xfId="45" applyNumberFormat="1" applyFont="1" applyBorder="1" applyAlignment="1">
      <alignment vertical="center"/>
    </xf>
    <xf numFmtId="186" fontId="45" fillId="0" borderId="64" xfId="45" applyNumberFormat="1" applyFont="1" applyBorder="1" applyAlignment="1">
      <alignment vertical="center"/>
    </xf>
    <xf numFmtId="0" fontId="36" fillId="0" borderId="0" xfId="45" applyFont="1" applyBorder="1" applyAlignment="1">
      <alignment vertical="center"/>
    </xf>
    <xf numFmtId="0" fontId="45" fillId="0" borderId="0" xfId="0" applyFont="1" applyAlignment="1">
      <alignment vertical="center"/>
    </xf>
    <xf numFmtId="0" fontId="45" fillId="0" borderId="0" xfId="45" applyFont="1" applyFill="1" applyBorder="1" applyAlignment="1">
      <alignment horizontal="center" vertical="center"/>
    </xf>
    <xf numFmtId="0" fontId="45" fillId="0" borderId="4" xfId="45" applyFont="1" applyFill="1" applyBorder="1" applyAlignment="1">
      <alignment horizontal="center" vertical="center"/>
    </xf>
    <xf numFmtId="0" fontId="45" fillId="0" borderId="0" xfId="45" applyFont="1" applyFill="1" applyBorder="1" applyAlignment="1">
      <alignment vertical="center"/>
    </xf>
    <xf numFmtId="0" fontId="45" fillId="0" borderId="4" xfId="45" applyFont="1" applyFill="1" applyBorder="1" applyAlignment="1">
      <alignment vertical="center"/>
    </xf>
    <xf numFmtId="0" fontId="45" fillId="0" borderId="1" xfId="45" applyFont="1" applyFill="1" applyBorder="1" applyAlignment="1">
      <alignment vertical="center"/>
    </xf>
    <xf numFmtId="0" fontId="45" fillId="0" borderId="6" xfId="45" applyFont="1" applyFill="1" applyBorder="1" applyAlignment="1">
      <alignment vertical="center"/>
    </xf>
    <xf numFmtId="0" fontId="45" fillId="0" borderId="0" xfId="45" applyFont="1" applyBorder="1" applyAlignment="1">
      <alignment horizontal="center" vertical="center"/>
    </xf>
    <xf numFmtId="0" fontId="45" fillId="0" borderId="1" xfId="0" applyFont="1" applyBorder="1" applyAlignment="1">
      <alignment vertical="center"/>
    </xf>
    <xf numFmtId="0" fontId="45" fillId="0" borderId="9" xfId="45" applyFont="1" applyFill="1" applyBorder="1" applyAlignment="1">
      <alignment horizontal="center" vertical="center"/>
    </xf>
    <xf numFmtId="49" fontId="45" fillId="0" borderId="0" xfId="0" applyNumberFormat="1" applyFont="1" applyAlignment="1">
      <alignment horizontal="center" vertical="center"/>
    </xf>
    <xf numFmtId="0" fontId="45" fillId="0" borderId="0" xfId="0" applyFont="1" applyAlignment="1">
      <alignment vertical="center"/>
    </xf>
    <xf numFmtId="0" fontId="45" fillId="0" borderId="14" xfId="0" applyFont="1" applyBorder="1" applyAlignment="1">
      <alignment horizontal="center" vertical="center" wrapText="1"/>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5" fillId="0" borderId="44" xfId="0" applyFont="1" applyBorder="1" applyAlignment="1">
      <alignment horizontal="center" vertical="center"/>
    </xf>
    <xf numFmtId="0" fontId="45" fillId="0" borderId="7" xfId="0" applyFont="1" applyBorder="1" applyAlignment="1">
      <alignment horizontal="center" vertical="center"/>
    </xf>
    <xf numFmtId="0" fontId="45" fillId="0" borderId="1" xfId="0" applyFont="1" applyBorder="1" applyAlignment="1">
      <alignment horizontal="center" vertical="center" shrinkToFit="1"/>
    </xf>
    <xf numFmtId="0" fontId="45" fillId="0" borderId="6" xfId="0" applyFont="1" applyBorder="1" applyAlignment="1">
      <alignment horizontal="right" vertical="center"/>
    </xf>
    <xf numFmtId="0" fontId="45" fillId="0" borderId="2" xfId="0" applyFont="1" applyBorder="1" applyAlignment="1">
      <alignment horizontal="right" vertical="center"/>
    </xf>
    <xf numFmtId="0" fontId="45" fillId="0" borderId="12" xfId="45" applyFont="1" applyFill="1" applyBorder="1" applyAlignment="1">
      <alignment horizontal="right" vertical="center"/>
    </xf>
    <xf numFmtId="0" fontId="45" fillId="0" borderId="7"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9" xfId="0" applyFont="1" applyBorder="1" applyAlignment="1">
      <alignment horizontal="center" vertical="top"/>
    </xf>
    <xf numFmtId="0" fontId="45" fillId="0" borderId="11" xfId="0" applyFont="1" applyBorder="1" applyAlignment="1">
      <alignment horizontal="center" vertical="top"/>
    </xf>
    <xf numFmtId="0" fontId="45" fillId="0" borderId="0" xfId="0" applyFont="1" applyAlignment="1">
      <alignment horizontal="center" vertical="center" shrinkToFit="1"/>
    </xf>
    <xf numFmtId="0" fontId="45" fillId="0" borderId="20" xfId="0" applyFont="1" applyBorder="1" applyAlignment="1">
      <alignment horizontal="center" vertical="center"/>
    </xf>
    <xf numFmtId="0" fontId="45" fillId="0" borderId="5" xfId="0" applyFont="1" applyBorder="1" applyAlignment="1">
      <alignment horizontal="center" vertical="center"/>
    </xf>
    <xf numFmtId="0" fontId="45" fillId="0" borderId="0" xfId="45" applyFont="1" applyBorder="1" applyAlignment="1">
      <alignment vertical="center"/>
    </xf>
    <xf numFmtId="0" fontId="45" fillId="0" borderId="0" xfId="0" applyFont="1" applyBorder="1" applyAlignment="1">
      <alignment vertical="center"/>
    </xf>
    <xf numFmtId="0" fontId="45" fillId="0" borderId="4" xfId="0" applyFont="1" applyBorder="1" applyAlignment="1">
      <alignment vertical="center"/>
    </xf>
    <xf numFmtId="0" fontId="45" fillId="0" borderId="5" xfId="0" applyFont="1" applyBorder="1" applyAlignment="1">
      <alignment vertical="center"/>
    </xf>
    <xf numFmtId="0" fontId="45" fillId="0" borderId="7" xfId="0" applyFont="1" applyBorder="1" applyAlignment="1">
      <alignment vertical="center"/>
    </xf>
    <xf numFmtId="0" fontId="45" fillId="0" borderId="12" xfId="0" applyFont="1" applyBorder="1" applyAlignment="1">
      <alignment vertical="center"/>
    </xf>
    <xf numFmtId="0" fontId="8" fillId="0" borderId="0" xfId="45" applyFont="1" applyAlignment="1">
      <alignment vertical="center" wrapText="1"/>
    </xf>
    <xf numFmtId="0" fontId="45" fillId="0" borderId="10" xfId="45" applyFont="1" applyFill="1" applyBorder="1" applyAlignment="1">
      <alignment horizontal="center" vertical="center"/>
    </xf>
    <xf numFmtId="186" fontId="45" fillId="0" borderId="9" xfId="45" applyNumberFormat="1" applyFont="1" applyFill="1" applyBorder="1" applyAlignment="1">
      <alignment horizontal="center" vertical="center"/>
    </xf>
    <xf numFmtId="186" fontId="45" fillId="0" borderId="10" xfId="45" applyNumberFormat="1" applyFont="1" applyFill="1" applyBorder="1" applyAlignment="1">
      <alignment horizontal="center" vertical="center"/>
    </xf>
    <xf numFmtId="186" fontId="45" fillId="0" borderId="11" xfId="45" applyNumberFormat="1" applyFont="1" applyFill="1" applyBorder="1" applyAlignment="1">
      <alignment horizontal="center" vertical="center"/>
    </xf>
    <xf numFmtId="186" fontId="45" fillId="0" borderId="2" xfId="45" applyNumberFormat="1" applyFont="1" applyFill="1" applyBorder="1" applyAlignment="1">
      <alignment horizontal="center" vertical="center"/>
    </xf>
    <xf numFmtId="186" fontId="45" fillId="0" borderId="13" xfId="45" applyNumberFormat="1" applyFont="1" applyFill="1" applyBorder="1" applyAlignment="1">
      <alignment horizontal="center" vertical="center"/>
    </xf>
    <xf numFmtId="0" fontId="45" fillId="0" borderId="14" xfId="0" applyFont="1" applyBorder="1" applyAlignment="1">
      <alignment vertical="center"/>
    </xf>
    <xf numFmtId="186" fontId="45" fillId="0" borderId="8" xfId="45" applyNumberFormat="1" applyFont="1" applyFill="1" applyBorder="1" applyAlignment="1">
      <alignment horizontal="center" vertical="center"/>
    </xf>
    <xf numFmtId="186" fontId="45" fillId="0" borderId="2" xfId="45" applyNumberFormat="1" applyFont="1" applyFill="1" applyBorder="1" applyAlignment="1">
      <alignment horizontal="left" vertical="center"/>
    </xf>
    <xf numFmtId="0" fontId="45" fillId="0" borderId="0" xfId="0" applyFont="1" applyBorder="1" applyAlignment="1">
      <alignment horizontal="center" vertical="center"/>
    </xf>
    <xf numFmtId="0" fontId="45" fillId="0" borderId="4" xfId="0" applyFont="1" applyBorder="1" applyAlignment="1">
      <alignment horizontal="center" vertical="center"/>
    </xf>
    <xf numFmtId="0" fontId="45" fillId="0" borderId="10" xfId="0" applyFont="1" applyBorder="1" applyAlignment="1">
      <alignment horizontal="center" vertical="center"/>
    </xf>
    <xf numFmtId="0" fontId="45" fillId="0" borderId="3" xfId="0" applyFont="1" applyBorder="1" applyAlignment="1">
      <alignment vertical="center"/>
    </xf>
    <xf numFmtId="0" fontId="45" fillId="0" borderId="6" xfId="0" applyFont="1" applyBorder="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24" xfId="0" applyFont="1" applyBorder="1" applyAlignment="1">
      <alignment vertical="center"/>
    </xf>
    <xf numFmtId="0" fontId="45" fillId="0" borderId="5" xfId="45" applyFont="1" applyFill="1" applyBorder="1" applyAlignment="1">
      <alignment horizontal="distributed" vertical="center"/>
    </xf>
    <xf numFmtId="0" fontId="45" fillId="0" borderId="8" xfId="45" applyFont="1" applyFill="1" applyBorder="1" applyAlignment="1">
      <alignment horizontal="center" vertical="center" shrinkToFit="1"/>
    </xf>
    <xf numFmtId="0" fontId="45" fillId="0" borderId="9" xfId="0" applyFont="1" applyBorder="1" applyAlignment="1">
      <alignment vertical="center"/>
    </xf>
    <xf numFmtId="0" fontId="45" fillId="0" borderId="46" xfId="0" applyFont="1" applyBorder="1" applyAlignment="1">
      <alignment vertical="center"/>
    </xf>
    <xf numFmtId="0" fontId="45" fillId="0" borderId="1" xfId="0" applyFont="1" applyBorder="1" applyAlignment="1">
      <alignment horizontal="center" vertical="center"/>
    </xf>
    <xf numFmtId="0" fontId="45" fillId="0" borderId="24" xfId="0" applyFont="1" applyBorder="1" applyAlignment="1">
      <alignment horizontal="center" vertical="center"/>
    </xf>
    <xf numFmtId="178" fontId="45" fillId="0" borderId="28" xfId="45" applyNumberFormat="1" applyFont="1" applyBorder="1" applyAlignment="1">
      <alignment horizontal="right" vertical="center"/>
    </xf>
    <xf numFmtId="0" fontId="45" fillId="0" borderId="0" xfId="0" applyFont="1" applyAlignment="1">
      <alignment vertical="center"/>
    </xf>
    <xf numFmtId="0" fontId="45" fillId="0" borderId="0" xfId="0" applyFont="1" applyBorder="1" applyAlignment="1">
      <alignment horizontal="center" vertical="center" shrinkToFit="1"/>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Alignment="1">
      <alignment horizontal="center" vertical="center"/>
    </xf>
    <xf numFmtId="0" fontId="59" fillId="0" borderId="0" xfId="49" applyFont="1">
      <alignment vertical="center"/>
    </xf>
    <xf numFmtId="0" fontId="59" fillId="0" borderId="14" xfId="49" applyFont="1" applyBorder="1" applyAlignment="1">
      <alignment horizontal="center" vertical="center"/>
    </xf>
    <xf numFmtId="0" fontId="59" fillId="0" borderId="14" xfId="49" applyFont="1" applyBorder="1">
      <alignment vertical="center"/>
    </xf>
    <xf numFmtId="0" fontId="59" fillId="0" borderId="0" xfId="49" applyFont="1" applyAlignment="1">
      <alignment vertical="top"/>
    </xf>
    <xf numFmtId="0" fontId="60" fillId="0" borderId="0" xfId="49" applyFont="1" applyBorder="1" applyAlignment="1">
      <alignment vertical="center"/>
    </xf>
    <xf numFmtId="0" fontId="60" fillId="0" borderId="24" xfId="49" applyFont="1" applyBorder="1" applyAlignment="1">
      <alignment vertical="center"/>
    </xf>
    <xf numFmtId="0" fontId="59" fillId="0" borderId="0" xfId="49" applyFont="1" applyBorder="1" applyAlignment="1">
      <alignment vertical="center"/>
    </xf>
    <xf numFmtId="0" fontId="59" fillId="0" borderId="24" xfId="49" applyFont="1" applyBorder="1" applyAlignment="1">
      <alignment vertical="center"/>
    </xf>
    <xf numFmtId="0" fontId="59" fillId="0" borderId="39" xfId="49" applyFont="1" applyBorder="1" applyAlignment="1">
      <alignment vertical="center"/>
    </xf>
    <xf numFmtId="38" fontId="59" fillId="0" borderId="14" xfId="50" applyFont="1" applyBorder="1" applyAlignment="1">
      <alignment horizontal="center" vertical="center"/>
    </xf>
    <xf numFmtId="38" fontId="59" fillId="0" borderId="13" xfId="50" applyFont="1" applyBorder="1" applyAlignment="1">
      <alignment horizontal="center" vertical="center"/>
    </xf>
    <xf numFmtId="0" fontId="45" fillId="0" borderId="20" xfId="0" applyFont="1" applyBorder="1" applyAlignment="1">
      <alignment horizontal="left" vertical="center" indent="1"/>
    </xf>
    <xf numFmtId="0" fontId="45" fillId="0" borderId="20" xfId="0" applyFont="1" applyBorder="1" applyAlignment="1">
      <alignment horizontal="center" vertical="center" shrinkToFit="1"/>
    </xf>
    <xf numFmtId="0" fontId="45" fillId="0" borderId="20" xfId="0" applyFont="1" applyBorder="1" applyAlignment="1">
      <alignment horizontal="right" vertical="center"/>
    </xf>
    <xf numFmtId="0" fontId="45" fillId="0" borderId="0" xfId="45" applyFont="1" applyBorder="1" applyAlignment="1">
      <alignment horizontal="center" vertical="center" textRotation="255"/>
    </xf>
    <xf numFmtId="38" fontId="45" fillId="0" borderId="0" xfId="33" applyFont="1" applyFill="1" applyBorder="1" applyAlignment="1">
      <alignment horizontal="centerContinuous" vertical="center"/>
    </xf>
    <xf numFmtId="38" fontId="45" fillId="0" borderId="0" xfId="33" applyFont="1" applyBorder="1" applyAlignment="1">
      <alignment horizontal="centerContinuous" vertical="center"/>
    </xf>
    <xf numFmtId="0" fontId="45" fillId="0" borderId="9" xfId="0" applyFont="1" applyBorder="1" applyAlignment="1">
      <alignment vertical="top"/>
    </xf>
    <xf numFmtId="0" fontId="45" fillId="0" borderId="11" xfId="0" applyFont="1" applyBorder="1" applyAlignment="1">
      <alignment vertical="top"/>
    </xf>
    <xf numFmtId="0" fontId="45" fillId="0" borderId="9" xfId="0" applyFont="1" applyBorder="1" applyAlignment="1">
      <alignment horizontal="center" vertical="center"/>
    </xf>
    <xf numFmtId="0" fontId="45" fillId="0" borderId="10" xfId="0" applyFont="1" applyBorder="1" applyAlignment="1">
      <alignment vertical="top"/>
    </xf>
    <xf numFmtId="0" fontId="45" fillId="0" borderId="46" xfId="0" applyFont="1" applyBorder="1" applyAlignment="1">
      <alignment horizontal="center" vertical="center"/>
    </xf>
    <xf numFmtId="0" fontId="45" fillId="0" borderId="10" xfId="0" applyFont="1" applyBorder="1" applyAlignment="1">
      <alignment vertical="center"/>
    </xf>
    <xf numFmtId="0" fontId="45" fillId="0" borderId="74" xfId="0" applyFont="1" applyBorder="1" applyAlignment="1">
      <alignment vertical="center"/>
    </xf>
    <xf numFmtId="0" fontId="45" fillId="0" borderId="75" xfId="0" applyFont="1" applyBorder="1" applyAlignment="1">
      <alignment vertical="center"/>
    </xf>
    <xf numFmtId="0" fontId="45" fillId="0" borderId="132" xfId="0" applyFont="1" applyBorder="1" applyAlignment="1">
      <alignment vertical="center"/>
    </xf>
    <xf numFmtId="0" fontId="45" fillId="0" borderId="126" xfId="0" applyFont="1" applyBorder="1" applyAlignment="1">
      <alignment vertical="center"/>
    </xf>
    <xf numFmtId="0" fontId="45" fillId="0" borderId="105" xfId="0" applyFont="1" applyBorder="1" applyAlignment="1">
      <alignment horizontal="center" vertical="center"/>
    </xf>
    <xf numFmtId="0" fontId="45" fillId="0" borderId="7" xfId="0" applyFont="1" applyBorder="1" applyAlignment="1">
      <alignment horizontal="left" vertical="center"/>
    </xf>
    <xf numFmtId="0" fontId="45" fillId="0" borderId="106" xfId="0" applyFont="1" applyBorder="1" applyAlignment="1">
      <alignment vertical="center"/>
    </xf>
    <xf numFmtId="0" fontId="45" fillId="0" borderId="15" xfId="0" applyFont="1" applyBorder="1" applyAlignment="1">
      <alignment horizontal="left" vertical="center"/>
    </xf>
    <xf numFmtId="0" fontId="45" fillId="0" borderId="1" xfId="0" applyFont="1" applyBorder="1" applyAlignment="1">
      <alignment horizontal="left" vertical="center"/>
    </xf>
    <xf numFmtId="202" fontId="45" fillId="0" borderId="1" xfId="0" applyNumberFormat="1" applyFont="1" applyBorder="1" applyAlignment="1">
      <alignment horizontal="right" vertical="center"/>
    </xf>
    <xf numFmtId="181" fontId="45" fillId="0" borderId="1" xfId="0" applyNumberFormat="1" applyFont="1" applyBorder="1" applyAlignment="1">
      <alignment horizontal="right" vertical="center"/>
    </xf>
    <xf numFmtId="0" fontId="45" fillId="0" borderId="15" xfId="0" applyFont="1" applyBorder="1" applyAlignment="1">
      <alignment vertical="center"/>
    </xf>
    <xf numFmtId="0" fontId="45" fillId="0" borderId="3" xfId="0" applyFont="1" applyBorder="1" applyAlignment="1">
      <alignment horizontal="left" vertical="center"/>
    </xf>
    <xf numFmtId="0" fontId="45" fillId="0" borderId="112" xfId="0" applyFont="1" applyBorder="1" applyAlignment="1">
      <alignment vertical="center"/>
    </xf>
    <xf numFmtId="0" fontId="45" fillId="0" borderId="114" xfId="0" applyFont="1" applyBorder="1" applyAlignment="1">
      <alignment vertical="center"/>
    </xf>
    <xf numFmtId="0" fontId="45" fillId="0" borderId="109" xfId="0" applyFont="1" applyBorder="1" applyAlignment="1">
      <alignment vertical="center"/>
    </xf>
    <xf numFmtId="176" fontId="45" fillId="0" borderId="0" xfId="0" applyNumberFormat="1" applyFont="1" applyAlignment="1">
      <alignment horizontal="right" vertical="center"/>
    </xf>
    <xf numFmtId="0" fontId="45" fillId="0" borderId="111" xfId="0" applyFont="1" applyBorder="1" applyAlignment="1">
      <alignment vertical="center"/>
    </xf>
    <xf numFmtId="0" fontId="45" fillId="0" borderId="113" xfId="0" applyFont="1" applyBorder="1" applyAlignment="1">
      <alignment vertical="center"/>
    </xf>
    <xf numFmtId="202" fontId="45" fillId="0" borderId="0" xfId="0" applyNumberFormat="1" applyFont="1" applyAlignment="1">
      <alignment horizontal="left" vertical="center"/>
    </xf>
    <xf numFmtId="0" fontId="45" fillId="0" borderId="115" xfId="0" applyFont="1" applyBorder="1" applyAlignment="1">
      <alignment vertical="center"/>
    </xf>
    <xf numFmtId="0" fontId="45" fillId="0" borderId="0" xfId="0" applyFont="1" applyBorder="1" applyAlignment="1">
      <alignment horizontal="left" vertical="center"/>
    </xf>
    <xf numFmtId="202" fontId="45" fillId="0" borderId="0" xfId="0" applyNumberFormat="1" applyFont="1" applyBorder="1" applyAlignment="1">
      <alignment horizontal="left" vertical="center"/>
    </xf>
    <xf numFmtId="176" fontId="45" fillId="0" borderId="0" xfId="0" applyNumberFormat="1" applyFont="1" applyBorder="1" applyAlignment="1">
      <alignment horizontal="right" vertical="center"/>
    </xf>
    <xf numFmtId="0" fontId="45" fillId="0" borderId="107" xfId="0" applyFont="1" applyBorder="1" applyAlignment="1">
      <alignment horizontal="left" vertical="center"/>
    </xf>
    <xf numFmtId="0" fontId="45" fillId="0" borderId="108" xfId="0" applyFont="1" applyBorder="1" applyAlignment="1">
      <alignment horizontal="left" vertical="center"/>
    </xf>
    <xf numFmtId="0" fontId="45" fillId="0" borderId="108" xfId="0" applyFont="1" applyBorder="1" applyAlignment="1">
      <alignment vertical="center"/>
    </xf>
    <xf numFmtId="0" fontId="45" fillId="0" borderId="108" xfId="0" applyFont="1" applyBorder="1" applyAlignment="1">
      <alignment horizontal="center" vertical="center"/>
    </xf>
    <xf numFmtId="181" fontId="45" fillId="0" borderId="108" xfId="0" applyNumberFormat="1" applyFont="1" applyBorder="1" applyAlignment="1">
      <alignment horizontal="right" vertical="center"/>
    </xf>
    <xf numFmtId="176" fontId="45" fillId="0" borderId="108" xfId="0" applyNumberFormat="1" applyFont="1" applyBorder="1" applyAlignment="1">
      <alignment horizontal="left" vertical="center"/>
    </xf>
    <xf numFmtId="176" fontId="45" fillId="0" borderId="108" xfId="0" applyNumberFormat="1" applyFont="1" applyBorder="1" applyAlignment="1">
      <alignment horizontal="right" vertical="center"/>
    </xf>
    <xf numFmtId="0" fontId="45" fillId="0" borderId="109" xfId="0" applyFont="1" applyBorder="1" applyAlignment="1">
      <alignment horizontal="center" vertical="center"/>
    </xf>
    <xf numFmtId="0" fontId="45" fillId="0" borderId="110" xfId="0" applyFont="1" applyBorder="1" applyAlignment="1">
      <alignment horizontal="left" vertical="center"/>
    </xf>
    <xf numFmtId="176" fontId="45" fillId="0" borderId="0" xfId="0" applyNumberFormat="1" applyFont="1" applyBorder="1" applyAlignment="1">
      <alignment horizontal="left" vertical="center"/>
    </xf>
    <xf numFmtId="0" fontId="45" fillId="0" borderId="106" xfId="0" applyFont="1" applyBorder="1" applyAlignment="1">
      <alignment horizontal="center" vertical="center"/>
    </xf>
    <xf numFmtId="0" fontId="45" fillId="0" borderId="0" xfId="0" applyFont="1" applyBorder="1" applyAlignment="1">
      <alignment horizontal="right" vertical="center"/>
    </xf>
    <xf numFmtId="202" fontId="45" fillId="0" borderId="0" xfId="0" applyNumberFormat="1" applyFont="1" applyBorder="1" applyAlignment="1">
      <alignment horizontal="right" vertical="center"/>
    </xf>
    <xf numFmtId="0" fontId="45" fillId="0" borderId="0" xfId="0" applyFont="1" applyBorder="1" applyAlignment="1">
      <alignment horizontal="left" vertical="center" indent="1"/>
    </xf>
    <xf numFmtId="203" fontId="45" fillId="0" borderId="0" xfId="0" applyNumberFormat="1" applyFont="1" applyBorder="1" applyAlignment="1">
      <alignment horizontal="right" vertical="center"/>
    </xf>
    <xf numFmtId="0" fontId="45" fillId="0" borderId="111" xfId="0" applyFont="1" applyBorder="1" applyAlignment="1">
      <alignment horizontal="left" vertical="center"/>
    </xf>
    <xf numFmtId="0" fontId="45" fillId="0" borderId="112" xfId="0" applyFont="1" applyBorder="1" applyAlignment="1">
      <alignment horizontal="left" vertical="center"/>
    </xf>
    <xf numFmtId="202" fontId="45" fillId="0" borderId="112" xfId="0" applyNumberFormat="1" applyFont="1" applyBorder="1" applyAlignment="1">
      <alignment horizontal="right" vertical="center"/>
    </xf>
    <xf numFmtId="181" fontId="45" fillId="0" borderId="112" xfId="0" applyNumberFormat="1" applyFont="1" applyBorder="1" applyAlignment="1">
      <alignment horizontal="right" vertical="center"/>
    </xf>
    <xf numFmtId="0" fontId="45" fillId="0" borderId="112" xfId="0" applyFont="1" applyBorder="1" applyAlignment="1">
      <alignment horizontal="center" vertical="center"/>
    </xf>
    <xf numFmtId="0" fontId="45" fillId="0" borderId="113" xfId="0" applyFont="1" applyBorder="1" applyAlignment="1">
      <alignment horizontal="center" vertical="center"/>
    </xf>
    <xf numFmtId="0" fontId="45" fillId="0" borderId="6" xfId="0" applyFont="1" applyBorder="1" applyAlignment="1">
      <alignment horizontal="left" vertical="center"/>
    </xf>
    <xf numFmtId="203" fontId="45" fillId="0" borderId="0" xfId="0" applyNumberFormat="1" applyFont="1" applyAlignment="1">
      <alignment horizontal="right" vertical="center"/>
    </xf>
    <xf numFmtId="202" fontId="45" fillId="0" borderId="7" xfId="0" applyNumberFormat="1" applyFont="1" applyBorder="1" applyAlignment="1">
      <alignment horizontal="right" vertical="center"/>
    </xf>
    <xf numFmtId="177" fontId="45" fillId="0" borderId="0" xfId="0" applyNumberFormat="1" applyFont="1" applyAlignment="1">
      <alignment vertical="center"/>
    </xf>
    <xf numFmtId="203" fontId="45" fillId="0" borderId="0" xfId="0" applyNumberFormat="1" applyFont="1" applyAlignment="1">
      <alignment vertical="center"/>
    </xf>
    <xf numFmtId="0" fontId="45" fillId="0" borderId="1" xfId="0" applyFont="1" applyBorder="1" applyAlignment="1">
      <alignment horizontal="right" vertical="center"/>
    </xf>
    <xf numFmtId="0" fontId="4" fillId="0" borderId="10" xfId="45" applyFont="1" applyBorder="1" applyAlignment="1">
      <alignment horizontal="center" vertical="center"/>
    </xf>
    <xf numFmtId="0" fontId="35" fillId="0" borderId="0" xfId="45"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202" fontId="45" fillId="0" borderId="0" xfId="0" applyNumberFormat="1" applyFont="1" applyBorder="1" applyAlignment="1">
      <alignment horizontal="center" vertical="center"/>
    </xf>
    <xf numFmtId="2" fontId="45" fillId="0" borderId="0" xfId="0" applyNumberFormat="1" applyFont="1" applyBorder="1" applyAlignment="1">
      <alignment horizontal="right" vertical="center"/>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0" fontId="59" fillId="0" borderId="0" xfId="0" applyNumberFormat="1" applyFont="1" applyBorder="1" applyAlignment="1">
      <alignment horizontal="center" vertical="center"/>
    </xf>
    <xf numFmtId="0" fontId="59" fillId="0" borderId="0" xfId="0" applyFont="1" applyBorder="1" applyAlignment="1">
      <alignment horizontal="right" vertical="center"/>
    </xf>
    <xf numFmtId="2" fontId="59" fillId="0" borderId="0" xfId="0" applyNumberFormat="1" applyFont="1" applyBorder="1" applyAlignment="1">
      <alignment horizontal="right" vertical="center"/>
    </xf>
    <xf numFmtId="0" fontId="45" fillId="0" borderId="0" xfId="0" applyFont="1" applyAlignment="1">
      <alignment vertical="center"/>
    </xf>
    <xf numFmtId="0" fontId="45" fillId="0" borderId="15" xfId="0" applyFont="1" applyBorder="1" applyAlignment="1">
      <alignment vertical="center"/>
    </xf>
    <xf numFmtId="0" fontId="45" fillId="0" borderId="81" xfId="0" applyFont="1" applyBorder="1" applyAlignment="1">
      <alignment vertical="center"/>
    </xf>
    <xf numFmtId="0" fontId="63" fillId="0" borderId="0" xfId="45" applyFont="1" applyAlignment="1">
      <alignment vertical="center"/>
    </xf>
    <xf numFmtId="0" fontId="0" fillId="0" borderId="0" xfId="45" applyFont="1" applyAlignment="1">
      <alignment vertical="center"/>
    </xf>
    <xf numFmtId="0" fontId="7" fillId="0" borderId="0" xfId="45" applyFont="1" applyAlignment="1">
      <alignment vertical="center"/>
    </xf>
    <xf numFmtId="0" fontId="45" fillId="0" borderId="63" xfId="45" applyFont="1" applyFill="1" applyBorder="1" applyAlignment="1">
      <alignment horizontal="center" vertical="center"/>
    </xf>
    <xf numFmtId="0" fontId="45" fillId="0" borderId="0" xfId="45" applyFont="1" applyFill="1" applyBorder="1" applyAlignment="1">
      <alignment vertical="center"/>
    </xf>
    <xf numFmtId="0" fontId="45" fillId="0" borderId="22" xfId="45" applyFont="1" applyFill="1" applyBorder="1" applyAlignment="1">
      <alignment vertical="center"/>
    </xf>
    <xf numFmtId="0" fontId="45" fillId="0" borderId="4" xfId="45" applyFont="1" applyFill="1" applyBorder="1" applyAlignment="1">
      <alignment vertical="center"/>
    </xf>
    <xf numFmtId="0" fontId="45" fillId="0" borderId="11" xfId="45" applyFont="1" applyBorder="1" applyAlignment="1">
      <alignment horizontal="center" vertical="center"/>
    </xf>
    <xf numFmtId="0" fontId="45" fillId="0" borderId="7" xfId="0" applyFont="1" applyBorder="1" applyAlignment="1">
      <alignment horizontal="center" vertical="center" textRotation="255" wrapText="1" shrinkToFit="1"/>
    </xf>
    <xf numFmtId="0" fontId="45" fillId="0" borderId="20" xfId="0" applyFont="1" applyBorder="1" applyAlignment="1">
      <alignment horizontal="center" vertical="center" textRotation="255" wrapText="1" shrinkToFit="1"/>
    </xf>
    <xf numFmtId="0" fontId="45" fillId="0" borderId="74" xfId="45" applyFont="1" applyBorder="1" applyAlignment="1">
      <alignment horizontal="distributed" vertical="center"/>
    </xf>
    <xf numFmtId="0" fontId="45" fillId="0" borderId="68" xfId="45" applyFont="1" applyBorder="1" applyAlignment="1">
      <alignment horizontal="distributed" vertical="center"/>
    </xf>
    <xf numFmtId="0" fontId="45" fillId="0" borderId="6" xfId="45" applyFont="1" applyBorder="1" applyAlignment="1">
      <alignment horizontal="distributed" vertical="center"/>
    </xf>
    <xf numFmtId="0" fontId="45" fillId="0" borderId="7" xfId="45" applyFont="1" applyBorder="1" applyAlignment="1">
      <alignment horizontal="distributed" vertical="center"/>
    </xf>
    <xf numFmtId="0" fontId="45" fillId="0" borderId="5" xfId="45" applyFont="1" applyBorder="1" applyAlignment="1">
      <alignment horizontal="distributed" vertical="center"/>
    </xf>
    <xf numFmtId="0" fontId="45" fillId="0" borderId="78" xfId="45" applyFont="1" applyBorder="1" applyAlignment="1">
      <alignment horizontal="distributed" vertical="center"/>
    </xf>
    <xf numFmtId="0" fontId="45" fillId="0" borderId="15" xfId="45" applyFont="1" applyBorder="1" applyAlignment="1">
      <alignment horizontal="right" vertical="center"/>
    </xf>
    <xf numFmtId="0" fontId="45" fillId="0" borderId="40" xfId="45" applyFont="1" applyBorder="1" applyAlignment="1">
      <alignment horizontal="right" vertical="center"/>
    </xf>
    <xf numFmtId="0" fontId="45" fillId="0" borderId="69" xfId="45" applyFont="1" applyBorder="1" applyAlignment="1">
      <alignment vertical="center"/>
    </xf>
    <xf numFmtId="0" fontId="45" fillId="0" borderId="41" xfId="45" applyFont="1" applyBorder="1" applyAlignment="1">
      <alignment vertical="center"/>
    </xf>
    <xf numFmtId="0" fontId="45" fillId="0" borderId="74" xfId="45" applyFont="1" applyBorder="1" applyAlignment="1">
      <alignment vertical="center"/>
    </xf>
    <xf numFmtId="0" fontId="45" fillId="0" borderId="121" xfId="45" applyFont="1" applyBorder="1" applyAlignment="1">
      <alignment vertical="center"/>
    </xf>
    <xf numFmtId="0" fontId="58" fillId="0" borderId="0" xfId="45" applyFont="1" applyAlignment="1">
      <alignment vertical="center"/>
    </xf>
    <xf numFmtId="0" fontId="45" fillId="0" borderId="9" xfId="45" applyFont="1" applyFill="1" applyBorder="1" applyAlignment="1">
      <alignment horizontal="center" vertical="center"/>
    </xf>
    <xf numFmtId="198" fontId="45" fillId="0" borderId="18" xfId="45" applyNumberFormat="1" applyFont="1" applyFill="1" applyBorder="1" applyAlignment="1">
      <alignment vertical="center"/>
    </xf>
    <xf numFmtId="198" fontId="45" fillId="0" borderId="8" xfId="45" applyNumberFormat="1" applyFont="1" applyFill="1" applyBorder="1" applyAlignment="1">
      <alignment vertical="center"/>
    </xf>
    <xf numFmtId="188" fontId="45" fillId="0" borderId="11" xfId="45" applyNumberFormat="1" applyFont="1" applyFill="1" applyBorder="1" applyAlignment="1">
      <alignment vertical="center"/>
    </xf>
    <xf numFmtId="200" fontId="45" fillId="0" borderId="10" xfId="45" applyNumberFormat="1" applyFont="1" applyFill="1" applyBorder="1" applyAlignment="1">
      <alignment vertical="center"/>
    </xf>
    <xf numFmtId="212" fontId="45" fillId="0" borderId="10" xfId="45" applyNumberFormat="1" applyFont="1" applyFill="1" applyBorder="1" applyAlignment="1">
      <alignment horizontal="right" vertical="center"/>
    </xf>
    <xf numFmtId="212" fontId="45" fillId="0" borderId="10" xfId="45" applyNumberFormat="1" applyFont="1" applyFill="1" applyBorder="1" applyAlignment="1">
      <alignment vertical="center"/>
    </xf>
    <xf numFmtId="212" fontId="45" fillId="0" borderId="11" xfId="45" applyNumberFormat="1" applyFont="1" applyFill="1" applyBorder="1" applyAlignment="1">
      <alignment vertical="center"/>
    </xf>
    <xf numFmtId="0" fontId="45" fillId="0" borderId="0" xfId="0" applyFont="1" applyAlignment="1">
      <alignment horizontal="left" vertical="center"/>
    </xf>
    <xf numFmtId="0" fontId="45" fillId="0" borderId="3" xfId="0" applyFont="1" applyBorder="1" applyAlignment="1">
      <alignment vertical="center"/>
    </xf>
    <xf numFmtId="0" fontId="45" fillId="0" borderId="59" xfId="45" applyFont="1" applyBorder="1" applyAlignment="1">
      <alignment horizontal="distributed" vertical="center"/>
    </xf>
    <xf numFmtId="0" fontId="45" fillId="0" borderId="62" xfId="45" applyFont="1" applyBorder="1" applyAlignment="1">
      <alignment vertical="center"/>
    </xf>
    <xf numFmtId="0" fontId="45" fillId="0" borderId="0" xfId="45" applyFont="1" applyAlignment="1">
      <alignment vertical="center"/>
    </xf>
    <xf numFmtId="0" fontId="46" fillId="0" borderId="0" xfId="45" applyFont="1" applyAlignment="1">
      <alignment vertical="center"/>
    </xf>
    <xf numFmtId="0" fontId="45" fillId="0" borderId="5" xfId="45" applyFont="1" applyFill="1" applyBorder="1" applyAlignment="1">
      <alignment horizontal="center" vertical="center" shrinkToFit="1"/>
    </xf>
    <xf numFmtId="0" fontId="45" fillId="0" borderId="11" xfId="45" applyFont="1" applyFill="1" applyBorder="1" applyAlignment="1">
      <alignment horizontal="center" vertical="center"/>
    </xf>
    <xf numFmtId="0" fontId="45" fillId="0" borderId="3" xfId="45" applyFont="1" applyBorder="1" applyAlignment="1">
      <alignment vertical="center"/>
    </xf>
    <xf numFmtId="0" fontId="45" fillId="0" borderId="24" xfId="45" applyFont="1" applyBorder="1" applyAlignment="1">
      <alignment vertical="center"/>
    </xf>
    <xf numFmtId="0" fontId="45" fillId="0" borderId="7" xfId="45" applyFont="1" applyBorder="1" applyAlignment="1">
      <alignment vertical="center"/>
    </xf>
    <xf numFmtId="0" fontId="45" fillId="0" borderId="20" xfId="45" applyFont="1" applyBorder="1" applyAlignment="1">
      <alignment vertical="center"/>
    </xf>
    <xf numFmtId="0" fontId="45" fillId="0" borderId="4" xfId="45" applyFont="1" applyBorder="1" applyAlignment="1">
      <alignment horizontal="right" vertical="center"/>
    </xf>
    <xf numFmtId="0" fontId="45" fillId="0" borderId="12" xfId="45" applyFont="1" applyBorder="1" applyAlignment="1">
      <alignment horizontal="right" vertical="center"/>
    </xf>
    <xf numFmtId="0" fontId="45" fillId="0" borderId="4" xfId="45" applyFont="1" applyBorder="1" applyAlignment="1">
      <alignment vertical="center"/>
    </xf>
    <xf numFmtId="0" fontId="45" fillId="0" borderId="15" xfId="45" applyFont="1" applyBorder="1" applyAlignment="1">
      <alignment vertical="center"/>
    </xf>
    <xf numFmtId="0" fontId="45" fillId="0" borderId="0" xfId="0" applyFont="1" applyAlignment="1">
      <alignment vertical="center"/>
    </xf>
    <xf numFmtId="190" fontId="45" fillId="0" borderId="9" xfId="45" applyNumberFormat="1" applyFont="1" applyFill="1" applyBorder="1" applyAlignment="1">
      <alignment vertical="center"/>
    </xf>
    <xf numFmtId="198" fontId="45" fillId="0" borderId="18" xfId="45" applyNumberFormat="1" applyFont="1" applyFill="1" applyBorder="1" applyAlignment="1">
      <alignment vertical="center"/>
    </xf>
    <xf numFmtId="191" fontId="45" fillId="0" borderId="11" xfId="45" applyNumberFormat="1" applyFont="1" applyFill="1" applyBorder="1" applyAlignment="1">
      <alignment vertical="center"/>
    </xf>
    <xf numFmtId="200" fontId="45" fillId="0" borderId="10" xfId="45" applyNumberFormat="1" applyFont="1" applyFill="1" applyBorder="1" applyAlignment="1">
      <alignment vertical="center"/>
    </xf>
    <xf numFmtId="200" fontId="45" fillId="0" borderId="18" xfId="45" applyNumberFormat="1" applyFont="1" applyFill="1" applyBorder="1" applyAlignment="1">
      <alignment vertical="center"/>
    </xf>
    <xf numFmtId="212" fontId="45" fillId="0" borderId="10" xfId="45" applyNumberFormat="1" applyFont="1" applyFill="1" applyBorder="1" applyAlignment="1">
      <alignment horizontal="right" vertical="center"/>
    </xf>
    <xf numFmtId="212" fontId="45" fillId="0" borderId="11" xfId="45" applyNumberFormat="1" applyFont="1" applyFill="1" applyBorder="1" applyAlignment="1">
      <alignment vertical="center"/>
    </xf>
    <xf numFmtId="0" fontId="45" fillId="0" borderId="59" xfId="45" applyFont="1" applyFill="1" applyBorder="1" applyAlignment="1">
      <alignment horizontal="distributed" vertical="center"/>
    </xf>
    <xf numFmtId="0" fontId="45" fillId="0" borderId="11" xfId="45" applyFont="1" applyFill="1" applyBorder="1" applyAlignment="1">
      <alignment horizontal="distributed" vertical="center"/>
    </xf>
    <xf numFmtId="0" fontId="45" fillId="0" borderId="10" xfId="45" applyFont="1" applyFill="1" applyBorder="1" applyAlignment="1">
      <alignment horizontal="center" vertical="center" shrinkToFit="1"/>
    </xf>
    <xf numFmtId="0" fontId="45" fillId="0" borderId="10" xfId="45" applyFont="1" applyFill="1" applyBorder="1" applyAlignment="1">
      <alignment horizontal="distributed" vertical="center" shrinkToFit="1"/>
    </xf>
    <xf numFmtId="0" fontId="45" fillId="0" borderId="5" xfId="0" applyFont="1" applyBorder="1" applyAlignment="1">
      <alignment horizontal="distributed" vertical="center"/>
    </xf>
    <xf numFmtId="0" fontId="45" fillId="0" borderId="20" xfId="45" applyFont="1" applyFill="1" applyBorder="1" applyAlignment="1">
      <alignment vertical="center" shrinkToFit="1"/>
    </xf>
    <xf numFmtId="0" fontId="45" fillId="0" borderId="62" xfId="45" applyFont="1" applyFill="1" applyBorder="1" applyAlignment="1">
      <alignment vertical="center"/>
    </xf>
    <xf numFmtId="0" fontId="45" fillId="0" borderId="60" xfId="45" applyFont="1" applyFill="1" applyBorder="1" applyAlignment="1">
      <alignment vertical="center"/>
    </xf>
    <xf numFmtId="0" fontId="45" fillId="0" borderId="0" xfId="0" applyFont="1" applyAlignment="1">
      <alignment vertical="center" wrapText="1"/>
    </xf>
    <xf numFmtId="186" fontId="45" fillId="0" borderId="4" xfId="33" applyNumberFormat="1" applyFont="1" applyFill="1" applyBorder="1" applyAlignment="1">
      <alignment vertical="center" shrinkToFit="1"/>
    </xf>
    <xf numFmtId="186" fontId="45" fillId="0" borderId="10" xfId="33" applyNumberFormat="1" applyFont="1" applyFill="1" applyBorder="1" applyAlignment="1">
      <alignment vertical="center"/>
    </xf>
    <xf numFmtId="38" fontId="45" fillId="0" borderId="10" xfId="33" applyFont="1" applyFill="1" applyBorder="1" applyAlignment="1">
      <alignment horizontal="center" vertical="center" shrinkToFit="1"/>
    </xf>
    <xf numFmtId="186" fontId="45" fillId="0" borderId="4" xfId="33" applyNumberFormat="1" applyFont="1" applyFill="1" applyBorder="1" applyAlignment="1">
      <alignment vertical="center"/>
    </xf>
    <xf numFmtId="186" fontId="45" fillId="0" borderId="64" xfId="33" applyNumberFormat="1" applyFont="1" applyFill="1" applyBorder="1" applyAlignment="1">
      <alignment vertical="center" shrinkToFit="1"/>
    </xf>
    <xf numFmtId="186" fontId="45" fillId="0" borderId="46" xfId="33" applyNumberFormat="1" applyFont="1" applyFill="1" applyBorder="1" applyAlignment="1">
      <alignment vertical="center"/>
    </xf>
    <xf numFmtId="38" fontId="45" fillId="0" borderId="46" xfId="33" applyFont="1" applyFill="1" applyBorder="1" applyAlignment="1">
      <alignment horizontal="center" vertical="center" shrinkToFit="1"/>
    </xf>
    <xf numFmtId="186" fontId="45" fillId="0" borderId="64" xfId="33" applyNumberFormat="1" applyFont="1" applyFill="1" applyBorder="1" applyAlignment="1">
      <alignment vertical="center"/>
    </xf>
    <xf numFmtId="0" fontId="45" fillId="0" borderId="9" xfId="45" applyFont="1" applyBorder="1" applyAlignment="1">
      <alignment horizontal="center" vertical="center"/>
    </xf>
    <xf numFmtId="0" fontId="45" fillId="0" borderId="46" xfId="45" applyFont="1" applyBorder="1" applyAlignment="1">
      <alignment horizontal="center" vertical="center"/>
    </xf>
    <xf numFmtId="196" fontId="45" fillId="0" borderId="2" xfId="33" applyNumberFormat="1" applyFont="1" applyFill="1" applyBorder="1" applyAlignment="1">
      <alignment horizontal="right" vertical="center" shrinkToFit="1"/>
    </xf>
    <xf numFmtId="196" fontId="45" fillId="0" borderId="38" xfId="33" applyNumberFormat="1" applyFont="1" applyFill="1" applyBorder="1" applyAlignment="1">
      <alignment horizontal="right" vertical="center" shrinkToFit="1"/>
    </xf>
    <xf numFmtId="196" fontId="45" fillId="0" borderId="13" xfId="33" applyNumberFormat="1" applyFont="1" applyFill="1" applyBorder="1" applyAlignment="1">
      <alignment horizontal="right" vertical="center" shrinkToFit="1"/>
    </xf>
    <xf numFmtId="0" fontId="45" fillId="0" borderId="62" xfId="0" applyFont="1" applyBorder="1" applyAlignment="1">
      <alignment vertical="center"/>
    </xf>
    <xf numFmtId="0" fontId="45" fillId="0" borderId="63" xfId="0" applyFont="1" applyBorder="1" applyAlignment="1">
      <alignment vertical="center"/>
    </xf>
    <xf numFmtId="0" fontId="45" fillId="0" borderId="6" xfId="45" applyFont="1" applyBorder="1" applyAlignment="1">
      <alignment horizontal="center" vertical="center"/>
    </xf>
    <xf numFmtId="0" fontId="45" fillId="0" borderId="3" xfId="45" applyFont="1" applyBorder="1" applyAlignment="1">
      <alignment horizontal="center" vertical="center"/>
    </xf>
    <xf numFmtId="0" fontId="45" fillId="0" borderId="69" xfId="45" applyFont="1" applyBorder="1" applyAlignment="1">
      <alignment horizontal="distributed" vertical="center" wrapText="1"/>
    </xf>
    <xf numFmtId="0" fontId="45" fillId="0" borderId="1" xfId="45" applyFont="1" applyBorder="1" applyAlignment="1">
      <alignment vertical="center"/>
    </xf>
    <xf numFmtId="0" fontId="45" fillId="0" borderId="20" xfId="45" applyFont="1" applyBorder="1" applyAlignment="1">
      <alignment horizontal="center" vertical="center"/>
    </xf>
    <xf numFmtId="0" fontId="45" fillId="0" borderId="12" xfId="45" applyFont="1" applyBorder="1" applyAlignment="1">
      <alignment vertical="center"/>
    </xf>
    <xf numFmtId="0" fontId="45" fillId="0" borderId="0" xfId="45" applyFont="1" applyAlignment="1">
      <alignment vertical="center" wrapText="1"/>
    </xf>
    <xf numFmtId="0" fontId="45" fillId="0" borderId="81" xfId="45" applyFont="1" applyBorder="1" applyAlignment="1">
      <alignment vertical="center"/>
    </xf>
    <xf numFmtId="0" fontId="45" fillId="0" borderId="64" xfId="45" applyFont="1" applyBorder="1" applyAlignment="1">
      <alignment vertical="center"/>
    </xf>
    <xf numFmtId="0" fontId="45" fillId="0" borderId="10" xfId="45" applyFont="1" applyBorder="1" applyAlignment="1">
      <alignment horizontal="center" vertical="center"/>
    </xf>
    <xf numFmtId="0" fontId="45" fillId="0" borderId="67" xfId="45" applyFont="1" applyBorder="1" applyAlignment="1">
      <alignment vertical="center"/>
    </xf>
    <xf numFmtId="0" fontId="45" fillId="0" borderId="9" xfId="45" applyFont="1" applyBorder="1" applyAlignment="1">
      <alignment vertical="center"/>
    </xf>
    <xf numFmtId="0" fontId="45" fillId="0" borderId="49" xfId="45" applyFont="1" applyBorder="1" applyAlignment="1">
      <alignment vertical="center"/>
    </xf>
    <xf numFmtId="0" fontId="45" fillId="0" borderId="75" xfId="45" applyFont="1" applyBorder="1" applyAlignment="1">
      <alignment vertical="center"/>
    </xf>
    <xf numFmtId="0" fontId="45" fillId="0" borderId="47" xfId="45" applyFont="1" applyBorder="1" applyAlignment="1">
      <alignment vertical="center"/>
    </xf>
    <xf numFmtId="0" fontId="45" fillId="0" borderId="4" xfId="45" applyFont="1" applyBorder="1" applyAlignment="1">
      <alignment horizontal="distributed" vertical="center"/>
    </xf>
    <xf numFmtId="0" fontId="45" fillId="0" borderId="69" xfId="45" applyFont="1" applyBorder="1" applyAlignment="1">
      <alignment horizontal="distributed" vertical="center"/>
    </xf>
    <xf numFmtId="0" fontId="45" fillId="0" borderId="117" xfId="45" applyFont="1" applyBorder="1" applyAlignment="1">
      <alignment horizontal="distributed" vertical="center"/>
    </xf>
    <xf numFmtId="0" fontId="45" fillId="0" borderId="20" xfId="45" applyFont="1" applyBorder="1" applyAlignment="1">
      <alignment horizontal="distributed" vertical="center"/>
    </xf>
    <xf numFmtId="0" fontId="45" fillId="0" borderId="26" xfId="45" applyFont="1" applyBorder="1" applyAlignment="1">
      <alignment horizontal="distributed" vertical="center"/>
    </xf>
    <xf numFmtId="0" fontId="45" fillId="0" borderId="48" xfId="45" applyFont="1" applyBorder="1" applyAlignment="1">
      <alignment horizontal="distributed" vertical="center"/>
    </xf>
    <xf numFmtId="0" fontId="45" fillId="0" borderId="49" xfId="45" applyFont="1" applyBorder="1" applyAlignment="1">
      <alignment horizontal="distributed" vertical="center" wrapText="1"/>
    </xf>
    <xf numFmtId="0" fontId="45" fillId="0" borderId="9" xfId="45" applyFont="1" applyBorder="1" applyAlignment="1">
      <alignment horizontal="right" vertical="center"/>
    </xf>
    <xf numFmtId="0" fontId="45" fillId="0" borderId="116" xfId="45" applyFont="1" applyBorder="1" applyAlignment="1">
      <alignment horizontal="center" vertical="center"/>
    </xf>
    <xf numFmtId="0" fontId="45" fillId="0" borderId="0" xfId="45" applyFont="1" applyAlignment="1">
      <alignment horizontal="distributed" vertical="center"/>
    </xf>
    <xf numFmtId="0" fontId="36" fillId="0" borderId="21" xfId="45" applyFont="1" applyBorder="1" applyAlignment="1">
      <alignment horizontal="center" vertical="center"/>
    </xf>
    <xf numFmtId="0" fontId="36" fillId="0" borderId="0" xfId="45" applyFont="1" applyBorder="1" applyAlignment="1">
      <alignment horizontal="center" vertical="center"/>
    </xf>
    <xf numFmtId="0" fontId="36" fillId="0" borderId="22" xfId="45" applyFont="1" applyBorder="1" applyAlignment="1">
      <alignment horizontal="center" vertical="center"/>
    </xf>
    <xf numFmtId="0" fontId="40" fillId="0" borderId="0" xfId="45" applyFont="1" applyBorder="1" applyAlignment="1">
      <alignment horizontal="distributed" vertical="center"/>
    </xf>
    <xf numFmtId="0" fontId="44" fillId="0" borderId="0" xfId="45" applyFont="1" applyAlignment="1">
      <alignment horizontal="center" vertical="center"/>
    </xf>
    <xf numFmtId="0" fontId="44" fillId="0" borderId="0" xfId="0" applyFont="1" applyAlignment="1">
      <alignment horizontal="center" vertical="center"/>
    </xf>
    <xf numFmtId="0" fontId="44" fillId="0" borderId="0" xfId="45" applyFont="1" applyBorder="1" applyAlignment="1">
      <alignment horizontal="center" vertical="center"/>
    </xf>
    <xf numFmtId="0" fontId="11" fillId="0" borderId="0" xfId="45" applyFont="1" applyBorder="1" applyAlignment="1">
      <alignment horizontal="distributed" vertical="center"/>
    </xf>
    <xf numFmtId="0" fontId="13" fillId="0" borderId="0" xfId="45" applyFont="1" applyBorder="1" applyAlignment="1">
      <alignment horizontal="center" vertical="center"/>
    </xf>
    <xf numFmtId="0" fontId="42" fillId="0" borderId="2" xfId="45" applyFont="1" applyBorder="1" applyAlignment="1">
      <alignment horizontal="left" vertical="center" indent="3"/>
    </xf>
    <xf numFmtId="0" fontId="43" fillId="0" borderId="13" xfId="0" applyFont="1" applyBorder="1" applyAlignment="1">
      <alignment horizontal="left" vertical="center" indent="3"/>
    </xf>
    <xf numFmtId="0" fontId="43" fillId="0" borderId="44" xfId="0" applyFont="1" applyBorder="1" applyAlignment="1">
      <alignment horizontal="left" vertical="center" indent="3"/>
    </xf>
    <xf numFmtId="0" fontId="42" fillId="0" borderId="0" xfId="45" applyFont="1" applyBorder="1" applyAlignment="1">
      <alignment horizontal="center" vertical="center"/>
    </xf>
    <xf numFmtId="0" fontId="42" fillId="0" borderId="22" xfId="45" applyFont="1" applyBorder="1" applyAlignment="1">
      <alignment horizontal="center" vertical="center"/>
    </xf>
    <xf numFmtId="0" fontId="42" fillId="0" borderId="15" xfId="45" applyFont="1" applyBorder="1" applyAlignment="1">
      <alignment vertical="center" wrapText="1" shrinkToFit="1"/>
    </xf>
    <xf numFmtId="0" fontId="42" fillId="0" borderId="1" xfId="45" applyFont="1" applyBorder="1" applyAlignment="1">
      <alignment vertical="center" wrapText="1" shrinkToFit="1"/>
    </xf>
    <xf numFmtId="0" fontId="42" fillId="0" borderId="12" xfId="45" applyFont="1" applyBorder="1" applyAlignment="1">
      <alignment vertical="center" wrapText="1" shrinkToFit="1"/>
    </xf>
    <xf numFmtId="0" fontId="42" fillId="0" borderId="6" xfId="45" applyFont="1" applyBorder="1" applyAlignment="1">
      <alignment vertical="center" wrapText="1" shrinkToFit="1"/>
    </xf>
    <xf numFmtId="0" fontId="42" fillId="0" borderId="7" xfId="45" applyFont="1" applyBorder="1" applyAlignment="1">
      <alignment vertical="center" wrapText="1" shrinkToFit="1"/>
    </xf>
    <xf numFmtId="0" fontId="42" fillId="0" borderId="5" xfId="45" applyFont="1" applyBorder="1" applyAlignment="1">
      <alignment vertical="center" wrapText="1" shrinkToFit="1"/>
    </xf>
    <xf numFmtId="0" fontId="42" fillId="0" borderId="28" xfId="45" applyFont="1" applyBorder="1" applyAlignment="1">
      <alignment horizontal="left" vertical="center" indent="3"/>
    </xf>
    <xf numFmtId="0" fontId="43" fillId="0" borderId="29" xfId="0" applyFont="1" applyBorder="1" applyAlignment="1">
      <alignment horizontal="left" vertical="center" indent="3"/>
    </xf>
    <xf numFmtId="0" fontId="43" fillId="0" borderId="45" xfId="0" applyFont="1" applyBorder="1" applyAlignment="1">
      <alignment horizontal="left" vertical="center" indent="3"/>
    </xf>
    <xf numFmtId="0" fontId="42" fillId="0" borderId="9" xfId="45" applyFont="1" applyBorder="1" applyAlignment="1">
      <alignment horizontal="center" vertical="center" textRotation="255"/>
    </xf>
    <xf numFmtId="0" fontId="43" fillId="0" borderId="10" xfId="0" applyFont="1" applyBorder="1" applyAlignment="1">
      <alignment horizontal="center" vertical="center" textRotation="255"/>
    </xf>
    <xf numFmtId="0" fontId="43" fillId="0" borderId="46" xfId="0" applyFont="1" applyBorder="1" applyAlignment="1">
      <alignment horizontal="center" vertical="center" textRotation="255"/>
    </xf>
    <xf numFmtId="0" fontId="59" fillId="0" borderId="66" xfId="49" applyFont="1" applyBorder="1" applyAlignment="1">
      <alignment horizontal="center" vertical="center"/>
    </xf>
    <xf numFmtId="0" fontId="59" fillId="0" borderId="73" xfId="49" applyFont="1" applyBorder="1" applyAlignment="1">
      <alignment horizontal="center" vertical="center"/>
    </xf>
    <xf numFmtId="0" fontId="59" fillId="0" borderId="11" xfId="49" applyFont="1" applyBorder="1" applyAlignment="1">
      <alignment horizontal="center" vertical="center"/>
    </xf>
    <xf numFmtId="0" fontId="59" fillId="0" borderId="78" xfId="49" applyFont="1" applyBorder="1" applyAlignment="1">
      <alignment horizontal="center" vertical="center"/>
    </xf>
    <xf numFmtId="0" fontId="59" fillId="0" borderId="86" xfId="49" applyFont="1" applyBorder="1" applyAlignment="1">
      <alignment horizontal="center" vertical="center" wrapText="1"/>
    </xf>
    <xf numFmtId="0" fontId="59" fillId="0" borderId="8" xfId="49" applyFont="1" applyBorder="1" applyAlignment="1">
      <alignment horizontal="center" vertical="center" wrapText="1"/>
    </xf>
    <xf numFmtId="0" fontId="59" fillId="0" borderId="15" xfId="49" applyFont="1" applyBorder="1" applyAlignment="1">
      <alignment horizontal="center" vertical="center"/>
    </xf>
    <xf numFmtId="0" fontId="59" fillId="0" borderId="1" xfId="49" applyFont="1" applyBorder="1" applyAlignment="1">
      <alignment horizontal="center" vertical="center"/>
    </xf>
    <xf numFmtId="0" fontId="59" fillId="0" borderId="12" xfId="49" applyFont="1" applyBorder="1" applyAlignment="1">
      <alignment horizontal="center" vertical="center"/>
    </xf>
    <xf numFmtId="0" fontId="59" fillId="0" borderId="6" xfId="49" applyFont="1" applyBorder="1" applyAlignment="1">
      <alignment horizontal="center" vertical="center"/>
    </xf>
    <xf numFmtId="0" fontId="59" fillId="0" borderId="7" xfId="49" applyFont="1" applyBorder="1" applyAlignment="1">
      <alignment horizontal="center" vertical="center"/>
    </xf>
    <xf numFmtId="0" fontId="59" fillId="0" borderId="5" xfId="49" applyFont="1" applyBorder="1" applyAlignment="1">
      <alignment horizontal="center" vertical="center"/>
    </xf>
    <xf numFmtId="0" fontId="59" fillId="0" borderId="86" xfId="49" applyFont="1" applyBorder="1" applyAlignment="1">
      <alignment horizontal="distributed" vertical="center"/>
    </xf>
    <xf numFmtId="0" fontId="59" fillId="0" borderId="8" xfId="49" applyFont="1" applyBorder="1" applyAlignment="1">
      <alignment horizontal="distributed" vertical="center"/>
    </xf>
    <xf numFmtId="0" fontId="59" fillId="0" borderId="8" xfId="49" applyFont="1" applyBorder="1" applyAlignment="1">
      <alignment horizontal="center" vertical="center"/>
    </xf>
    <xf numFmtId="0" fontId="59" fillId="0" borderId="8" xfId="49" applyFont="1" applyBorder="1" applyAlignment="1">
      <alignment horizontal="distributed" vertical="center" wrapText="1"/>
    </xf>
    <xf numFmtId="0" fontId="59" fillId="0" borderId="76" xfId="49" applyFont="1" applyBorder="1" applyAlignment="1">
      <alignment horizontal="center" vertical="center"/>
    </xf>
    <xf numFmtId="0" fontId="59" fillId="0" borderId="86" xfId="49" applyFont="1" applyBorder="1" applyAlignment="1">
      <alignment horizontal="distributed" vertical="center" wrapText="1"/>
    </xf>
    <xf numFmtId="0" fontId="59" fillId="0" borderId="8" xfId="49" applyFont="1" applyBorder="1">
      <alignment vertical="center"/>
    </xf>
    <xf numFmtId="0" fontId="59" fillId="0" borderId="76" xfId="49" applyFont="1" applyBorder="1">
      <alignment vertical="center"/>
    </xf>
    <xf numFmtId="38" fontId="59" fillId="0" borderId="8" xfId="50" applyFont="1" applyBorder="1" applyAlignment="1">
      <alignment vertical="center"/>
    </xf>
    <xf numFmtId="38" fontId="59" fillId="0" borderId="2" xfId="50" applyFont="1" applyBorder="1" applyAlignment="1">
      <alignment vertical="center"/>
    </xf>
    <xf numFmtId="0" fontId="59" fillId="0" borderId="76" xfId="49" applyFont="1" applyBorder="1" applyAlignment="1">
      <alignment horizontal="center" vertical="center" wrapText="1"/>
    </xf>
    <xf numFmtId="0" fontId="59" fillId="0" borderId="8" xfId="49" applyFont="1" applyBorder="1" applyAlignment="1">
      <alignment horizontal="center" vertical="center" textRotation="255"/>
    </xf>
    <xf numFmtId="38" fontId="59" fillId="0" borderId="8" xfId="50" applyFont="1" applyBorder="1" applyAlignment="1">
      <alignment horizontal="center" vertical="center"/>
    </xf>
    <xf numFmtId="0" fontId="59" fillId="0" borderId="15" xfId="49" applyFont="1" applyBorder="1">
      <alignment vertical="center"/>
    </xf>
    <xf numFmtId="0" fontId="59" fillId="0" borderId="1" xfId="49" applyFont="1" applyBorder="1">
      <alignment vertical="center"/>
    </xf>
    <xf numFmtId="0" fontId="59" fillId="0" borderId="12" xfId="49" applyFont="1" applyBorder="1">
      <alignment vertical="center"/>
    </xf>
    <xf numFmtId="0" fontId="59" fillId="0" borderId="27" xfId="49" applyFont="1" applyBorder="1">
      <alignment vertical="center"/>
    </xf>
    <xf numFmtId="0" fontId="59" fillId="0" borderId="10" xfId="49" applyFont="1" applyBorder="1">
      <alignment vertical="center"/>
    </xf>
    <xf numFmtId="0" fontId="59" fillId="0" borderId="70" xfId="49" applyFont="1" applyBorder="1" applyAlignment="1">
      <alignment horizontal="center" vertical="center" wrapText="1"/>
    </xf>
    <xf numFmtId="0" fontId="59" fillId="0" borderId="82" xfId="49" applyFont="1" applyBorder="1" applyAlignment="1">
      <alignment horizontal="center" vertical="center" wrapText="1"/>
    </xf>
    <xf numFmtId="0" fontId="59" fillId="0" borderId="82" xfId="49" applyFont="1" applyBorder="1">
      <alignment vertical="center"/>
    </xf>
    <xf numFmtId="0" fontId="59" fillId="0" borderId="83" xfId="49" applyFont="1" applyBorder="1">
      <alignment vertical="center"/>
    </xf>
    <xf numFmtId="0" fontId="59" fillId="0" borderId="20" xfId="49" applyFont="1" applyBorder="1" applyAlignment="1">
      <alignment horizontal="left" vertical="center" wrapText="1"/>
    </xf>
    <xf numFmtId="38" fontId="59" fillId="0" borderId="15" xfId="50" applyFont="1" applyBorder="1" applyAlignment="1">
      <alignment horizontal="center" vertical="center"/>
    </xf>
    <xf numFmtId="38" fontId="59" fillId="0" borderId="1" xfId="50" applyFont="1" applyBorder="1" applyAlignment="1">
      <alignment horizontal="center" vertical="center"/>
    </xf>
    <xf numFmtId="38" fontId="59" fillId="0" borderId="12" xfId="50" applyFont="1" applyBorder="1" applyAlignment="1">
      <alignment horizontal="center" vertical="center"/>
    </xf>
    <xf numFmtId="38" fontId="59" fillId="0" borderId="6" xfId="50" applyFont="1" applyBorder="1" applyAlignment="1">
      <alignment horizontal="center" vertical="center"/>
    </xf>
    <xf numFmtId="38" fontId="59" fillId="0" borderId="7" xfId="50" applyFont="1" applyBorder="1" applyAlignment="1">
      <alignment horizontal="center" vertical="center"/>
    </xf>
    <xf numFmtId="38" fontId="59" fillId="0" borderId="5" xfId="50" applyFont="1" applyBorder="1" applyAlignment="1">
      <alignment horizontal="center" vertical="center"/>
    </xf>
    <xf numFmtId="0" fontId="59" fillId="0" borderId="89" xfId="49" applyFont="1" applyBorder="1" applyAlignment="1">
      <alignment horizontal="center" vertical="center"/>
    </xf>
    <xf numFmtId="0" fontId="59" fillId="0" borderId="77" xfId="49" applyFont="1" applyBorder="1" applyAlignment="1">
      <alignment horizontal="center" vertical="center"/>
    </xf>
    <xf numFmtId="0" fontId="59" fillId="0" borderId="3" xfId="49" applyFont="1" applyBorder="1">
      <alignment vertical="center"/>
    </xf>
    <xf numFmtId="0" fontId="59" fillId="0" borderId="0" xfId="49" applyFont="1">
      <alignment vertical="center"/>
    </xf>
    <xf numFmtId="0" fontId="59" fillId="0" borderId="4" xfId="49" applyFont="1" applyBorder="1">
      <alignment vertical="center"/>
    </xf>
    <xf numFmtId="0" fontId="59" fillId="0" borderId="22" xfId="49" applyFont="1" applyBorder="1">
      <alignment vertical="center"/>
    </xf>
    <xf numFmtId="0" fontId="59" fillId="0" borderId="11" xfId="49" applyFont="1" applyBorder="1" applyAlignment="1">
      <alignment horizontal="right" vertical="center"/>
    </xf>
    <xf numFmtId="0" fontId="59" fillId="0" borderId="6" xfId="49" applyFont="1" applyBorder="1" applyAlignment="1">
      <alignment horizontal="right" vertical="center"/>
    </xf>
    <xf numFmtId="0" fontId="59" fillId="0" borderId="7" xfId="49" applyFont="1" applyBorder="1" applyAlignment="1">
      <alignment horizontal="right" vertical="center"/>
    </xf>
    <xf numFmtId="0" fontId="59" fillId="0" borderId="5" xfId="49" applyFont="1" applyBorder="1" applyAlignment="1">
      <alignment horizontal="right" vertical="center"/>
    </xf>
    <xf numFmtId="0" fontId="59" fillId="0" borderId="30" xfId="49" applyFont="1" applyBorder="1" applyAlignment="1">
      <alignment horizontal="right" vertical="center"/>
    </xf>
    <xf numFmtId="0" fontId="59" fillId="0" borderId="9" xfId="49" applyFont="1" applyBorder="1">
      <alignment vertical="center"/>
    </xf>
    <xf numFmtId="0" fontId="59" fillId="0" borderId="6" xfId="49" applyFont="1" applyBorder="1" applyAlignment="1">
      <alignment horizontal="center" vertical="center" wrapText="1"/>
    </xf>
    <xf numFmtId="0" fontId="59" fillId="0" borderId="7" xfId="49" applyFont="1" applyBorder="1" applyAlignment="1">
      <alignment horizontal="center" vertical="center" wrapText="1"/>
    </xf>
    <xf numFmtId="0" fontId="59" fillId="0" borderId="5" xfId="49" applyFont="1" applyBorder="1" applyAlignment="1">
      <alignment horizontal="center" vertical="center" wrapText="1"/>
    </xf>
    <xf numFmtId="0" fontId="59" fillId="0" borderId="27" xfId="49" applyFont="1" applyBorder="1" applyAlignment="1">
      <alignment horizontal="center" vertical="center"/>
    </xf>
    <xf numFmtId="0" fontId="59" fillId="0" borderId="30" xfId="49" applyFont="1" applyBorder="1" applyAlignment="1">
      <alignment horizontal="center" vertical="center"/>
    </xf>
    <xf numFmtId="0" fontId="59" fillId="0" borderId="15" xfId="49" applyFont="1" applyBorder="1" applyAlignment="1">
      <alignment vertical="top" wrapText="1"/>
    </xf>
    <xf numFmtId="0" fontId="59" fillId="0" borderId="1" xfId="49" applyFont="1" applyBorder="1" applyAlignment="1">
      <alignment vertical="top" wrapText="1"/>
    </xf>
    <xf numFmtId="0" fontId="59" fillId="0" borderId="27" xfId="49" applyFont="1" applyBorder="1" applyAlignment="1">
      <alignment vertical="top" wrapText="1"/>
    </xf>
    <xf numFmtId="0" fontId="59" fillId="0" borderId="3" xfId="49" applyFont="1" applyBorder="1" applyAlignment="1">
      <alignment vertical="top" wrapText="1"/>
    </xf>
    <xf numFmtId="0" fontId="59" fillId="0" borderId="0" xfId="49" applyFont="1" applyBorder="1" applyAlignment="1">
      <alignment vertical="top" wrapText="1"/>
    </xf>
    <xf numFmtId="0" fontId="59" fillId="0" borderId="22" xfId="49" applyFont="1" applyBorder="1" applyAlignment="1">
      <alignment vertical="top" wrapText="1"/>
    </xf>
    <xf numFmtId="0" fontId="59" fillId="0" borderId="6" xfId="49" applyFont="1" applyBorder="1" applyAlignment="1">
      <alignment vertical="top" wrapText="1"/>
    </xf>
    <xf numFmtId="0" fontId="59" fillId="0" borderId="7" xfId="49" applyFont="1" applyBorder="1" applyAlignment="1">
      <alignment vertical="top" wrapText="1"/>
    </xf>
    <xf numFmtId="0" fontId="59" fillId="0" borderId="30" xfId="49" applyFont="1" applyBorder="1" applyAlignment="1">
      <alignment vertical="top" wrapText="1"/>
    </xf>
    <xf numFmtId="0" fontId="59" fillId="0" borderId="2" xfId="49" applyFont="1" applyBorder="1" applyAlignment="1">
      <alignment horizontal="center" vertical="center"/>
    </xf>
    <xf numFmtId="0" fontId="59" fillId="0" borderId="13" xfId="49" applyFont="1" applyBorder="1" applyAlignment="1">
      <alignment horizontal="center" vertical="center"/>
    </xf>
    <xf numFmtId="0" fontId="59" fillId="0" borderId="44" xfId="49" applyFont="1" applyBorder="1" applyAlignment="1">
      <alignment horizontal="center" vertical="center"/>
    </xf>
    <xf numFmtId="0" fontId="59" fillId="0" borderId="71" xfId="49" applyFont="1" applyBorder="1" applyAlignment="1">
      <alignment horizontal="center" vertical="center"/>
    </xf>
    <xf numFmtId="0" fontId="59" fillId="0" borderId="123" xfId="49" applyFont="1" applyBorder="1" applyAlignment="1">
      <alignment horizontal="center" vertical="center"/>
    </xf>
    <xf numFmtId="0" fontId="59" fillId="0" borderId="65" xfId="49" applyFont="1" applyBorder="1" applyAlignment="1">
      <alignment horizontal="center" vertical="center"/>
    </xf>
    <xf numFmtId="0" fontId="59" fillId="0" borderId="72" xfId="49" applyFont="1" applyBorder="1" applyAlignment="1">
      <alignment horizontal="center" vertical="center"/>
    </xf>
    <xf numFmtId="0" fontId="59" fillId="0" borderId="14" xfId="49" applyFont="1" applyBorder="1" applyAlignment="1">
      <alignment horizontal="center" vertical="center"/>
    </xf>
    <xf numFmtId="0" fontId="59" fillId="0" borderId="2" xfId="49" applyFont="1" applyBorder="1" applyAlignment="1">
      <alignment horizontal="center" vertical="center" shrinkToFit="1"/>
    </xf>
    <xf numFmtId="0" fontId="59" fillId="0" borderId="13" xfId="49" applyFont="1" applyBorder="1" applyAlignment="1">
      <alignment horizontal="center" vertical="center" shrinkToFit="1"/>
    </xf>
    <xf numFmtId="0" fontId="59" fillId="0" borderId="14" xfId="49" applyFont="1" applyBorder="1" applyAlignment="1">
      <alignment horizontal="center" vertical="center" shrinkToFit="1"/>
    </xf>
    <xf numFmtId="179" fontId="59" fillId="0" borderId="2" xfId="33" applyNumberFormat="1" applyFont="1" applyBorder="1" applyAlignment="1">
      <alignment horizontal="center" vertical="center"/>
    </xf>
    <xf numFmtId="179" fontId="59" fillId="0" borderId="13" xfId="33" applyNumberFormat="1" applyFont="1" applyBorder="1" applyAlignment="1">
      <alignment horizontal="center" vertical="center"/>
    </xf>
    <xf numFmtId="179" fontId="59" fillId="0" borderId="14" xfId="33" applyNumberFormat="1" applyFont="1" applyBorder="1" applyAlignment="1">
      <alignment horizontal="center" vertical="center"/>
    </xf>
    <xf numFmtId="0" fontId="59" fillId="0" borderId="9" xfId="49" applyFont="1" applyBorder="1" applyAlignment="1">
      <alignment vertical="center"/>
    </xf>
    <xf numFmtId="0" fontId="59" fillId="0" borderId="75" xfId="49" applyFont="1" applyBorder="1" applyAlignment="1">
      <alignment vertical="center"/>
    </xf>
    <xf numFmtId="0" fontId="59" fillId="0" borderId="0" xfId="49" applyFont="1" applyAlignment="1">
      <alignment vertical="top" wrapText="1"/>
    </xf>
    <xf numFmtId="179" fontId="59" fillId="0" borderId="1" xfId="33" applyNumberFormat="1" applyFont="1" applyBorder="1" applyAlignment="1">
      <alignment horizontal="center" vertical="center"/>
    </xf>
    <xf numFmtId="179" fontId="59" fillId="0" borderId="7" xfId="33" applyNumberFormat="1" applyFont="1" applyBorder="1" applyAlignment="1">
      <alignment horizontal="center" vertical="center"/>
    </xf>
    <xf numFmtId="0" fontId="59" fillId="0" borderId="15" xfId="49" applyFont="1" applyBorder="1" applyAlignment="1">
      <alignment horizontal="center" vertical="center" wrapText="1"/>
    </xf>
    <xf numFmtId="0" fontId="59" fillId="0" borderId="1" xfId="49" applyFont="1" applyBorder="1" applyAlignment="1">
      <alignment horizontal="center" vertical="center" wrapText="1"/>
    </xf>
    <xf numFmtId="0" fontId="59" fillId="0" borderId="12" xfId="49" applyFont="1" applyBorder="1" applyAlignment="1">
      <alignment horizontal="center" vertical="center" wrapText="1"/>
    </xf>
    <xf numFmtId="0" fontId="45" fillId="0" borderId="2" xfId="45" applyNumberFormat="1" applyFont="1" applyFill="1" applyBorder="1" applyAlignment="1">
      <alignment horizontal="center" vertical="center"/>
    </xf>
    <xf numFmtId="0" fontId="45" fillId="0" borderId="13" xfId="45" applyNumberFormat="1" applyFont="1" applyFill="1" applyBorder="1" applyAlignment="1">
      <alignment horizontal="center" vertical="center"/>
    </xf>
    <xf numFmtId="0" fontId="45" fillId="0" borderId="14" xfId="45" applyNumberFormat="1" applyFont="1" applyFill="1" applyBorder="1" applyAlignment="1">
      <alignment horizontal="center" vertical="center"/>
    </xf>
    <xf numFmtId="0" fontId="45" fillId="0" borderId="26" xfId="45" applyFont="1" applyFill="1" applyBorder="1" applyAlignment="1">
      <alignment horizontal="center" vertical="center"/>
    </xf>
    <xf numFmtId="0" fontId="45" fillId="0" borderId="59" xfId="45" applyFont="1" applyFill="1" applyBorder="1" applyAlignment="1">
      <alignment horizontal="center" vertical="center"/>
    </xf>
    <xf numFmtId="0" fontId="45" fillId="0" borderId="81" xfId="45" applyFont="1" applyFill="1" applyBorder="1" applyAlignment="1">
      <alignment horizontal="center" vertical="center"/>
    </xf>
    <xf numFmtId="0" fontId="45" fillId="0" borderId="64" xfId="45" applyFont="1" applyFill="1" applyBorder="1" applyAlignment="1">
      <alignment horizontal="center" vertical="center"/>
    </xf>
    <xf numFmtId="178" fontId="45" fillId="0" borderId="28" xfId="45" applyNumberFormat="1" applyFont="1" applyBorder="1" applyAlignment="1">
      <alignment horizontal="right" vertical="center"/>
    </xf>
    <xf numFmtId="178" fontId="45" fillId="0" borderId="80" xfId="45" applyNumberFormat="1" applyFont="1" applyBorder="1" applyAlignment="1">
      <alignment horizontal="right" vertical="center"/>
    </xf>
    <xf numFmtId="0" fontId="45" fillId="0" borderId="26" xfId="45" applyFont="1" applyBorder="1" applyAlignment="1">
      <alignment horizontal="center" vertical="center"/>
    </xf>
    <xf numFmtId="0" fontId="45" fillId="0" borderId="59" xfId="45" applyFont="1" applyBorder="1" applyAlignment="1">
      <alignment horizontal="center" vertical="center"/>
    </xf>
    <xf numFmtId="0" fontId="45" fillId="0" borderId="6" xfId="45" applyFont="1" applyBorder="1" applyAlignment="1">
      <alignment horizontal="center" vertical="center"/>
    </xf>
    <xf numFmtId="0" fontId="45" fillId="0" borderId="5" xfId="45" applyFont="1" applyBorder="1" applyAlignment="1">
      <alignment horizontal="center" vertical="center"/>
    </xf>
    <xf numFmtId="193" fontId="45" fillId="0" borderId="28" xfId="33" applyNumberFormat="1" applyFont="1" applyBorder="1" applyAlignment="1">
      <alignment horizontal="right" vertical="center"/>
    </xf>
    <xf numFmtId="193" fontId="45" fillId="0" borderId="80" xfId="33" applyNumberFormat="1" applyFont="1" applyBorder="1" applyAlignment="1">
      <alignment horizontal="right" vertical="center"/>
    </xf>
    <xf numFmtId="0" fontId="35" fillId="0" borderId="0" xfId="45" applyFont="1" applyAlignment="1">
      <alignment vertical="center"/>
    </xf>
    <xf numFmtId="0" fontId="45" fillId="0" borderId="79" xfId="45" applyFont="1" applyBorder="1" applyAlignment="1">
      <alignment vertical="center" shrinkToFit="1"/>
    </xf>
    <xf numFmtId="0" fontId="45" fillId="0" borderId="29" xfId="45" applyFont="1" applyBorder="1" applyAlignment="1">
      <alignment vertical="center" shrinkToFit="1"/>
    </xf>
    <xf numFmtId="0" fontId="45" fillId="0" borderId="80" xfId="45" applyFont="1" applyBorder="1" applyAlignment="1">
      <alignment vertical="center" shrinkToFit="1"/>
    </xf>
    <xf numFmtId="0" fontId="45" fillId="0" borderId="19" xfId="45" applyFont="1" applyBorder="1" applyAlignment="1">
      <alignment horizontal="center" vertical="center"/>
    </xf>
    <xf numFmtId="0" fontId="45" fillId="0" borderId="20" xfId="45" applyFont="1" applyBorder="1" applyAlignment="1">
      <alignment horizontal="center" vertical="center"/>
    </xf>
    <xf numFmtId="0" fontId="45" fillId="0" borderId="77" xfId="45" applyFont="1" applyBorder="1" applyAlignment="1">
      <alignment horizontal="center" vertical="center"/>
    </xf>
    <xf numFmtId="0" fontId="45" fillId="0" borderId="7" xfId="45" applyFont="1" applyBorder="1" applyAlignment="1">
      <alignment horizontal="center" vertical="center"/>
    </xf>
    <xf numFmtId="0" fontId="45" fillId="0" borderId="28" xfId="45" applyFont="1" applyBorder="1" applyAlignment="1">
      <alignment vertical="center"/>
    </xf>
    <xf numFmtId="0" fontId="45" fillId="0" borderId="80" xfId="45" applyFont="1" applyBorder="1" applyAlignment="1">
      <alignment vertical="center"/>
    </xf>
    <xf numFmtId="185" fontId="45" fillId="0" borderId="28" xfId="33" applyNumberFormat="1" applyFont="1" applyBorder="1" applyAlignment="1">
      <alignment horizontal="right" vertical="center" shrinkToFit="1"/>
    </xf>
    <xf numFmtId="185" fontId="45" fillId="0" borderId="80" xfId="33" applyNumberFormat="1" applyFont="1" applyBorder="1" applyAlignment="1">
      <alignment horizontal="right" vertical="center" shrinkToFit="1"/>
    </xf>
    <xf numFmtId="0" fontId="45" fillId="0" borderId="0" xfId="45" applyFont="1" applyFill="1" applyAlignment="1">
      <alignment vertical="top" wrapText="1"/>
    </xf>
    <xf numFmtId="0" fontId="45" fillId="0" borderId="28" xfId="45" applyFont="1" applyBorder="1" applyAlignment="1">
      <alignment horizontal="right" vertical="center"/>
    </xf>
    <xf numFmtId="0" fontId="45" fillId="0" borderId="45" xfId="45" applyFont="1" applyBorder="1" applyAlignment="1">
      <alignment horizontal="right" vertical="center"/>
    </xf>
    <xf numFmtId="0" fontId="45" fillId="0" borderId="30" xfId="45" applyFont="1" applyBorder="1" applyAlignment="1">
      <alignment horizontal="center" vertical="center"/>
    </xf>
    <xf numFmtId="0" fontId="45" fillId="0" borderId="25" xfId="45" applyFont="1" applyBorder="1" applyAlignment="1">
      <alignment horizontal="center" vertical="center"/>
    </xf>
    <xf numFmtId="0" fontId="45" fillId="0" borderId="19" xfId="45" applyFont="1" applyFill="1" applyBorder="1" applyAlignment="1">
      <alignment horizontal="center" vertical="center"/>
    </xf>
    <xf numFmtId="0" fontId="45" fillId="0" borderId="23" xfId="45" applyFont="1" applyFill="1" applyBorder="1" applyAlignment="1">
      <alignment horizontal="center" vertical="center"/>
    </xf>
    <xf numFmtId="185" fontId="45" fillId="0" borderId="29" xfId="33" applyNumberFormat="1" applyFont="1" applyBorder="1" applyAlignment="1">
      <alignment horizontal="right" vertical="center" shrinkToFit="1"/>
    </xf>
    <xf numFmtId="0" fontId="45" fillId="0" borderId="26" xfId="45" applyFont="1" applyFill="1" applyBorder="1" applyAlignment="1">
      <alignment horizontal="right" vertical="center"/>
    </xf>
    <xf numFmtId="0" fontId="45" fillId="0" borderId="25" xfId="45" applyFont="1" applyFill="1" applyBorder="1" applyAlignment="1">
      <alignment horizontal="right" vertical="center"/>
    </xf>
    <xf numFmtId="0" fontId="45" fillId="0" borderId="81" xfId="45" applyFont="1" applyFill="1" applyBorder="1" applyAlignment="1">
      <alignment horizontal="right" vertical="center"/>
    </xf>
    <xf numFmtId="0" fontId="45" fillId="0" borderId="39" xfId="45" applyFont="1" applyFill="1" applyBorder="1" applyAlignment="1">
      <alignment horizontal="right" vertical="center"/>
    </xf>
    <xf numFmtId="0" fontId="45" fillId="0" borderId="20" xfId="45" applyFont="1" applyFill="1" applyBorder="1" applyAlignment="1">
      <alignment horizontal="center" vertical="center"/>
    </xf>
    <xf numFmtId="0" fontId="45" fillId="0" borderId="24" xfId="45" applyFont="1" applyFill="1" applyBorder="1" applyAlignment="1">
      <alignment horizontal="center" vertical="center"/>
    </xf>
    <xf numFmtId="0" fontId="45" fillId="0" borderId="84" xfId="0" applyFont="1" applyBorder="1" applyAlignment="1">
      <alignment horizontal="center" vertical="center"/>
    </xf>
    <xf numFmtId="0" fontId="45" fillId="0" borderId="62" xfId="0" applyFont="1" applyBorder="1" applyAlignment="1">
      <alignment horizontal="center" vertical="center"/>
    </xf>
    <xf numFmtId="0" fontId="45" fillId="0" borderId="60" xfId="0" applyFont="1" applyBorder="1" applyAlignment="1">
      <alignment horizontal="center" vertical="center"/>
    </xf>
    <xf numFmtId="0" fontId="45" fillId="0" borderId="89" xfId="0" applyFont="1" applyBorder="1" applyAlignment="1">
      <alignment vertical="top"/>
    </xf>
    <xf numFmtId="0" fontId="45" fillId="0" borderId="1" xfId="0" applyFont="1" applyBorder="1" applyAlignment="1">
      <alignment vertical="top"/>
    </xf>
    <xf numFmtId="0" fontId="45" fillId="0" borderId="12" xfId="0" applyFont="1" applyBorder="1" applyAlignment="1">
      <alignment vertical="top"/>
    </xf>
    <xf numFmtId="0" fontId="45" fillId="0" borderId="77" xfId="0" applyFont="1" applyBorder="1" applyAlignment="1">
      <alignment vertical="top"/>
    </xf>
    <xf numFmtId="0" fontId="45" fillId="0" borderId="7" xfId="0" applyFont="1" applyBorder="1" applyAlignment="1">
      <alignment vertical="top"/>
    </xf>
    <xf numFmtId="0" fontId="45" fillId="0" borderId="5" xfId="0" applyFont="1" applyBorder="1" applyAlignment="1">
      <alignment vertical="top"/>
    </xf>
    <xf numFmtId="0" fontId="45" fillId="0" borderId="8" xfId="0" applyFont="1" applyBorder="1" applyAlignment="1">
      <alignment horizontal="center" vertical="center"/>
    </xf>
    <xf numFmtId="0" fontId="45" fillId="0" borderId="73" xfId="0" applyFont="1" applyBorder="1" applyAlignment="1">
      <alignment horizontal="center" vertical="center"/>
    </xf>
    <xf numFmtId="0" fontId="45" fillId="0" borderId="8" xfId="0" applyFont="1" applyBorder="1" applyAlignment="1">
      <alignment horizontal="left" vertical="center" wrapText="1"/>
    </xf>
    <xf numFmtId="0" fontId="45" fillId="0" borderId="8" xfId="0" applyFont="1" applyBorder="1" applyAlignment="1">
      <alignment horizontal="left" vertical="center"/>
    </xf>
    <xf numFmtId="0" fontId="45" fillId="0" borderId="11" xfId="0" applyFont="1" applyBorder="1" applyAlignment="1">
      <alignment horizontal="center" vertical="center"/>
    </xf>
    <xf numFmtId="58" fontId="45" fillId="0" borderId="8" xfId="0" applyNumberFormat="1" applyFont="1" applyBorder="1" applyAlignment="1">
      <alignment horizontal="center" vertical="center"/>
    </xf>
    <xf numFmtId="0" fontId="45" fillId="0" borderId="8" xfId="0" applyFont="1" applyBorder="1" applyAlignment="1">
      <alignment horizontal="center" vertical="top"/>
    </xf>
    <xf numFmtId="0" fontId="45" fillId="0" borderId="9" xfId="0" applyFont="1" applyBorder="1" applyAlignment="1">
      <alignment horizontal="center" vertical="center" shrinkToFit="1"/>
    </xf>
    <xf numFmtId="0" fontId="45" fillId="0" borderId="9" xfId="0" applyFont="1" applyBorder="1" applyAlignment="1">
      <alignment horizontal="left" vertical="center"/>
    </xf>
    <xf numFmtId="0" fontId="45" fillId="0" borderId="82" xfId="0" applyFont="1" applyBorder="1" applyAlignment="1">
      <alignment horizontal="left" vertical="center"/>
    </xf>
    <xf numFmtId="0" fontId="45" fillId="0" borderId="79" xfId="0" applyFont="1" applyBorder="1" applyAlignment="1">
      <alignment vertical="center"/>
    </xf>
    <xf numFmtId="0" fontId="45" fillId="0" borderId="29" xfId="0" applyFont="1" applyBorder="1" applyAlignment="1">
      <alignment vertical="center"/>
    </xf>
    <xf numFmtId="0" fontId="45" fillId="0" borderId="80" xfId="0" applyFont="1" applyBorder="1" applyAlignment="1">
      <alignment vertical="center"/>
    </xf>
    <xf numFmtId="0" fontId="45" fillId="0" borderId="93"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9" xfId="0" applyFont="1" applyBorder="1" applyAlignment="1">
      <alignment horizontal="center" vertical="center"/>
    </xf>
    <xf numFmtId="0" fontId="45" fillId="0" borderId="8" xfId="0" applyFont="1" applyBorder="1" applyAlignment="1">
      <alignment horizontal="center" vertical="center" shrinkToFit="1"/>
    </xf>
    <xf numFmtId="0" fontId="45" fillId="0" borderId="73" xfId="45" applyFont="1" applyBorder="1" applyAlignment="1">
      <alignment horizontal="center" vertical="center"/>
    </xf>
    <xf numFmtId="0" fontId="45" fillId="0" borderId="85" xfId="45" applyFont="1" applyBorder="1" applyAlignment="1">
      <alignment horizontal="center" vertical="center"/>
    </xf>
    <xf numFmtId="0" fontId="45" fillId="0" borderId="66" xfId="45" applyFont="1" applyBorder="1" applyAlignment="1">
      <alignment horizontal="center" vertical="center" wrapText="1"/>
    </xf>
    <xf numFmtId="0" fontId="45" fillId="0" borderId="70" xfId="45" applyFont="1" applyBorder="1" applyAlignment="1">
      <alignment horizontal="right"/>
    </xf>
    <xf numFmtId="0" fontId="45" fillId="0" borderId="82" xfId="45" applyFont="1" applyBorder="1" applyAlignment="1">
      <alignment horizontal="right"/>
    </xf>
    <xf numFmtId="0" fontId="45" fillId="0" borderId="82" xfId="45" applyFont="1" applyBorder="1" applyAlignment="1">
      <alignment vertical="center" wrapText="1"/>
    </xf>
    <xf numFmtId="0" fontId="45" fillId="0" borderId="83" xfId="45" applyFont="1" applyBorder="1" applyAlignment="1">
      <alignment vertical="center" wrapText="1"/>
    </xf>
    <xf numFmtId="0" fontId="45" fillId="0" borderId="61" xfId="0" applyFont="1" applyBorder="1" applyAlignment="1">
      <alignment horizontal="center" vertical="center"/>
    </xf>
    <xf numFmtId="0" fontId="45" fillId="0" borderId="63"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45" xfId="0" applyFont="1" applyBorder="1" applyAlignment="1">
      <alignment horizontal="center" vertical="center"/>
    </xf>
    <xf numFmtId="0" fontId="45" fillId="0" borderId="2" xfId="0" applyFont="1" applyBorder="1" applyAlignment="1">
      <alignment horizontal="center" vertical="center"/>
    </xf>
    <xf numFmtId="0" fontId="45" fillId="0" borderId="13" xfId="0" applyFont="1" applyBorder="1" applyAlignment="1">
      <alignment horizontal="center" vertical="center"/>
    </xf>
    <xf numFmtId="0" fontId="45" fillId="0" borderId="44" xfId="0" applyFont="1" applyBorder="1" applyAlignment="1">
      <alignment horizontal="center" vertical="center"/>
    </xf>
    <xf numFmtId="0" fontId="45" fillId="0" borderId="0" xfId="0" applyFont="1" applyBorder="1" applyAlignment="1">
      <alignment horizontal="center" vertical="center"/>
    </xf>
    <xf numFmtId="0" fontId="45" fillId="0" borderId="22" xfId="0" applyFont="1" applyBorder="1" applyAlignment="1">
      <alignment horizontal="center" vertical="center"/>
    </xf>
    <xf numFmtId="0" fontId="45" fillId="0" borderId="19" xfId="0" applyFont="1" applyBorder="1" applyAlignment="1">
      <alignment horizontal="center" vertical="center" textRotation="255" wrapText="1"/>
    </xf>
    <xf numFmtId="0" fontId="45" fillId="0" borderId="21" xfId="0" applyFont="1" applyBorder="1" applyAlignment="1">
      <alignment horizontal="center" vertical="center" textRotation="255" wrapText="1"/>
    </xf>
    <xf numFmtId="0" fontId="45" fillId="0" borderId="77" xfId="0" applyFont="1" applyBorder="1" applyAlignment="1">
      <alignment horizontal="center" vertical="center" textRotation="255" wrapText="1"/>
    </xf>
    <xf numFmtId="0" fontId="45" fillId="0" borderId="59" xfId="0" applyFont="1" applyBorder="1" applyAlignment="1">
      <alignment horizontal="center" vertical="center" textRotation="255" wrapText="1"/>
    </xf>
    <xf numFmtId="0" fontId="45" fillId="0" borderId="4" xfId="0" applyFont="1" applyBorder="1" applyAlignment="1">
      <alignment horizontal="center" vertical="center" textRotation="255" wrapText="1"/>
    </xf>
    <xf numFmtId="0" fontId="45" fillId="0" borderId="5" xfId="0" applyFont="1" applyBorder="1" applyAlignment="1">
      <alignment horizontal="center" vertical="center" textRotation="255" wrapText="1"/>
    </xf>
    <xf numFmtId="0" fontId="45" fillId="0" borderId="62" xfId="0" applyFont="1" applyBorder="1" applyAlignment="1">
      <alignment horizontal="left" vertical="center"/>
    </xf>
    <xf numFmtId="0" fontId="45" fillId="0" borderId="60" xfId="0" applyFont="1" applyBorder="1" applyAlignment="1">
      <alignment horizontal="left" vertical="center"/>
    </xf>
    <xf numFmtId="177" fontId="45" fillId="0" borderId="7" xfId="0" applyNumberFormat="1" applyFont="1" applyBorder="1" applyAlignment="1">
      <alignment horizontal="right" vertical="center" wrapText="1"/>
    </xf>
    <xf numFmtId="177" fontId="45" fillId="0" borderId="7" xfId="0" applyNumberFormat="1" applyFont="1" applyBorder="1" applyAlignment="1">
      <alignment horizontal="center" vertical="center"/>
    </xf>
    <xf numFmtId="0" fontId="45" fillId="0" borderId="3" xfId="0" applyFont="1" applyBorder="1" applyAlignment="1">
      <alignment horizontal="distributed" vertical="center" shrinkToFit="1"/>
    </xf>
    <xf numFmtId="0" fontId="45" fillId="0" borderId="0" xfId="0" applyFont="1" applyBorder="1" applyAlignment="1">
      <alignment horizontal="distributed" vertical="center" shrinkToFit="1"/>
    </xf>
    <xf numFmtId="0" fontId="45" fillId="0" borderId="4" xfId="0" applyFont="1" applyBorder="1" applyAlignment="1">
      <alignment horizontal="distributed" vertical="center" shrinkToFit="1"/>
    </xf>
    <xf numFmtId="0" fontId="45" fillId="0" borderId="6" xfId="0" applyFont="1" applyBorder="1" applyAlignment="1">
      <alignment horizontal="distributed" vertical="center" shrinkToFit="1"/>
    </xf>
    <xf numFmtId="0" fontId="45" fillId="0" borderId="7" xfId="0" applyFont="1" applyBorder="1" applyAlignment="1">
      <alignment horizontal="distributed" vertical="center" shrinkToFit="1"/>
    </xf>
    <xf numFmtId="0" fontId="45" fillId="0" borderId="5" xfId="0" applyFont="1" applyBorder="1" applyAlignment="1">
      <alignment horizontal="distributed" vertical="center" shrinkToFit="1"/>
    </xf>
    <xf numFmtId="0" fontId="45" fillId="0" borderId="7" xfId="0" applyFont="1" applyBorder="1" applyAlignment="1">
      <alignment horizontal="distributed" vertical="center"/>
    </xf>
    <xf numFmtId="0" fontId="45" fillId="0" borderId="5" xfId="0" applyFont="1" applyBorder="1" applyAlignment="1">
      <alignment horizontal="distributed" vertical="center"/>
    </xf>
    <xf numFmtId="181" fontId="45" fillId="0" borderId="7" xfId="0" applyNumberFormat="1" applyFont="1" applyBorder="1" applyAlignment="1">
      <alignment horizontal="right" vertical="center"/>
    </xf>
    <xf numFmtId="0" fontId="45" fillId="0" borderId="7"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15" xfId="0" applyFont="1" applyBorder="1" applyAlignment="1">
      <alignment horizontal="distributed" vertical="center" shrinkToFit="1"/>
    </xf>
    <xf numFmtId="0" fontId="45" fillId="0" borderId="1" xfId="0" applyFont="1" applyBorder="1" applyAlignment="1">
      <alignment horizontal="distributed" vertical="center" shrinkToFit="1"/>
    </xf>
    <xf numFmtId="0" fontId="45" fillId="0" borderId="12" xfId="0" applyFont="1" applyBorder="1" applyAlignment="1">
      <alignment horizontal="distributed" vertical="center" shrinkToFit="1"/>
    </xf>
    <xf numFmtId="0" fontId="45" fillId="0" borderId="13" xfId="0" applyFont="1" applyBorder="1" applyAlignment="1">
      <alignment horizontal="distributed" vertical="center"/>
    </xf>
    <xf numFmtId="0" fontId="45" fillId="0" borderId="14" xfId="0" applyFont="1" applyBorder="1" applyAlignment="1">
      <alignment horizontal="distributed" vertical="center"/>
    </xf>
    <xf numFmtId="181" fontId="45" fillId="0" borderId="13" xfId="0" applyNumberFormat="1" applyFont="1" applyBorder="1" applyAlignment="1">
      <alignment horizontal="right" vertical="center"/>
    </xf>
    <xf numFmtId="181" fontId="45" fillId="0" borderId="2" xfId="0" applyNumberFormat="1" applyFont="1" applyBorder="1" applyAlignment="1">
      <alignment vertical="center"/>
    </xf>
    <xf numFmtId="181" fontId="45" fillId="0" borderId="13" xfId="0" applyNumberFormat="1" applyFont="1" applyBorder="1" applyAlignment="1">
      <alignment vertical="center"/>
    </xf>
    <xf numFmtId="0" fontId="45" fillId="0" borderId="7" xfId="0" applyFont="1" applyBorder="1" applyAlignment="1">
      <alignment horizontal="distributed" vertical="center" wrapText="1"/>
    </xf>
    <xf numFmtId="0" fontId="45" fillId="0" borderId="5" xfId="0" applyFont="1" applyBorder="1" applyAlignment="1">
      <alignment horizontal="distributed" vertical="center" wrapText="1"/>
    </xf>
    <xf numFmtId="177" fontId="45" fillId="0" borderId="6" xfId="0" applyNumberFormat="1" applyFont="1" applyBorder="1" applyAlignment="1">
      <alignment horizontal="right" vertical="center" wrapText="1"/>
    </xf>
    <xf numFmtId="0" fontId="45" fillId="0" borderId="30" xfId="0" applyFont="1" applyBorder="1" applyAlignment="1">
      <alignment horizontal="center" vertical="center" shrinkToFit="1"/>
    </xf>
    <xf numFmtId="181" fontId="45" fillId="0" borderId="6" xfId="0" applyNumberFormat="1" applyFont="1" applyBorder="1" applyAlignment="1">
      <alignment horizontal="right" vertical="center"/>
    </xf>
    <xf numFmtId="0" fontId="45" fillId="0" borderId="14" xfId="0" applyFont="1" applyBorder="1" applyAlignment="1">
      <alignment horizontal="center" vertical="center"/>
    </xf>
    <xf numFmtId="181" fontId="45" fillId="0" borderId="2" xfId="0" applyNumberFormat="1" applyFont="1" applyBorder="1" applyAlignment="1">
      <alignment horizontal="center" vertical="center"/>
    </xf>
    <xf numFmtId="181" fontId="45" fillId="0" borderId="13" xfId="0" applyNumberFormat="1" applyFont="1" applyBorder="1" applyAlignment="1">
      <alignment horizontal="center" vertical="center"/>
    </xf>
    <xf numFmtId="0" fontId="45" fillId="0" borderId="89" xfId="0" applyFont="1" applyBorder="1" applyAlignment="1">
      <alignment horizontal="center" vertical="center" textRotation="255"/>
    </xf>
    <xf numFmtId="0" fontId="45" fillId="0" borderId="12" xfId="0" applyFont="1" applyBorder="1" applyAlignment="1">
      <alignment horizontal="center" vertical="center" textRotation="255"/>
    </xf>
    <xf numFmtId="0" fontId="45" fillId="0" borderId="21" xfId="0" applyFont="1" applyBorder="1" applyAlignment="1">
      <alignment horizontal="center" vertical="center" textRotation="255"/>
    </xf>
    <xf numFmtId="0" fontId="45" fillId="0" borderId="4" xfId="0" applyFont="1" applyBorder="1" applyAlignment="1">
      <alignment horizontal="center" vertical="center" textRotation="255"/>
    </xf>
    <xf numFmtId="0" fontId="45" fillId="0" borderId="77" xfId="0" applyFont="1" applyBorder="1" applyAlignment="1">
      <alignment horizontal="center" vertical="center" textRotation="255"/>
    </xf>
    <xf numFmtId="0" fontId="45" fillId="0" borderId="5" xfId="0" applyFont="1" applyBorder="1" applyAlignment="1">
      <alignment horizontal="center" vertical="center" textRotation="255"/>
    </xf>
    <xf numFmtId="0" fontId="45" fillId="0" borderId="7" xfId="0" applyFont="1" applyBorder="1" applyAlignment="1">
      <alignment horizontal="right" vertical="center" wrapText="1"/>
    </xf>
    <xf numFmtId="201" fontId="45" fillId="0" borderId="13" xfId="0" applyNumberFormat="1"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199" fontId="45" fillId="0" borderId="7" xfId="0" applyNumberFormat="1" applyFont="1" applyBorder="1" applyAlignment="1">
      <alignment horizontal="center" vertical="center"/>
    </xf>
    <xf numFmtId="0" fontId="45" fillId="0" borderId="1" xfId="0" applyFont="1" applyBorder="1" applyAlignment="1">
      <alignment horizontal="center" vertical="center" textRotation="255" wrapText="1" shrinkToFit="1"/>
    </xf>
    <xf numFmtId="0" fontId="45" fillId="0" borderId="1" xfId="0" applyFont="1" applyBorder="1" applyAlignment="1">
      <alignment horizontal="center" vertical="center" textRotation="255" shrinkToFit="1"/>
    </xf>
    <xf numFmtId="0" fontId="45" fillId="0" borderId="0" xfId="0" applyFont="1" applyBorder="1" applyAlignment="1">
      <alignment horizontal="center" vertical="center" textRotation="255" shrinkToFit="1"/>
    </xf>
    <xf numFmtId="0" fontId="45" fillId="0" borderId="24" xfId="0" applyFont="1" applyBorder="1" applyAlignment="1">
      <alignment horizontal="center" vertical="center" textRotation="255" shrinkToFit="1"/>
    </xf>
    <xf numFmtId="0" fontId="45" fillId="0" borderId="2" xfId="0" applyFont="1" applyBorder="1" applyAlignment="1">
      <alignment horizontal="center" vertical="center" shrinkToFit="1"/>
    </xf>
    <xf numFmtId="0" fontId="45" fillId="0" borderId="14" xfId="0" applyFont="1" applyBorder="1" applyAlignment="1">
      <alignment horizontal="center" vertical="center" shrinkToFi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24" xfId="0" applyFont="1" applyBorder="1" applyAlignment="1">
      <alignment horizontal="right" vertical="center" wrapText="1"/>
    </xf>
    <xf numFmtId="0" fontId="45" fillId="0" borderId="81" xfId="0" applyFont="1" applyBorder="1" applyAlignment="1">
      <alignment horizontal="right" vertical="center" wrapText="1"/>
    </xf>
    <xf numFmtId="0" fontId="45" fillId="0" borderId="6" xfId="0" applyFont="1" applyBorder="1" applyAlignment="1">
      <alignment horizontal="distributed" vertical="center" wrapText="1" shrinkToFit="1"/>
    </xf>
    <xf numFmtId="49" fontId="45" fillId="0" borderId="0" xfId="0" applyNumberFormat="1" applyFont="1" applyAlignment="1">
      <alignment horizontal="center" vertical="center"/>
    </xf>
    <xf numFmtId="0" fontId="45" fillId="0" borderId="0" xfId="0" applyFont="1" applyAlignment="1">
      <alignment vertical="center"/>
    </xf>
    <xf numFmtId="0" fontId="45" fillId="0" borderId="81" xfId="0" applyFont="1" applyBorder="1" applyAlignment="1">
      <alignment horizontal="center" vertical="center"/>
    </xf>
    <xf numFmtId="0" fontId="45" fillId="0" borderId="64" xfId="0" applyFont="1" applyBorder="1" applyAlignment="1">
      <alignment horizontal="center" vertical="center"/>
    </xf>
    <xf numFmtId="0" fontId="45" fillId="0" borderId="89" xfId="0" applyFont="1" applyBorder="1" applyAlignment="1">
      <alignment horizontal="center" vertical="center" textRotation="255" shrinkToFit="1"/>
    </xf>
    <xf numFmtId="0" fontId="45" fillId="0" borderId="12" xfId="0" applyFont="1" applyBorder="1" applyAlignment="1">
      <alignment horizontal="center" vertical="center" textRotation="255" shrinkToFit="1"/>
    </xf>
    <xf numFmtId="0" fontId="45" fillId="0" borderId="21" xfId="0" applyFont="1" applyBorder="1" applyAlignment="1">
      <alignment horizontal="center" vertical="center" textRotation="255" shrinkToFit="1"/>
    </xf>
    <xf numFmtId="0" fontId="45" fillId="0" borderId="4" xfId="0" applyFont="1" applyBorder="1" applyAlignment="1">
      <alignment horizontal="center" vertical="center" textRotation="255" shrinkToFit="1"/>
    </xf>
    <xf numFmtId="0" fontId="45" fillId="0" borderId="23" xfId="0" applyFont="1" applyBorder="1" applyAlignment="1">
      <alignment horizontal="center" vertical="center" textRotation="255" shrinkToFit="1"/>
    </xf>
    <xf numFmtId="0" fontId="45" fillId="0" borderId="64" xfId="0" applyFont="1" applyBorder="1" applyAlignment="1">
      <alignment horizontal="center" vertical="center" textRotation="255" shrinkToFit="1"/>
    </xf>
    <xf numFmtId="0" fontId="45" fillId="0" borderId="6" xfId="0" applyFont="1" applyBorder="1" applyAlignment="1">
      <alignment horizontal="right" vertical="center" wrapText="1"/>
    </xf>
    <xf numFmtId="0" fontId="45" fillId="0" borderId="13" xfId="0" applyFont="1" applyBorder="1" applyAlignment="1">
      <alignment horizontal="center" vertical="center" shrinkToFit="1"/>
    </xf>
    <xf numFmtId="0" fontId="45" fillId="0" borderId="62" xfId="0" applyFont="1" applyBorder="1" applyAlignment="1">
      <alignment horizontal="center" vertical="center" shrinkToFit="1"/>
    </xf>
    <xf numFmtId="0" fontId="45" fillId="0" borderId="61" xfId="0" applyFont="1" applyBorder="1" applyAlignment="1">
      <alignment horizontal="center" vertical="center" shrinkToFit="1"/>
    </xf>
    <xf numFmtId="0" fontId="45" fillId="0" borderId="60" xfId="0" applyFont="1" applyBorder="1" applyAlignment="1">
      <alignment horizontal="center" vertical="center" shrinkToFit="1"/>
    </xf>
    <xf numFmtId="0" fontId="45" fillId="0" borderId="93" xfId="0" applyFont="1" applyBorder="1" applyAlignment="1">
      <alignment horizontal="center" vertical="center" wrapText="1"/>
    </xf>
    <xf numFmtId="199" fontId="45" fillId="0" borderId="2" xfId="0" applyNumberFormat="1" applyFont="1" applyBorder="1" applyAlignment="1">
      <alignment horizontal="right" vertical="center"/>
    </xf>
    <xf numFmtId="199" fontId="45" fillId="0" borderId="13" xfId="0" applyNumberFormat="1" applyFont="1" applyBorder="1" applyAlignment="1">
      <alignment horizontal="right" vertical="center"/>
    </xf>
    <xf numFmtId="0" fontId="45" fillId="0" borderId="13" xfId="0" applyFont="1" applyBorder="1" applyAlignment="1">
      <alignment horizontal="right" vertical="center"/>
    </xf>
    <xf numFmtId="0" fontId="45" fillId="0" borderId="2" xfId="0" applyFont="1" applyBorder="1" applyAlignment="1">
      <alignment horizontal="right" vertical="center"/>
    </xf>
    <xf numFmtId="201" fontId="45" fillId="0" borderId="2" xfId="0" applyNumberFormat="1" applyFont="1" applyBorder="1" applyAlignment="1">
      <alignment horizontal="right" vertical="center"/>
    </xf>
    <xf numFmtId="201" fontId="45" fillId="0" borderId="13" xfId="0" applyNumberFormat="1" applyFont="1" applyBorder="1" applyAlignment="1">
      <alignment horizontal="right" vertical="center"/>
    </xf>
    <xf numFmtId="0" fontId="45" fillId="0" borderId="44" xfId="0" applyFont="1" applyBorder="1" applyAlignment="1">
      <alignment horizontal="center" vertical="center" shrinkToFit="1"/>
    </xf>
    <xf numFmtId="0" fontId="45" fillId="0" borderId="2" xfId="0" applyFont="1" applyBorder="1" applyAlignment="1">
      <alignment horizontal="center" vertical="center" wrapText="1" shrinkToFit="1"/>
    </xf>
    <xf numFmtId="0" fontId="45" fillId="0" borderId="13" xfId="0" applyFont="1" applyBorder="1" applyAlignment="1">
      <alignment horizontal="center" vertical="center" wrapText="1" shrinkToFit="1"/>
    </xf>
    <xf numFmtId="0" fontId="45" fillId="0" borderId="14" xfId="0" applyFont="1" applyBorder="1" applyAlignment="1">
      <alignment horizontal="center" vertical="center" wrapText="1" shrinkToFit="1"/>
    </xf>
    <xf numFmtId="176" fontId="45" fillId="0" borderId="2" xfId="0" applyNumberFormat="1" applyFont="1" applyBorder="1" applyAlignment="1">
      <alignment horizontal="right" vertical="center"/>
    </xf>
    <xf numFmtId="176" fontId="45" fillId="0" borderId="13" xfId="0" applyNumberFormat="1" applyFont="1" applyBorder="1" applyAlignment="1">
      <alignment horizontal="right" vertical="center"/>
    </xf>
    <xf numFmtId="0" fontId="45" fillId="0" borderId="87" xfId="0" applyFont="1" applyBorder="1" applyAlignment="1">
      <alignment horizontal="center" vertical="center" shrinkToFit="1"/>
    </xf>
    <xf numFmtId="201" fontId="45" fillId="0" borderId="2" xfId="0" applyNumberFormat="1" applyFont="1" applyBorder="1" applyAlignment="1">
      <alignment horizontal="right" vertical="center" shrinkToFit="1"/>
    </xf>
    <xf numFmtId="201" fontId="45" fillId="0" borderId="13" xfId="0" applyNumberFormat="1" applyFont="1" applyBorder="1" applyAlignment="1">
      <alignment horizontal="right" vertical="center" shrinkToFit="1"/>
    </xf>
    <xf numFmtId="0" fontId="45" fillId="0" borderId="88" xfId="0" applyFont="1" applyBorder="1" applyAlignment="1">
      <alignment horizontal="center" vertical="center"/>
    </xf>
    <xf numFmtId="0" fontId="45" fillId="0" borderId="92" xfId="0" applyFont="1" applyBorder="1" applyAlignment="1">
      <alignment horizontal="center" vertical="center"/>
    </xf>
    <xf numFmtId="0" fontId="45" fillId="0" borderId="94" xfId="0" applyFont="1" applyBorder="1" applyAlignment="1">
      <alignment horizontal="center" vertical="center"/>
    </xf>
    <xf numFmtId="0" fontId="45" fillId="0" borderId="95" xfId="0" applyFont="1" applyBorder="1" applyAlignment="1">
      <alignment horizontal="center" vertical="center" wrapText="1"/>
    </xf>
    <xf numFmtId="0" fontId="45" fillId="0" borderId="90" xfId="0" applyFont="1" applyBorder="1" applyAlignment="1">
      <alignment horizontal="center" vertical="center" wrapText="1"/>
    </xf>
    <xf numFmtId="0" fontId="45" fillId="0" borderId="96" xfId="0" applyFont="1" applyBorder="1" applyAlignment="1">
      <alignment horizontal="center" vertical="center" wrapText="1"/>
    </xf>
    <xf numFmtId="0" fontId="45" fillId="0" borderId="97" xfId="0" applyFont="1" applyBorder="1" applyAlignment="1">
      <alignment horizontal="center" vertical="center" wrapText="1"/>
    </xf>
    <xf numFmtId="0" fontId="45" fillId="0" borderId="91" xfId="0" applyFont="1" applyBorder="1" applyAlignment="1">
      <alignment horizontal="center" vertical="center" shrinkToFit="1"/>
    </xf>
    <xf numFmtId="0" fontId="45" fillId="0" borderId="92" xfId="0" applyFont="1" applyBorder="1" applyAlignment="1">
      <alignment horizontal="center" vertical="center" shrinkToFit="1"/>
    </xf>
    <xf numFmtId="0" fontId="45" fillId="0" borderId="90" xfId="0" applyFont="1" applyBorder="1" applyAlignment="1">
      <alignment horizontal="center" vertical="center" shrinkToFit="1"/>
    </xf>
    <xf numFmtId="0" fontId="45" fillId="0" borderId="88" xfId="0" applyFont="1" applyBorder="1" applyAlignment="1">
      <alignment horizontal="center" vertical="center" shrinkToFit="1"/>
    </xf>
    <xf numFmtId="0" fontId="48" fillId="0" borderId="91" xfId="0" applyFont="1" applyBorder="1" applyAlignment="1">
      <alignment horizontal="center" vertical="center" wrapText="1" shrinkToFit="1"/>
    </xf>
    <xf numFmtId="0" fontId="48" fillId="0" borderId="88" xfId="0" applyFont="1" applyBorder="1" applyAlignment="1">
      <alignment horizontal="center" vertical="center" wrapText="1" shrinkToFit="1"/>
    </xf>
    <xf numFmtId="0" fontId="48" fillId="0" borderId="92" xfId="0" applyFont="1" applyBorder="1" applyAlignment="1">
      <alignment horizontal="center" vertical="center" shrinkToFit="1"/>
    </xf>
    <xf numFmtId="0" fontId="48" fillId="0" borderId="90" xfId="0" applyFont="1" applyBorder="1" applyAlignment="1">
      <alignment horizontal="center" vertical="center" shrinkToFit="1"/>
    </xf>
    <xf numFmtId="181" fontId="45" fillId="0" borderId="2" xfId="0" applyNumberFormat="1" applyFont="1" applyBorder="1" applyAlignment="1">
      <alignment horizontal="right" vertical="center" shrinkToFit="1"/>
    </xf>
    <xf numFmtId="181" fontId="45" fillId="0" borderId="13" xfId="0" applyNumberFormat="1" applyFont="1" applyBorder="1" applyAlignment="1">
      <alignment horizontal="right" vertical="center" shrinkToFit="1"/>
    </xf>
    <xf numFmtId="181" fontId="45" fillId="0" borderId="2" xfId="0" applyNumberFormat="1" applyFont="1" applyBorder="1" applyAlignment="1">
      <alignment horizontal="right" vertical="center"/>
    </xf>
    <xf numFmtId="0" fontId="45" fillId="0" borderId="15" xfId="0" applyFont="1" applyBorder="1" applyAlignment="1">
      <alignment horizontal="center" vertical="center" shrinkToFit="1"/>
    </xf>
    <xf numFmtId="0" fontId="45" fillId="0" borderId="1" xfId="0" applyFont="1" applyBorder="1" applyAlignment="1">
      <alignment horizontal="center" vertical="center" shrinkToFit="1"/>
    </xf>
    <xf numFmtId="0" fontId="45" fillId="0" borderId="12" xfId="0" applyFont="1" applyBorder="1" applyAlignment="1">
      <alignment horizontal="center" vertical="center" shrinkToFit="1"/>
    </xf>
    <xf numFmtId="176" fontId="45" fillId="0" borderId="13" xfId="0" applyNumberFormat="1" applyFont="1" applyBorder="1" applyAlignment="1">
      <alignment horizontal="center" vertical="center" shrinkToFit="1"/>
    </xf>
    <xf numFmtId="176" fontId="45" fillId="0" borderId="13" xfId="0" applyNumberFormat="1" applyFont="1" applyBorder="1" applyAlignment="1">
      <alignment vertical="center"/>
    </xf>
    <xf numFmtId="176" fontId="45" fillId="0" borderId="29" xfId="0" applyNumberFormat="1" applyFont="1" applyBorder="1" applyAlignment="1">
      <alignment vertical="center"/>
    </xf>
    <xf numFmtId="0" fontId="45" fillId="0" borderId="98" xfId="0" applyFont="1" applyBorder="1" applyAlignment="1">
      <alignment horizontal="center" vertical="center" shrinkToFit="1"/>
    </xf>
    <xf numFmtId="0" fontId="45" fillId="0" borderId="99" xfId="0" applyFont="1" applyBorder="1" applyAlignment="1">
      <alignment horizontal="center" vertical="center" shrinkToFit="1"/>
    </xf>
    <xf numFmtId="0" fontId="45" fillId="0" borderId="97" xfId="0" applyFont="1" applyBorder="1" applyAlignment="1">
      <alignment horizontal="center" vertical="center" shrinkToFit="1"/>
    </xf>
    <xf numFmtId="176" fontId="45" fillId="0" borderId="98" xfId="0" applyNumberFormat="1" applyFont="1" applyBorder="1" applyAlignment="1">
      <alignment horizontal="right" vertical="center"/>
    </xf>
    <xf numFmtId="176" fontId="45" fillId="0" borderId="29" xfId="0" applyNumberFormat="1" applyFont="1" applyBorder="1" applyAlignment="1">
      <alignment horizontal="right" vertical="center"/>
    </xf>
    <xf numFmtId="176" fontId="45" fillId="0" borderId="100" xfId="0" applyNumberFormat="1" applyFont="1" applyBorder="1" applyAlignment="1">
      <alignment horizontal="right" vertical="center"/>
    </xf>
    <xf numFmtId="201" fontId="45" fillId="0" borderId="98" xfId="0" applyNumberFormat="1" applyFont="1" applyBorder="1" applyAlignment="1">
      <alignment horizontal="right" vertical="center"/>
    </xf>
    <xf numFmtId="201" fontId="45" fillId="0" borderId="29" xfId="0" applyNumberFormat="1" applyFont="1" applyBorder="1" applyAlignment="1">
      <alignment horizontal="right" vertical="center"/>
    </xf>
    <xf numFmtId="201" fontId="45" fillId="0" borderId="100" xfId="0" applyNumberFormat="1" applyFont="1" applyBorder="1" applyAlignment="1">
      <alignment horizontal="right" vertical="center"/>
    </xf>
    <xf numFmtId="201" fontId="45" fillId="0" borderId="101" xfId="0" applyNumberFormat="1" applyFont="1" applyBorder="1" applyAlignment="1">
      <alignment horizontal="right" vertical="center"/>
    </xf>
    <xf numFmtId="0" fontId="48" fillId="0" borderId="13" xfId="0" applyFont="1" applyBorder="1" applyAlignment="1">
      <alignment horizontal="center" vertical="center" wrapText="1" shrinkToFit="1"/>
    </xf>
    <xf numFmtId="0" fontId="48" fillId="0" borderId="13" xfId="0" applyFont="1" applyBorder="1" applyAlignment="1">
      <alignment horizontal="center" vertical="center" shrinkToFit="1"/>
    </xf>
    <xf numFmtId="0" fontId="45" fillId="0" borderId="94" xfId="0" applyFont="1" applyBorder="1" applyAlignment="1">
      <alignment horizontal="center" vertical="center" shrinkToFit="1"/>
    </xf>
    <xf numFmtId="0" fontId="45" fillId="0" borderId="6" xfId="0" applyFont="1" applyBorder="1" applyAlignment="1">
      <alignment horizontal="right" vertical="center"/>
    </xf>
    <xf numFmtId="0" fontId="45" fillId="0" borderId="7" xfId="0" applyFont="1" applyBorder="1" applyAlignment="1">
      <alignment horizontal="right" vertical="center"/>
    </xf>
    <xf numFmtId="0" fontId="45" fillId="0" borderId="28" xfId="0" applyFont="1" applyBorder="1" applyAlignment="1">
      <alignment horizontal="center" vertical="center" shrinkToFit="1"/>
    </xf>
    <xf numFmtId="0" fontId="45" fillId="0" borderId="29" xfId="0" applyFont="1" applyBorder="1" applyAlignment="1">
      <alignment horizontal="center" vertical="center" shrinkToFit="1"/>
    </xf>
    <xf numFmtId="176" fontId="45" fillId="0" borderId="2" xfId="0" applyNumberFormat="1" applyFont="1" applyBorder="1" applyAlignment="1">
      <alignment horizontal="center" vertical="center" shrinkToFit="1"/>
    </xf>
    <xf numFmtId="176" fontId="45" fillId="0" borderId="28" xfId="0" applyNumberFormat="1" applyFont="1" applyBorder="1" applyAlignment="1">
      <alignment vertical="center"/>
    </xf>
    <xf numFmtId="0" fontId="45" fillId="0" borderId="80" xfId="0" applyFont="1" applyBorder="1" applyAlignment="1">
      <alignment horizontal="center" vertical="center"/>
    </xf>
    <xf numFmtId="0" fontId="45" fillId="0" borderId="80" xfId="0" applyFont="1" applyBorder="1" applyAlignment="1">
      <alignment horizontal="center" vertical="center" shrinkToFit="1"/>
    </xf>
    <xf numFmtId="199" fontId="45" fillId="0" borderId="124" xfId="0" applyNumberFormat="1" applyFont="1" applyBorder="1" applyAlignment="1">
      <alignment horizontal="right" vertical="center"/>
    </xf>
    <xf numFmtId="199" fontId="45" fillId="0" borderId="24" xfId="0" applyNumberFormat="1" applyFont="1" applyBorder="1" applyAlignment="1">
      <alignment horizontal="right" vertical="center"/>
    </xf>
    <xf numFmtId="199" fontId="45" fillId="0" borderId="125" xfId="0" applyNumberFormat="1" applyFont="1" applyBorder="1" applyAlignment="1">
      <alignment horizontal="right" vertical="center"/>
    </xf>
    <xf numFmtId="0" fontId="45" fillId="0" borderId="86" xfId="45" applyFont="1" applyBorder="1" applyAlignment="1">
      <alignment horizontal="center" vertical="center"/>
    </xf>
    <xf numFmtId="0" fontId="45" fillId="0" borderId="8" xfId="45" applyFont="1" applyBorder="1" applyAlignment="1">
      <alignment horizontal="center" vertical="center"/>
    </xf>
    <xf numFmtId="0" fontId="45" fillId="0" borderId="66" xfId="45" applyFont="1" applyBorder="1" applyAlignment="1">
      <alignment horizontal="center" vertical="center"/>
    </xf>
    <xf numFmtId="179" fontId="45" fillId="0" borderId="3" xfId="33" applyNumberFormat="1" applyFont="1" applyFill="1" applyBorder="1" applyAlignment="1">
      <alignment horizontal="center" vertical="center"/>
    </xf>
    <xf numFmtId="179" fontId="45" fillId="0" borderId="0" xfId="33" applyNumberFormat="1" applyFont="1" applyFill="1" applyBorder="1" applyAlignment="1">
      <alignment horizontal="center" vertical="center"/>
    </xf>
    <xf numFmtId="179" fontId="45" fillId="0" borderId="22" xfId="33" applyNumberFormat="1" applyFont="1" applyFill="1" applyBorder="1" applyAlignment="1">
      <alignment horizontal="center" vertical="center"/>
    </xf>
    <xf numFmtId="179" fontId="45" fillId="0" borderId="28" xfId="33" applyNumberFormat="1" applyFont="1" applyFill="1" applyBorder="1" applyAlignment="1">
      <alignment horizontal="center" vertical="center"/>
    </xf>
    <xf numFmtId="179" fontId="45" fillId="0" borderId="29" xfId="33" applyNumberFormat="1" applyFont="1" applyFill="1" applyBorder="1" applyAlignment="1">
      <alignment horizontal="center" vertical="center"/>
    </xf>
    <xf numFmtId="179" fontId="45" fillId="0" borderId="45" xfId="33" applyNumberFormat="1" applyFont="1" applyFill="1" applyBorder="1" applyAlignment="1">
      <alignment horizontal="center" vertical="center"/>
    </xf>
    <xf numFmtId="0" fontId="45" fillId="0" borderId="26" xfId="45" applyFont="1" applyBorder="1" applyAlignment="1">
      <alignment horizontal="center" vertical="center" wrapText="1"/>
    </xf>
    <xf numFmtId="0" fontId="45" fillId="0" borderId="20" xfId="45" applyFont="1" applyBorder="1" applyAlignment="1">
      <alignment horizontal="center" vertical="center" wrapText="1"/>
    </xf>
    <xf numFmtId="0" fontId="45" fillId="0" borderId="25" xfId="45" applyFont="1" applyBorder="1" applyAlignment="1">
      <alignment horizontal="center" vertical="center" wrapText="1"/>
    </xf>
    <xf numFmtId="0" fontId="45" fillId="0" borderId="6" xfId="45" applyFont="1" applyBorder="1" applyAlignment="1">
      <alignment horizontal="center" vertical="center" wrapText="1"/>
    </xf>
    <xf numFmtId="0" fontId="45" fillId="0" borderId="7" xfId="45" applyFont="1" applyBorder="1" applyAlignment="1">
      <alignment horizontal="center" vertical="center" wrapText="1"/>
    </xf>
    <xf numFmtId="0" fontId="45" fillId="0" borderId="30" xfId="45" applyFont="1" applyBorder="1" applyAlignment="1">
      <alignment horizontal="center" vertical="center" wrapText="1"/>
    </xf>
    <xf numFmtId="0" fontId="45" fillId="0" borderId="79" xfId="45" applyFont="1" applyBorder="1" applyAlignment="1">
      <alignment horizontal="center" vertical="center"/>
    </xf>
    <xf numFmtId="0" fontId="45" fillId="0" borderId="29" xfId="45" applyFont="1" applyBorder="1" applyAlignment="1">
      <alignment horizontal="center" vertical="center"/>
    </xf>
    <xf numFmtId="0" fontId="45" fillId="0" borderId="80" xfId="45" applyFont="1" applyBorder="1" applyAlignment="1">
      <alignment horizontal="center" vertical="center"/>
    </xf>
    <xf numFmtId="0" fontId="45" fillId="0" borderId="93" xfId="45" applyFont="1" applyBorder="1" applyAlignment="1">
      <alignment horizontal="center" vertical="center"/>
    </xf>
    <xf numFmtId="0" fontId="45" fillId="0" borderId="13" xfId="45" applyFont="1" applyBorder="1" applyAlignment="1">
      <alignment horizontal="center" vertical="center"/>
    </xf>
    <xf numFmtId="0" fontId="45" fillId="0" borderId="14" xfId="45" applyFont="1" applyBorder="1" applyAlignment="1">
      <alignment horizontal="center" vertical="center"/>
    </xf>
    <xf numFmtId="0" fontId="45" fillId="0" borderId="2" xfId="45" applyFont="1" applyBorder="1" applyAlignment="1">
      <alignment horizontal="center" vertical="center"/>
    </xf>
    <xf numFmtId="0" fontId="45" fillId="0" borderId="8" xfId="45" applyFont="1" applyBorder="1" applyAlignment="1">
      <alignment vertical="center"/>
    </xf>
    <xf numFmtId="38" fontId="45" fillId="0" borderId="8" xfId="33" applyFont="1" applyBorder="1" applyAlignment="1">
      <alignment horizontal="center" vertical="center"/>
    </xf>
    <xf numFmtId="38" fontId="45" fillId="0" borderId="76" xfId="33" applyFont="1" applyBorder="1" applyAlignment="1">
      <alignment horizontal="center" vertical="center"/>
    </xf>
    <xf numFmtId="0" fontId="45" fillId="0" borderId="70" xfId="45" applyFont="1" applyBorder="1" applyAlignment="1">
      <alignment horizontal="center" vertical="center"/>
    </xf>
    <xf numFmtId="0" fontId="45" fillId="0" borderId="82" xfId="45" applyFont="1" applyBorder="1" applyAlignment="1">
      <alignment horizontal="center" vertical="center"/>
    </xf>
    <xf numFmtId="0" fontId="45" fillId="0" borderId="28" xfId="45" applyFont="1" applyBorder="1" applyAlignment="1">
      <alignment horizontal="center" vertical="center"/>
    </xf>
    <xf numFmtId="0" fontId="45" fillId="0" borderId="82" xfId="45" applyFont="1" applyBorder="1" applyAlignment="1">
      <alignment vertical="center"/>
    </xf>
    <xf numFmtId="38" fontId="45" fillId="0" borderId="82" xfId="33" applyFont="1" applyBorder="1" applyAlignment="1">
      <alignment horizontal="center" vertical="center"/>
    </xf>
    <xf numFmtId="38" fontId="45" fillId="0" borderId="83" xfId="33" applyFont="1" applyBorder="1" applyAlignment="1">
      <alignment horizontal="center" vertical="center"/>
    </xf>
    <xf numFmtId="0" fontId="42" fillId="0" borderId="20" xfId="45" applyFont="1" applyBorder="1" applyAlignment="1">
      <alignment horizontal="center" vertical="center"/>
    </xf>
    <xf numFmtId="0" fontId="42" fillId="0" borderId="25" xfId="45" applyFont="1" applyBorder="1" applyAlignment="1">
      <alignment horizontal="center" vertical="center"/>
    </xf>
    <xf numFmtId="0" fontId="42" fillId="0" borderId="7" xfId="45" applyFont="1" applyBorder="1" applyAlignment="1">
      <alignment horizontal="center" vertical="center"/>
    </xf>
    <xf numFmtId="0" fontId="42" fillId="0" borderId="30" xfId="45" applyFont="1" applyBorder="1" applyAlignment="1">
      <alignment horizontal="center" vertical="center"/>
    </xf>
    <xf numFmtId="0" fontId="34" fillId="0" borderId="0" xfId="45" applyFont="1" applyBorder="1" applyAlignment="1">
      <alignment vertical="center"/>
    </xf>
    <xf numFmtId="0" fontId="42" fillId="0" borderId="61" xfId="45" applyFont="1" applyBorder="1" applyAlignment="1">
      <alignment horizontal="center" vertical="center"/>
    </xf>
    <xf numFmtId="0" fontId="42" fillId="0" borderId="60" xfId="45" applyFont="1" applyBorder="1" applyAlignment="1">
      <alignment horizontal="center" vertical="center"/>
    </xf>
    <xf numFmtId="0" fontId="42" fillId="0" borderId="63" xfId="45" applyFont="1" applyBorder="1" applyAlignment="1">
      <alignment horizontal="center" vertical="center"/>
    </xf>
    <xf numFmtId="0" fontId="45" fillId="0" borderId="79" xfId="45" applyFont="1" applyBorder="1" applyAlignment="1">
      <alignment horizontal="left" vertical="center"/>
    </xf>
    <xf numFmtId="0" fontId="45" fillId="0" borderId="29" xfId="45" applyFont="1" applyBorder="1" applyAlignment="1">
      <alignment horizontal="left" vertical="center"/>
    </xf>
    <xf numFmtId="0" fontId="45" fillId="0" borderId="80" xfId="45" applyFont="1" applyBorder="1" applyAlignment="1">
      <alignment horizontal="left" vertical="center"/>
    </xf>
    <xf numFmtId="0" fontId="45" fillId="0" borderId="69" xfId="45" applyFont="1" applyBorder="1" applyAlignment="1">
      <alignment horizontal="center" vertical="top" textRotation="255"/>
    </xf>
    <xf numFmtId="0" fontId="45" fillId="0" borderId="21" xfId="45" applyFont="1" applyFill="1" applyBorder="1" applyAlignment="1">
      <alignment horizontal="center" vertical="center"/>
    </xf>
    <xf numFmtId="0" fontId="45" fillId="0" borderId="0" xfId="45" applyFont="1" applyFill="1" applyBorder="1" applyAlignment="1">
      <alignment horizontal="center" vertical="center"/>
    </xf>
    <xf numFmtId="0" fontId="45" fillId="0" borderId="77" xfId="45" applyFont="1" applyFill="1" applyBorder="1" applyAlignment="1">
      <alignment horizontal="center" vertical="center"/>
    </xf>
    <xf numFmtId="0" fontId="45" fillId="0" borderId="7" xfId="45" applyFont="1" applyFill="1" applyBorder="1" applyAlignment="1">
      <alignment horizontal="center" vertical="center"/>
    </xf>
    <xf numFmtId="0" fontId="45" fillId="0" borderId="89" xfId="45" applyFont="1" applyFill="1" applyBorder="1" applyAlignment="1">
      <alignment horizontal="center" vertical="top"/>
    </xf>
    <xf numFmtId="0" fontId="45" fillId="0" borderId="12" xfId="45" applyFont="1" applyFill="1" applyBorder="1" applyAlignment="1">
      <alignment horizontal="center" vertical="top"/>
    </xf>
    <xf numFmtId="0" fontId="45" fillId="0" borderId="21" xfId="45" applyFont="1" applyFill="1" applyBorder="1" applyAlignment="1">
      <alignment horizontal="center" vertical="top"/>
    </xf>
    <xf numFmtId="0" fontId="45" fillId="0" borderId="4" xfId="45" applyFont="1" applyFill="1" applyBorder="1" applyAlignment="1">
      <alignment horizontal="center" vertical="top"/>
    </xf>
    <xf numFmtId="0" fontId="45" fillId="0" borderId="77" xfId="45" applyFont="1" applyFill="1" applyBorder="1" applyAlignment="1">
      <alignment horizontal="center" vertical="top"/>
    </xf>
    <xf numFmtId="0" fontId="45" fillId="0" borderId="5" xfId="45" applyFont="1" applyFill="1" applyBorder="1" applyAlignment="1">
      <alignment horizontal="center" vertical="top"/>
    </xf>
    <xf numFmtId="0" fontId="45" fillId="0" borderId="23" xfId="45" applyFont="1" applyFill="1" applyBorder="1" applyAlignment="1">
      <alignment horizontal="center" vertical="top"/>
    </xf>
    <xf numFmtId="0" fontId="45" fillId="0" borderId="64" xfId="45" applyFont="1" applyFill="1" applyBorder="1" applyAlignment="1">
      <alignment horizontal="center" vertical="top"/>
    </xf>
    <xf numFmtId="0" fontId="45" fillId="0" borderId="79" xfId="45" applyFont="1" applyFill="1" applyBorder="1" applyAlignment="1">
      <alignment horizontal="center" vertical="center"/>
    </xf>
    <xf numFmtId="0" fontId="45" fillId="0" borderId="29" xfId="45" applyFont="1" applyFill="1" applyBorder="1" applyAlignment="1">
      <alignment horizontal="center" vertical="center"/>
    </xf>
    <xf numFmtId="0" fontId="45" fillId="0" borderId="80" xfId="45" applyFont="1" applyFill="1" applyBorder="1" applyAlignment="1">
      <alignment horizontal="center" vertical="center"/>
    </xf>
    <xf numFmtId="0" fontId="45" fillId="0" borderId="93" xfId="45" applyFont="1" applyFill="1" applyBorder="1" applyAlignment="1">
      <alignment horizontal="center" vertical="center"/>
    </xf>
    <xf numFmtId="0" fontId="45" fillId="0" borderId="13" xfId="45" applyFont="1" applyFill="1" applyBorder="1" applyAlignment="1">
      <alignment horizontal="center" vertical="center"/>
    </xf>
    <xf numFmtId="0" fontId="45" fillId="0" borderId="14" xfId="45" applyFont="1" applyFill="1" applyBorder="1" applyAlignment="1">
      <alignment horizontal="center" vertical="center"/>
    </xf>
    <xf numFmtId="0" fontId="45" fillId="0" borderId="89" xfId="45" applyFont="1" applyFill="1" applyBorder="1" applyAlignment="1">
      <alignment horizontal="center" vertical="center" wrapText="1"/>
    </xf>
    <xf numFmtId="0" fontId="45" fillId="0" borderId="1"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0" xfId="45" applyFont="1" applyFill="1" applyBorder="1" applyAlignment="1">
      <alignment horizontal="center" vertical="center" wrapText="1"/>
    </xf>
    <xf numFmtId="0" fontId="45" fillId="0" borderId="2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77" xfId="45" applyFont="1" applyFill="1" applyBorder="1" applyAlignment="1">
      <alignment horizontal="center" vertical="center" wrapText="1"/>
    </xf>
    <xf numFmtId="0" fontId="45" fillId="0" borderId="7" xfId="45" applyFont="1" applyFill="1" applyBorder="1" applyAlignment="1">
      <alignment horizontal="center" vertical="center" wrapText="1"/>
    </xf>
    <xf numFmtId="0" fontId="45" fillId="0" borderId="3" xfId="45" applyFont="1" applyFill="1" applyBorder="1" applyAlignment="1">
      <alignment horizontal="center" vertical="center"/>
    </xf>
    <xf numFmtId="0" fontId="45" fillId="0" borderId="4" xfId="45" applyFont="1" applyFill="1" applyBorder="1" applyAlignment="1">
      <alignment horizontal="center" vertical="center"/>
    </xf>
    <xf numFmtId="0" fontId="45" fillId="0" borderId="6" xfId="45" applyFont="1" applyFill="1" applyBorder="1" applyAlignment="1">
      <alignment horizontal="center" vertical="center"/>
    </xf>
    <xf numFmtId="0" fontId="45" fillId="0" borderId="5" xfId="45" applyFont="1" applyFill="1" applyBorder="1" applyAlignment="1">
      <alignment horizontal="center" vertical="center"/>
    </xf>
    <xf numFmtId="0" fontId="45" fillId="0" borderId="15" xfId="45" applyFont="1" applyFill="1" applyBorder="1" applyAlignment="1">
      <alignment horizontal="left" vertical="center" indent="1"/>
    </xf>
    <xf numFmtId="0" fontId="45" fillId="0" borderId="1" xfId="45" applyFont="1" applyFill="1" applyBorder="1" applyAlignment="1">
      <alignment horizontal="left" vertical="center" indent="1"/>
    </xf>
    <xf numFmtId="0" fontId="45" fillId="0" borderId="12" xfId="45" applyFont="1" applyFill="1" applyBorder="1" applyAlignment="1">
      <alignment horizontal="left" vertical="center" indent="1"/>
    </xf>
    <xf numFmtId="0" fontId="45" fillId="0" borderId="3" xfId="45" applyFont="1" applyFill="1" applyBorder="1" applyAlignment="1">
      <alignment horizontal="left" vertical="center" indent="1"/>
    </xf>
    <xf numFmtId="0" fontId="45" fillId="0" borderId="0" xfId="45" applyFont="1" applyFill="1" applyBorder="1" applyAlignment="1">
      <alignment horizontal="left" vertical="center" indent="1"/>
    </xf>
    <xf numFmtId="0" fontId="45" fillId="0" borderId="4" xfId="45" applyFont="1" applyFill="1" applyBorder="1" applyAlignment="1">
      <alignment horizontal="left" vertical="center" indent="1"/>
    </xf>
    <xf numFmtId="0" fontId="45" fillId="0" borderId="81" xfId="45" applyFont="1" applyFill="1" applyBorder="1" applyAlignment="1">
      <alignment horizontal="left" vertical="center" indent="1"/>
    </xf>
    <xf numFmtId="0" fontId="45" fillId="0" borderId="24" xfId="45" applyFont="1" applyFill="1" applyBorder="1" applyAlignment="1">
      <alignment horizontal="left" vertical="center" indent="1"/>
    </xf>
    <xf numFmtId="0" fontId="45" fillId="0" borderId="64" xfId="45" applyFont="1" applyFill="1" applyBorder="1" applyAlignment="1">
      <alignment horizontal="left" vertical="center" indent="1"/>
    </xf>
    <xf numFmtId="0" fontId="45" fillId="0" borderId="15" xfId="45" applyFont="1" applyFill="1" applyBorder="1" applyAlignment="1">
      <alignment horizontal="right" vertical="center"/>
    </xf>
    <xf numFmtId="0" fontId="45" fillId="0" borderId="1" xfId="45" applyFont="1" applyFill="1" applyBorder="1" applyAlignment="1">
      <alignment horizontal="right" vertical="center"/>
    </xf>
    <xf numFmtId="0" fontId="45" fillId="0" borderId="12" xfId="45" applyFont="1" applyFill="1" applyBorder="1" applyAlignment="1">
      <alignment horizontal="right" vertical="center"/>
    </xf>
    <xf numFmtId="0" fontId="45" fillId="0" borderId="2" xfId="45" applyFont="1" applyFill="1" applyBorder="1" applyAlignment="1">
      <alignment horizontal="center" vertical="center"/>
    </xf>
    <xf numFmtId="0" fontId="45" fillId="0" borderId="61" xfId="45" applyFont="1" applyFill="1" applyBorder="1" applyAlignment="1">
      <alignment horizontal="center" vertical="center"/>
    </xf>
    <xf numFmtId="0" fontId="45" fillId="0" borderId="62" xfId="45" applyFont="1" applyFill="1" applyBorder="1" applyAlignment="1">
      <alignment horizontal="center" vertical="center"/>
    </xf>
    <xf numFmtId="0" fontId="45" fillId="0" borderId="60" xfId="45" applyFont="1" applyFill="1" applyBorder="1" applyAlignment="1">
      <alignment horizontal="center" vertical="center"/>
    </xf>
    <xf numFmtId="0" fontId="45" fillId="0" borderId="2"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14" xfId="45" applyFont="1" applyFill="1" applyBorder="1" applyAlignment="1">
      <alignment horizontal="center" vertical="center" wrapText="1"/>
    </xf>
    <xf numFmtId="0" fontId="45" fillId="0" borderId="15" xfId="45" applyFont="1" applyFill="1" applyBorder="1" applyAlignment="1">
      <alignment horizontal="left" vertical="center" wrapText="1" indent="1" shrinkToFit="1"/>
    </xf>
    <xf numFmtId="0" fontId="45" fillId="0" borderId="1" xfId="45" applyFont="1" applyFill="1" applyBorder="1" applyAlignment="1">
      <alignment horizontal="left" vertical="center" wrapText="1" indent="1" shrinkToFit="1"/>
    </xf>
    <xf numFmtId="0" fontId="45" fillId="0" borderId="12" xfId="45" applyFont="1" applyFill="1" applyBorder="1" applyAlignment="1">
      <alignment horizontal="left" vertical="center" wrapText="1" indent="1" shrinkToFit="1"/>
    </xf>
    <xf numFmtId="0" fontId="45" fillId="0" borderId="15" xfId="45" applyFont="1" applyFill="1" applyBorder="1" applyAlignment="1">
      <alignment horizontal="center" vertical="center" shrinkToFit="1"/>
    </xf>
    <xf numFmtId="0" fontId="45" fillId="0" borderId="1" xfId="45" applyFont="1" applyFill="1" applyBorder="1" applyAlignment="1">
      <alignment horizontal="center" vertical="center" shrinkToFit="1"/>
    </xf>
    <xf numFmtId="0" fontId="45" fillId="0" borderId="12" xfId="45" applyFont="1" applyFill="1" applyBorder="1" applyAlignment="1">
      <alignment horizontal="center" vertical="center" shrinkToFit="1"/>
    </xf>
    <xf numFmtId="0" fontId="45" fillId="0" borderId="15" xfId="45" applyFont="1" applyFill="1" applyBorder="1" applyAlignment="1">
      <alignment horizontal="center" vertical="center" wrapText="1"/>
    </xf>
    <xf numFmtId="0" fontId="45" fillId="0" borderId="12" xfId="45" applyFont="1" applyFill="1" applyBorder="1" applyAlignment="1">
      <alignment horizontal="center" vertical="center"/>
    </xf>
    <xf numFmtId="0" fontId="45" fillId="0" borderId="3" xfId="45" applyFont="1" applyFill="1" applyBorder="1" applyAlignment="1">
      <alignment horizontal="center" vertical="center" shrinkToFit="1"/>
    </xf>
    <xf numFmtId="0" fontId="45" fillId="0" borderId="0" xfId="45" applyFont="1" applyFill="1" applyBorder="1" applyAlignment="1">
      <alignment horizontal="center" vertical="center" shrinkToFit="1"/>
    </xf>
    <xf numFmtId="0" fontId="45" fillId="0" borderId="4" xfId="45" applyFont="1" applyFill="1" applyBorder="1" applyAlignment="1">
      <alignment horizontal="center" vertical="center" shrinkToFit="1"/>
    </xf>
    <xf numFmtId="0" fontId="45" fillId="0" borderId="3" xfId="45" applyFont="1" applyFill="1" applyBorder="1" applyAlignment="1">
      <alignment horizontal="left" vertical="center" wrapText="1" indent="1" shrinkToFit="1"/>
    </xf>
    <xf numFmtId="0" fontId="45" fillId="0" borderId="0" xfId="45" applyFont="1" applyFill="1" applyBorder="1" applyAlignment="1">
      <alignment horizontal="left" vertical="center" wrapText="1" indent="1" shrinkToFit="1"/>
    </xf>
    <xf numFmtId="0" fontId="45" fillId="0" borderId="4" xfId="45" applyFont="1" applyFill="1" applyBorder="1" applyAlignment="1">
      <alignment horizontal="left" vertical="center" wrapText="1" indent="1" shrinkToFit="1"/>
    </xf>
    <xf numFmtId="0" fontId="45" fillId="0" borderId="3" xfId="45" applyFont="1" applyFill="1" applyBorder="1" applyAlignment="1">
      <alignment horizontal="right" vertical="center" wrapText="1" indent="2"/>
    </xf>
    <xf numFmtId="0" fontId="45" fillId="0" borderId="0" xfId="45" applyFont="1" applyFill="1" applyBorder="1" applyAlignment="1">
      <alignment horizontal="right" vertical="center" wrapText="1" indent="2"/>
    </xf>
    <xf numFmtId="0" fontId="45" fillId="0" borderId="4" xfId="45" applyFont="1" applyFill="1" applyBorder="1" applyAlignment="1">
      <alignment horizontal="right" vertical="center" indent="2"/>
    </xf>
    <xf numFmtId="0" fontId="45" fillId="0" borderId="3" xfId="45" applyFont="1" applyFill="1" applyBorder="1" applyAlignment="1">
      <alignment horizontal="center" vertical="center" wrapText="1"/>
    </xf>
    <xf numFmtId="177" fontId="45" fillId="0" borderId="3" xfId="45" applyNumberFormat="1" applyFont="1" applyFill="1" applyBorder="1" applyAlignment="1">
      <alignment horizontal="center" vertical="center"/>
    </xf>
    <xf numFmtId="177" fontId="45" fillId="0" borderId="0" xfId="45" applyNumberFormat="1" applyFont="1" applyFill="1" applyBorder="1" applyAlignment="1">
      <alignment horizontal="center" vertical="center"/>
    </xf>
    <xf numFmtId="177" fontId="45" fillId="0" borderId="4" xfId="45" applyNumberFormat="1" applyFont="1" applyFill="1" applyBorder="1" applyAlignment="1">
      <alignment horizontal="center" vertical="center"/>
    </xf>
    <xf numFmtId="0" fontId="45" fillId="0" borderId="6" xfId="45" applyNumberFormat="1" applyFont="1" applyFill="1" applyBorder="1" applyAlignment="1">
      <alignment horizontal="center" vertical="center"/>
    </xf>
    <xf numFmtId="0" fontId="45" fillId="0" borderId="7" xfId="45" applyNumberFormat="1" applyFont="1" applyFill="1" applyBorder="1" applyAlignment="1">
      <alignment horizontal="center" vertical="center"/>
    </xf>
    <xf numFmtId="0" fontId="45" fillId="0" borderId="5" xfId="45" applyNumberFormat="1" applyFont="1" applyFill="1" applyBorder="1" applyAlignment="1">
      <alignment horizontal="center" vertical="center"/>
    </xf>
    <xf numFmtId="0" fontId="45" fillId="0" borderId="81" xfId="45" applyFont="1" applyFill="1" applyBorder="1" applyAlignment="1">
      <alignment horizontal="left" vertical="center" wrapText="1" indent="1" shrinkToFit="1"/>
    </xf>
    <xf numFmtId="0" fontId="45" fillId="0" borderId="24" xfId="45" applyFont="1" applyFill="1" applyBorder="1" applyAlignment="1">
      <alignment horizontal="left" vertical="center" wrapText="1" indent="1" shrinkToFit="1"/>
    </xf>
    <xf numFmtId="0" fontId="45" fillId="0" borderId="64" xfId="45" applyFont="1" applyFill="1" applyBorder="1" applyAlignment="1">
      <alignment horizontal="left" vertical="center" wrapText="1" indent="1" shrinkToFit="1"/>
    </xf>
    <xf numFmtId="0" fontId="45" fillId="0" borderId="81" xfId="45" applyFont="1" applyFill="1" applyBorder="1" applyAlignment="1">
      <alignment horizontal="center" vertical="center" shrinkToFit="1"/>
    </xf>
    <xf numFmtId="0" fontId="45" fillId="0" borderId="24" xfId="45" applyFont="1" applyFill="1" applyBorder="1" applyAlignment="1">
      <alignment horizontal="center" vertical="center" shrinkToFit="1"/>
    </xf>
    <xf numFmtId="0" fontId="45" fillId="0" borderId="64" xfId="45" applyFont="1" applyFill="1" applyBorder="1" applyAlignment="1">
      <alignment horizontal="center" vertical="center" shrinkToFit="1"/>
    </xf>
    <xf numFmtId="0" fontId="45" fillId="0" borderId="81" xfId="45" applyFont="1" applyFill="1" applyBorder="1" applyAlignment="1">
      <alignment horizontal="center" vertical="center" wrapText="1"/>
    </xf>
    <xf numFmtId="0" fontId="45" fillId="0" borderId="3" xfId="45" applyNumberFormat="1" applyFont="1" applyFill="1" applyBorder="1" applyAlignment="1">
      <alignment horizontal="center" vertical="center"/>
    </xf>
    <xf numFmtId="0" fontId="45" fillId="0" borderId="0" xfId="45" applyNumberFormat="1" applyFont="1" applyFill="1" applyBorder="1" applyAlignment="1">
      <alignment horizontal="center" vertical="center"/>
    </xf>
    <xf numFmtId="0" fontId="45" fillId="0" borderId="4" xfId="45" applyNumberFormat="1" applyFont="1" applyFill="1" applyBorder="1" applyAlignment="1">
      <alignment horizontal="center" vertical="center"/>
    </xf>
    <xf numFmtId="0" fontId="45" fillId="0" borderId="28" xfId="45" applyFont="1" applyFill="1" applyBorder="1" applyAlignment="1">
      <alignment horizontal="center" vertical="center"/>
    </xf>
    <xf numFmtId="0" fontId="45" fillId="0" borderId="84" xfId="45" applyFont="1" applyFill="1" applyBorder="1" applyAlignment="1">
      <alignment horizontal="center" vertical="center"/>
    </xf>
    <xf numFmtId="0" fontId="45" fillId="0" borderId="63" xfId="45" applyFont="1" applyFill="1" applyBorder="1" applyAlignment="1">
      <alignment horizontal="center" vertical="center"/>
    </xf>
    <xf numFmtId="0" fontId="45" fillId="0" borderId="44" xfId="45" applyFont="1" applyFill="1" applyBorder="1" applyAlignment="1">
      <alignment horizontal="center" vertical="center"/>
    </xf>
    <xf numFmtId="0" fontId="45" fillId="0" borderId="45" xfId="45" applyFont="1" applyFill="1" applyBorder="1" applyAlignment="1">
      <alignment horizontal="center" vertical="center"/>
    </xf>
    <xf numFmtId="0" fontId="45" fillId="0" borderId="81" xfId="45" applyNumberFormat="1" applyFont="1" applyFill="1" applyBorder="1" applyAlignment="1">
      <alignment horizontal="center" vertical="center"/>
    </xf>
    <xf numFmtId="0" fontId="45" fillId="0" borderId="24" xfId="45" applyNumberFormat="1" applyFont="1" applyFill="1" applyBorder="1" applyAlignment="1">
      <alignment horizontal="center" vertical="center"/>
    </xf>
    <xf numFmtId="0" fontId="45" fillId="0" borderId="64" xfId="45" applyNumberFormat="1" applyFont="1" applyFill="1" applyBorder="1" applyAlignment="1">
      <alignment horizontal="center" vertical="center"/>
    </xf>
    <xf numFmtId="0" fontId="45" fillId="0" borderId="26" xfId="45" applyFont="1" applyFill="1" applyBorder="1" applyAlignment="1">
      <alignment horizontal="center" vertical="center" wrapText="1"/>
    </xf>
    <xf numFmtId="0" fontId="45" fillId="0" borderId="20" xfId="45" applyFont="1" applyFill="1" applyBorder="1" applyAlignment="1">
      <alignment horizontal="center" vertical="center" wrapText="1"/>
    </xf>
    <xf numFmtId="0" fontId="45" fillId="0" borderId="59" xfId="45" applyFont="1" applyFill="1" applyBorder="1" applyAlignment="1">
      <alignment horizontal="center" vertical="center" wrapText="1"/>
    </xf>
    <xf numFmtId="0" fontId="45" fillId="0" borderId="6" xfId="45" applyFont="1" applyFill="1" applyBorder="1" applyAlignment="1">
      <alignment horizontal="center" vertical="center" wrapText="1"/>
    </xf>
    <xf numFmtId="0" fontId="45" fillId="0" borderId="5" xfId="45" applyFont="1" applyFill="1" applyBorder="1" applyAlignment="1">
      <alignment horizontal="center" vertical="center" wrapText="1"/>
    </xf>
    <xf numFmtId="0" fontId="45" fillId="0" borderId="39" xfId="45" applyFont="1" applyFill="1" applyBorder="1" applyAlignment="1">
      <alignment horizontal="center" vertical="center"/>
    </xf>
    <xf numFmtId="0" fontId="45" fillId="0" borderId="25" xfId="45" applyFont="1" applyFill="1" applyBorder="1" applyAlignment="1">
      <alignment horizontal="center" vertical="center" wrapText="1"/>
    </xf>
    <xf numFmtId="0" fontId="45" fillId="0" borderId="30" xfId="45" applyFont="1" applyFill="1" applyBorder="1" applyAlignment="1">
      <alignment horizontal="center" vertical="center" wrapText="1"/>
    </xf>
    <xf numFmtId="0" fontId="45" fillId="0" borderId="30" xfId="45" applyFont="1" applyFill="1" applyBorder="1" applyAlignment="1">
      <alignment horizontal="center" vertical="center"/>
    </xf>
    <xf numFmtId="0" fontId="45" fillId="0" borderId="27" xfId="45" applyFont="1" applyFill="1" applyBorder="1" applyAlignment="1">
      <alignment horizontal="right" vertical="center"/>
    </xf>
    <xf numFmtId="177" fontId="45" fillId="0" borderId="22" xfId="45" applyNumberFormat="1" applyFont="1" applyFill="1" applyBorder="1" applyAlignment="1">
      <alignment horizontal="center" vertical="center"/>
    </xf>
    <xf numFmtId="0" fontId="45" fillId="0" borderId="44" xfId="45" applyFont="1" applyFill="1" applyBorder="1" applyAlignment="1">
      <alignment horizontal="center" vertical="center" wrapText="1"/>
    </xf>
    <xf numFmtId="0" fontId="45" fillId="0" borderId="22" xfId="45" applyFont="1" applyFill="1" applyBorder="1" applyAlignment="1">
      <alignment horizontal="center" vertical="center"/>
    </xf>
    <xf numFmtId="0" fontId="45" fillId="0" borderId="27" xfId="45" applyFont="1" applyFill="1" applyBorder="1" applyAlignment="1">
      <alignment horizontal="center" vertical="center"/>
    </xf>
    <xf numFmtId="0" fontId="45" fillId="0" borderId="22" xfId="45" applyFont="1" applyFill="1" applyBorder="1" applyAlignment="1">
      <alignment horizontal="right" vertical="center" indent="2"/>
    </xf>
    <xf numFmtId="0" fontId="45" fillId="0" borderId="25" xfId="45" applyFont="1" applyFill="1" applyBorder="1" applyAlignment="1">
      <alignment horizontal="center" vertical="center"/>
    </xf>
    <xf numFmtId="0" fontId="45" fillId="0" borderId="66" xfId="0" applyFont="1" applyBorder="1" applyAlignment="1">
      <alignment horizontal="center" vertical="center"/>
    </xf>
    <xf numFmtId="0" fontId="45" fillId="0" borderId="86" xfId="0" applyFont="1" applyBorder="1" applyAlignment="1">
      <alignment horizontal="center" vertical="center"/>
    </xf>
    <xf numFmtId="0" fontId="45" fillId="0" borderId="73" xfId="0" applyFont="1" applyBorder="1" applyAlignment="1">
      <alignment horizontal="center" vertical="center" textRotation="255" shrinkToFit="1"/>
    </xf>
    <xf numFmtId="0" fontId="45" fillId="0" borderId="8" xfId="0" applyFont="1" applyBorder="1" applyAlignment="1">
      <alignment horizontal="center" vertical="center" textRotation="255" shrinkToFit="1"/>
    </xf>
    <xf numFmtId="0" fontId="45" fillId="0" borderId="26"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85" xfId="0" applyFont="1" applyBorder="1" applyAlignment="1">
      <alignment horizontal="center" vertical="center"/>
    </xf>
    <xf numFmtId="0" fontId="45" fillId="0" borderId="76" xfId="0" applyFont="1" applyBorder="1" applyAlignment="1">
      <alignment horizontal="center" vertical="center"/>
    </xf>
    <xf numFmtId="0" fontId="45" fillId="0" borderId="8" xfId="0" applyFont="1" applyBorder="1" applyAlignment="1">
      <alignment horizontal="center" vertical="center" wrapText="1" shrinkToFit="1"/>
    </xf>
    <xf numFmtId="202" fontId="45" fillId="0" borderId="8" xfId="0" applyNumberFormat="1" applyFont="1" applyBorder="1" applyAlignment="1">
      <alignment horizontal="center" vertical="center" textRotation="255" shrinkToFit="1"/>
    </xf>
    <xf numFmtId="0" fontId="45" fillId="0" borderId="3" xfId="0" applyFont="1" applyBorder="1" applyAlignment="1">
      <alignment horizontal="center" vertical="center" shrinkToFit="1"/>
    </xf>
    <xf numFmtId="0" fontId="45" fillId="0" borderId="0" xfId="0" applyFont="1" applyAlignment="1">
      <alignment horizontal="center" vertical="center" shrinkToFit="1"/>
    </xf>
    <xf numFmtId="0" fontId="45" fillId="0" borderId="4" xfId="0" applyFont="1" applyBorder="1" applyAlignment="1">
      <alignment horizontal="center" vertical="center" shrinkToFit="1"/>
    </xf>
    <xf numFmtId="0" fontId="45" fillId="0" borderId="6" xfId="0" applyFont="1" applyBorder="1" applyAlignment="1">
      <alignment horizontal="center" vertical="center" shrinkToFit="1"/>
    </xf>
    <xf numFmtId="0" fontId="45" fillId="0" borderId="15"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5" xfId="0" applyFont="1" applyBorder="1" applyAlignment="1">
      <alignment horizontal="center" vertical="center" textRotation="255" shrinkToFit="1"/>
    </xf>
    <xf numFmtId="0" fontId="45" fillId="0" borderId="3" xfId="0" applyFont="1" applyBorder="1" applyAlignment="1">
      <alignment horizontal="center" vertical="center" textRotation="255" shrinkToFit="1"/>
    </xf>
    <xf numFmtId="0" fontId="45" fillId="0" borderId="6" xfId="0" applyFont="1" applyBorder="1" applyAlignment="1">
      <alignment horizontal="center" vertical="center" textRotation="255" shrinkToFit="1"/>
    </xf>
    <xf numFmtId="0" fontId="45" fillId="0" borderId="5" xfId="0" applyFont="1" applyBorder="1" applyAlignment="1">
      <alignment horizontal="center" vertical="center" textRotation="255" shrinkToFit="1"/>
    </xf>
    <xf numFmtId="0" fontId="45" fillId="0" borderId="15" xfId="0" applyFont="1" applyBorder="1" applyAlignment="1">
      <alignment horizontal="center" vertical="center" textRotation="255"/>
    </xf>
    <xf numFmtId="0" fontId="45" fillId="0" borderId="3" xfId="0" applyFont="1" applyBorder="1" applyAlignment="1">
      <alignment horizontal="center" vertical="center" textRotation="255"/>
    </xf>
    <xf numFmtId="0" fontId="45" fillId="0" borderId="6" xfId="0" applyFont="1" applyBorder="1" applyAlignment="1">
      <alignment horizontal="center" vertical="center" textRotation="255"/>
    </xf>
    <xf numFmtId="202" fontId="45" fillId="0" borderId="8" xfId="0" applyNumberFormat="1" applyFont="1" applyBorder="1" applyAlignment="1">
      <alignment horizontal="center" vertical="top" wrapText="1"/>
    </xf>
    <xf numFmtId="202" fontId="45" fillId="0" borderId="8" xfId="0" applyNumberFormat="1" applyFont="1" applyBorder="1" applyAlignment="1">
      <alignment horizontal="center" vertical="top"/>
    </xf>
    <xf numFmtId="202" fontId="45" fillId="0" borderId="82" xfId="0" applyNumberFormat="1" applyFont="1" applyBorder="1" applyAlignment="1">
      <alignment horizontal="center" vertical="top"/>
    </xf>
    <xf numFmtId="0" fontId="45" fillId="0" borderId="8" xfId="0" applyFont="1" applyBorder="1" applyAlignment="1">
      <alignment horizontal="center" vertical="top" wrapText="1"/>
    </xf>
    <xf numFmtId="0" fontId="45" fillId="0" borderId="82" xfId="0" applyFont="1" applyBorder="1" applyAlignment="1">
      <alignment horizontal="center" vertical="top" wrapText="1"/>
    </xf>
    <xf numFmtId="204" fontId="45" fillId="0" borderId="86" xfId="48" applyNumberFormat="1" applyFont="1" applyBorder="1" applyAlignment="1">
      <alignment horizontal="center" vertical="center" shrinkToFit="1"/>
    </xf>
    <xf numFmtId="204" fontId="45" fillId="0" borderId="70" xfId="48" applyNumberFormat="1" applyFont="1" applyBorder="1" applyAlignment="1">
      <alignment horizontal="center" vertical="center" shrinkToFit="1"/>
    </xf>
    <xf numFmtId="180" fontId="45" fillId="0" borderId="8" xfId="48" applyNumberFormat="1" applyFont="1" applyBorder="1" applyAlignment="1">
      <alignment horizontal="center" vertical="top" shrinkToFit="1"/>
    </xf>
    <xf numFmtId="180" fontId="45" fillId="0" borderId="82" xfId="48" applyNumberFormat="1" applyFont="1" applyBorder="1" applyAlignment="1">
      <alignment horizontal="center" vertical="top" shrinkToFit="1"/>
    </xf>
    <xf numFmtId="0" fontId="45" fillId="0" borderId="82" xfId="0" applyFont="1" applyBorder="1" applyAlignment="1">
      <alignment horizontal="center" vertical="top"/>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5" fillId="0" borderId="12" xfId="0" applyFont="1" applyBorder="1" applyAlignment="1">
      <alignment horizontal="center" vertical="center"/>
    </xf>
    <xf numFmtId="0" fontId="45" fillId="0" borderId="5" xfId="0" applyFont="1" applyBorder="1" applyAlignment="1">
      <alignment horizontal="center" vertical="center"/>
    </xf>
    <xf numFmtId="0" fontId="45" fillId="0" borderId="15" xfId="0" applyFont="1" applyBorder="1" applyAlignment="1">
      <alignment horizontal="center" vertical="center" wrapText="1" shrinkToFit="1"/>
    </xf>
    <xf numFmtId="0" fontId="45" fillId="0" borderId="27" xfId="0" applyFont="1" applyBorder="1" applyAlignment="1">
      <alignment horizontal="center" vertical="center" shrinkToFit="1"/>
    </xf>
    <xf numFmtId="0" fontId="45" fillId="0" borderId="76" xfId="0" applyFont="1" applyBorder="1" applyAlignment="1">
      <alignment horizontal="center" vertical="center" shrinkToFit="1"/>
    </xf>
    <xf numFmtId="204" fontId="45" fillId="0" borderId="86" xfId="48" applyNumberFormat="1" applyFont="1" applyBorder="1" applyAlignment="1">
      <alignment horizontal="center" vertical="top" shrinkToFit="1"/>
    </xf>
    <xf numFmtId="217" fontId="45" fillId="0" borderId="6" xfId="0" applyNumberFormat="1" applyFont="1" applyBorder="1" applyAlignment="1">
      <alignment vertical="center" shrinkToFit="1"/>
    </xf>
    <xf numFmtId="217" fontId="45" fillId="0" borderId="5" xfId="0" applyNumberFormat="1" applyFont="1" applyBorder="1" applyAlignment="1">
      <alignment vertical="center" shrinkToFit="1"/>
    </xf>
    <xf numFmtId="199" fontId="45" fillId="0" borderId="15" xfId="0" applyNumberFormat="1" applyFont="1" applyBorder="1" applyAlignment="1">
      <alignment vertical="center"/>
    </xf>
    <xf numFmtId="199" fontId="45" fillId="0" borderId="12" xfId="0" applyNumberFormat="1" applyFont="1" applyBorder="1" applyAlignment="1">
      <alignment vertical="center"/>
    </xf>
    <xf numFmtId="202" fontId="45" fillId="0" borderId="15" xfId="0" applyNumberFormat="1" applyFont="1" applyBorder="1" applyAlignment="1">
      <alignment horizontal="center" vertical="center" wrapText="1"/>
    </xf>
    <xf numFmtId="202" fontId="45" fillId="0" borderId="12" xfId="0" applyNumberFormat="1" applyFont="1" applyBorder="1" applyAlignment="1">
      <alignment horizontal="center" vertical="center" wrapText="1"/>
    </xf>
    <xf numFmtId="0" fontId="45" fillId="0" borderId="15" xfId="0" applyFont="1" applyBorder="1" applyAlignment="1">
      <alignment vertical="center"/>
    </xf>
    <xf numFmtId="0" fontId="45" fillId="0" borderId="12" xfId="0" applyFont="1" applyBorder="1" applyAlignment="1">
      <alignment vertical="center"/>
    </xf>
    <xf numFmtId="0" fontId="45" fillId="0" borderId="77" xfId="0" applyFont="1" applyBorder="1" applyAlignment="1">
      <alignment horizontal="center" vertical="center"/>
    </xf>
    <xf numFmtId="206" fontId="45" fillId="0" borderId="6" xfId="0" applyNumberFormat="1" applyFont="1" applyBorder="1" applyAlignment="1">
      <alignment horizontal="center" vertical="center"/>
    </xf>
    <xf numFmtId="206" fontId="45" fillId="0" borderId="7" xfId="0" applyNumberFormat="1" applyFont="1" applyBorder="1" applyAlignment="1">
      <alignment horizontal="center" vertical="center"/>
    </xf>
    <xf numFmtId="206" fontId="45" fillId="0" borderId="5" xfId="0" applyNumberFormat="1" applyFont="1" applyBorder="1" applyAlignment="1">
      <alignment horizontal="center" vertical="center"/>
    </xf>
    <xf numFmtId="203" fontId="45" fillId="0" borderId="6" xfId="0" applyNumberFormat="1" applyFont="1" applyBorder="1" applyAlignment="1">
      <alignment horizontal="center" vertical="center" wrapText="1"/>
    </xf>
    <xf numFmtId="203" fontId="45" fillId="0" borderId="5" xfId="0" applyNumberFormat="1" applyFont="1" applyBorder="1" applyAlignment="1">
      <alignment horizontal="center" vertical="center" wrapText="1"/>
    </xf>
    <xf numFmtId="202" fontId="45" fillId="0" borderId="6" xfId="0" applyNumberFormat="1" applyFont="1" applyBorder="1" applyAlignment="1">
      <alignment horizontal="center" vertical="center"/>
    </xf>
    <xf numFmtId="202" fontId="45" fillId="0" borderId="5" xfId="0" applyNumberFormat="1" applyFont="1" applyBorder="1" applyAlignment="1">
      <alignment horizontal="center" vertical="center"/>
    </xf>
    <xf numFmtId="0" fontId="45" fillId="0" borderId="6" xfId="0" applyFont="1" applyBorder="1" applyAlignment="1">
      <alignment vertical="center"/>
    </xf>
    <xf numFmtId="0" fontId="45" fillId="0" borderId="5" xfId="0" applyFont="1" applyBorder="1" applyAlignment="1">
      <alignment vertical="center"/>
    </xf>
    <xf numFmtId="202" fontId="45" fillId="0" borderId="3" xfId="0" applyNumberFormat="1" applyFont="1" applyBorder="1" applyAlignment="1">
      <alignment horizontal="center" vertical="center" wrapText="1"/>
    </xf>
    <xf numFmtId="202" fontId="45" fillId="0" borderId="0" xfId="0" applyNumberFormat="1" applyFont="1" applyBorder="1" applyAlignment="1">
      <alignment horizontal="center" vertical="center" wrapText="1"/>
    </xf>
    <xf numFmtId="202" fontId="45" fillId="0" borderId="4" xfId="0" applyNumberFormat="1" applyFont="1" applyBorder="1" applyAlignment="1">
      <alignment horizontal="center" vertical="center" wrapText="1"/>
    </xf>
    <xf numFmtId="202" fontId="45" fillId="0" borderId="8" xfId="0" applyNumberFormat="1" applyFont="1" applyBorder="1" applyAlignment="1">
      <alignment horizontal="center" vertical="center" wrapText="1"/>
    </xf>
    <xf numFmtId="0" fontId="45" fillId="0" borderId="73" xfId="0" applyFont="1" applyBorder="1" applyAlignment="1">
      <alignment vertical="center"/>
    </xf>
    <xf numFmtId="0" fontId="45" fillId="0" borderId="8" xfId="0" applyFont="1" applyBorder="1" applyAlignment="1">
      <alignment vertical="center"/>
    </xf>
    <xf numFmtId="0" fontId="45" fillId="0" borderId="73"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76" xfId="0" applyFont="1" applyBorder="1" applyAlignment="1">
      <alignment horizontal="center" vertical="center" wrapText="1"/>
    </xf>
    <xf numFmtId="0" fontId="45" fillId="0" borderId="73" xfId="0" applyFont="1" applyBorder="1" applyAlignment="1">
      <alignment horizontal="center" vertical="center" shrinkToFit="1"/>
    </xf>
    <xf numFmtId="0" fontId="45" fillId="0" borderId="73" xfId="0" applyFont="1" applyBorder="1" applyAlignment="1">
      <alignment vertical="center" shrinkToFit="1"/>
    </xf>
    <xf numFmtId="0" fontId="45" fillId="0" borderId="8" xfId="0" applyFont="1" applyBorder="1" applyAlignment="1">
      <alignment vertical="center" shrinkToFit="1"/>
    </xf>
    <xf numFmtId="0" fontId="45" fillId="0" borderId="0" xfId="0" applyFont="1" applyBorder="1" applyAlignment="1">
      <alignment horizontal="center" vertical="center" shrinkToFit="1"/>
    </xf>
    <xf numFmtId="0" fontId="45" fillId="0" borderId="89" xfId="0" applyFont="1" applyBorder="1" applyAlignment="1">
      <alignment horizontal="center" vertical="center"/>
    </xf>
    <xf numFmtId="206" fontId="45" fillId="0" borderId="15" xfId="0" applyNumberFormat="1" applyFont="1" applyBorder="1" applyAlignment="1">
      <alignment horizontal="center" vertical="center"/>
    </xf>
    <xf numFmtId="206" fontId="45" fillId="0" borderId="1" xfId="0" applyNumberFormat="1" applyFont="1" applyBorder="1" applyAlignment="1">
      <alignment horizontal="center" vertical="center"/>
    </xf>
    <xf numFmtId="206" fontId="45" fillId="0" borderId="12" xfId="0" applyNumberFormat="1" applyFont="1" applyBorder="1" applyAlignment="1">
      <alignment horizontal="center" vertical="center"/>
    </xf>
    <xf numFmtId="203" fontId="45" fillId="0" borderId="15" xfId="0" applyNumberFormat="1" applyFont="1" applyBorder="1" applyAlignment="1">
      <alignment horizontal="center" vertical="center" wrapText="1"/>
    </xf>
    <xf numFmtId="203" fontId="45" fillId="0" borderId="12" xfId="0" applyNumberFormat="1" applyFont="1" applyBorder="1" applyAlignment="1">
      <alignment horizontal="center" vertical="center" wrapText="1"/>
    </xf>
    <xf numFmtId="202" fontId="45" fillId="0" borderId="15" xfId="0" applyNumberFormat="1" applyFont="1" applyBorder="1" applyAlignment="1">
      <alignment horizontal="center" vertical="center"/>
    </xf>
    <xf numFmtId="202" fontId="45" fillId="0" borderId="12" xfId="0" applyNumberFormat="1" applyFont="1" applyBorder="1" applyAlignment="1">
      <alignment horizontal="center" vertical="center"/>
    </xf>
    <xf numFmtId="202" fontId="45" fillId="0" borderId="1" xfId="0" applyNumberFormat="1" applyFont="1" applyBorder="1" applyAlignment="1">
      <alignment horizontal="center" vertical="center" wrapText="1"/>
    </xf>
    <xf numFmtId="213" fontId="45" fillId="0" borderId="6" xfId="0" applyNumberFormat="1" applyFont="1" applyBorder="1" applyAlignment="1">
      <alignment vertical="center" shrinkToFit="1"/>
    </xf>
    <xf numFmtId="213" fontId="45" fillId="0" borderId="5" xfId="0" applyNumberFormat="1" applyFont="1" applyBorder="1" applyAlignment="1">
      <alignment vertical="center" shrinkToFit="1"/>
    </xf>
    <xf numFmtId="213" fontId="45" fillId="0" borderId="30" xfId="0" applyNumberFormat="1" applyFont="1" applyBorder="1" applyAlignment="1">
      <alignment vertical="center" shrinkToFit="1"/>
    </xf>
    <xf numFmtId="199" fontId="45" fillId="0" borderId="27" xfId="0" applyNumberFormat="1" applyFont="1" applyBorder="1" applyAlignment="1">
      <alignment vertical="center"/>
    </xf>
    <xf numFmtId="217" fontId="45" fillId="0" borderId="30" xfId="0" applyNumberFormat="1" applyFont="1" applyBorder="1" applyAlignment="1">
      <alignment vertical="center" shrinkToFit="1"/>
    </xf>
    <xf numFmtId="0" fontId="45" fillId="0" borderId="23" xfId="0" applyFont="1" applyBorder="1" applyAlignment="1">
      <alignment horizontal="center" vertical="center"/>
    </xf>
    <xf numFmtId="0" fontId="45" fillId="0" borderId="24" xfId="0" applyFont="1" applyBorder="1" applyAlignment="1">
      <alignment horizontal="center" vertical="center"/>
    </xf>
    <xf numFmtId="206" fontId="45" fillId="0" borderId="81" xfId="0" applyNumberFormat="1" applyFont="1" applyBorder="1" applyAlignment="1">
      <alignment horizontal="center" vertical="center"/>
    </xf>
    <xf numFmtId="206" fontId="45" fillId="0" borderId="24" xfId="0" applyNumberFormat="1" applyFont="1" applyBorder="1" applyAlignment="1">
      <alignment horizontal="center" vertical="center"/>
    </xf>
    <xf numFmtId="206" fontId="45" fillId="0" borderId="64" xfId="0" applyNumberFormat="1" applyFont="1" applyBorder="1" applyAlignment="1">
      <alignment horizontal="center" vertical="center"/>
    </xf>
    <xf numFmtId="203" fontId="45" fillId="0" borderId="81" xfId="0" applyNumberFormat="1" applyFont="1" applyBorder="1" applyAlignment="1">
      <alignment horizontal="center" vertical="center" wrapText="1"/>
    </xf>
    <xf numFmtId="203" fontId="45" fillId="0" borderId="64" xfId="0" applyNumberFormat="1" applyFont="1" applyBorder="1" applyAlignment="1">
      <alignment horizontal="center" vertical="center" wrapText="1"/>
    </xf>
    <xf numFmtId="202" fontId="45" fillId="0" borderId="81" xfId="0" applyNumberFormat="1" applyFont="1" applyBorder="1" applyAlignment="1">
      <alignment horizontal="center" vertical="center"/>
    </xf>
    <xf numFmtId="202" fontId="45" fillId="0" borderId="64" xfId="0" applyNumberFormat="1" applyFont="1" applyBorder="1" applyAlignment="1">
      <alignment horizontal="center" vertical="center"/>
    </xf>
    <xf numFmtId="202" fontId="45" fillId="0" borderId="81" xfId="0" applyNumberFormat="1" applyFont="1" applyBorder="1" applyAlignment="1">
      <alignment horizontal="center" vertical="center" wrapText="1"/>
    </xf>
    <xf numFmtId="202" fontId="45" fillId="0" borderId="24" xfId="0" applyNumberFormat="1" applyFont="1" applyBorder="1" applyAlignment="1">
      <alignment horizontal="center" vertical="center" wrapText="1"/>
    </xf>
    <xf numFmtId="202" fontId="45" fillId="0" borderId="64" xfId="0" applyNumberFormat="1" applyFont="1" applyBorder="1" applyAlignment="1">
      <alignment horizontal="center" vertical="center" wrapText="1"/>
    </xf>
    <xf numFmtId="0" fontId="45" fillId="0" borderId="81" xfId="0" applyFont="1" applyBorder="1" applyAlignment="1">
      <alignment vertical="center"/>
    </xf>
    <xf numFmtId="0" fontId="45" fillId="0" borderId="64" xfId="0" applyFont="1" applyBorder="1" applyAlignment="1">
      <alignment vertical="center"/>
    </xf>
    <xf numFmtId="213" fontId="45" fillId="0" borderId="81" xfId="0" applyNumberFormat="1" applyFont="1" applyBorder="1" applyAlignment="1">
      <alignment vertical="center" shrinkToFit="1"/>
    </xf>
    <xf numFmtId="213" fontId="45" fillId="0" borderId="64" xfId="0" applyNumberFormat="1" applyFont="1" applyBorder="1" applyAlignment="1">
      <alignment vertical="center" shrinkToFit="1"/>
    </xf>
    <xf numFmtId="214" fontId="45" fillId="0" borderId="81" xfId="0" applyNumberFormat="1" applyFont="1" applyBorder="1" applyAlignment="1">
      <alignment vertical="center" shrinkToFit="1"/>
    </xf>
    <xf numFmtId="214" fontId="45" fillId="0" borderId="64" xfId="0" applyNumberFormat="1" applyFont="1" applyBorder="1" applyAlignment="1">
      <alignment vertical="center" shrinkToFit="1"/>
    </xf>
    <xf numFmtId="214" fontId="45" fillId="0" borderId="39" xfId="0" applyNumberFormat="1" applyFont="1" applyBorder="1" applyAlignment="1">
      <alignment vertical="center" shrinkToFit="1"/>
    </xf>
    <xf numFmtId="0" fontId="45" fillId="0" borderId="9" xfId="0" applyFont="1" applyBorder="1" applyAlignment="1">
      <alignment horizontal="center" vertical="top"/>
    </xf>
    <xf numFmtId="0" fontId="45" fillId="0" borderId="11" xfId="0" applyFont="1" applyBorder="1" applyAlignment="1">
      <alignment horizontal="center" vertical="top"/>
    </xf>
    <xf numFmtId="0" fontId="45" fillId="0" borderId="9" xfId="0" applyFont="1" applyBorder="1" applyAlignment="1">
      <alignment horizontal="center" vertical="center" textRotation="255" wrapText="1" shrinkToFit="1"/>
    </xf>
    <xf numFmtId="0" fontId="45" fillId="0" borderId="10" xfId="0" applyFont="1" applyBorder="1" applyAlignment="1">
      <alignment horizontal="center" vertical="center" textRotation="255" wrapText="1" shrinkToFit="1"/>
    </xf>
    <xf numFmtId="0" fontId="45" fillId="0" borderId="11" xfId="0" applyFont="1" applyBorder="1" applyAlignment="1">
      <alignment horizontal="center" vertical="center" textRotation="255" wrapText="1" shrinkToFit="1"/>
    </xf>
    <xf numFmtId="0" fontId="45" fillId="0" borderId="10" xfId="0" applyFont="1" applyBorder="1" applyAlignment="1">
      <alignment horizontal="center" vertical="top"/>
    </xf>
    <xf numFmtId="202" fontId="45" fillId="0" borderId="9" xfId="0" applyNumberFormat="1" applyFont="1" applyBorder="1" applyAlignment="1">
      <alignment horizontal="center" vertical="center" textRotation="255" shrinkToFit="1"/>
    </xf>
    <xf numFmtId="202" fontId="45" fillId="0" borderId="10" xfId="0" applyNumberFormat="1" applyFont="1" applyBorder="1" applyAlignment="1">
      <alignment horizontal="center" vertical="center" textRotation="255" shrinkToFit="1"/>
    </xf>
    <xf numFmtId="202" fontId="45" fillId="0" borderId="11" xfId="0" applyNumberFormat="1" applyFont="1" applyBorder="1" applyAlignment="1">
      <alignment horizontal="center" vertical="center" textRotation="255" shrinkToFit="1"/>
    </xf>
    <xf numFmtId="0" fontId="45" fillId="0" borderId="12" xfId="0" applyFont="1" applyBorder="1" applyAlignment="1">
      <alignment horizontal="center" vertical="center" wrapText="1" shrinkToFit="1"/>
    </xf>
    <xf numFmtId="0" fontId="45" fillId="0" borderId="3" xfId="0" applyFont="1" applyBorder="1" applyAlignment="1">
      <alignment horizontal="center" vertical="center" wrapText="1" shrinkToFit="1"/>
    </xf>
    <xf numFmtId="0" fontId="45" fillId="0" borderId="4" xfId="0" applyFont="1" applyBorder="1" applyAlignment="1">
      <alignment horizontal="center" vertical="center" wrapText="1" shrinkToFit="1"/>
    </xf>
    <xf numFmtId="0" fontId="45" fillId="0" borderId="6" xfId="0" applyFont="1" applyBorder="1" applyAlignment="1">
      <alignment horizontal="center" vertical="center" wrapText="1" shrinkToFit="1"/>
    </xf>
    <xf numFmtId="0" fontId="45" fillId="0" borderId="5" xfId="0" applyFont="1" applyBorder="1" applyAlignment="1">
      <alignment horizontal="center" vertical="center" wrapText="1" shrinkToFit="1"/>
    </xf>
    <xf numFmtId="205" fontId="45" fillId="0" borderId="9" xfId="0" applyNumberFormat="1" applyFont="1" applyBorder="1" applyAlignment="1">
      <alignment vertical="center"/>
    </xf>
    <xf numFmtId="205" fontId="45" fillId="0" borderId="15" xfId="0" applyNumberFormat="1" applyFont="1" applyBorder="1" applyAlignment="1">
      <alignment vertical="center"/>
    </xf>
    <xf numFmtId="205" fontId="45" fillId="0" borderId="12" xfId="0" applyNumberFormat="1" applyFont="1" applyBorder="1" applyAlignment="1">
      <alignment vertical="center"/>
    </xf>
    <xf numFmtId="216" fontId="45" fillId="0" borderId="3" xfId="0" applyNumberFormat="1" applyFont="1" applyBorder="1" applyAlignment="1">
      <alignment vertical="center"/>
    </xf>
    <xf numFmtId="216" fontId="45" fillId="0" borderId="4" xfId="0" applyNumberFormat="1" applyFont="1" applyBorder="1" applyAlignment="1">
      <alignment vertical="center"/>
    </xf>
    <xf numFmtId="205" fontId="45" fillId="0" borderId="3" xfId="0" applyNumberFormat="1" applyFont="1" applyBorder="1" applyAlignment="1">
      <alignment vertical="center"/>
    </xf>
    <xf numFmtId="205" fontId="45" fillId="0" borderId="4" xfId="0" applyNumberFormat="1" applyFont="1" applyBorder="1" applyAlignment="1">
      <alignment vertical="center"/>
    </xf>
    <xf numFmtId="205" fontId="45" fillId="0" borderId="6" xfId="0" applyNumberFormat="1" applyFont="1" applyBorder="1" applyAlignment="1">
      <alignment vertical="center"/>
    </xf>
    <xf numFmtId="205" fontId="45" fillId="0" borderId="5" xfId="0" applyNumberFormat="1" applyFont="1" applyBorder="1" applyAlignment="1">
      <alignment vertical="center"/>
    </xf>
    <xf numFmtId="0" fontId="45" fillId="0" borderId="0" xfId="0" applyFont="1" applyBorder="1" applyAlignment="1">
      <alignment horizontal="center" vertical="center" wrapText="1"/>
    </xf>
    <xf numFmtId="0" fontId="45" fillId="0" borderId="86" xfId="0" applyFont="1" applyBorder="1" applyAlignment="1">
      <alignment horizontal="center" vertical="center" textRotation="255" shrinkToFit="1"/>
    </xf>
    <xf numFmtId="205" fontId="45" fillId="0" borderId="75" xfId="0" applyNumberFormat="1" applyFont="1" applyBorder="1" applyAlignment="1">
      <alignment vertical="center"/>
    </xf>
    <xf numFmtId="205" fontId="45" fillId="0" borderId="10" xfId="0" applyNumberFormat="1" applyFont="1" applyBorder="1" applyAlignment="1">
      <alignment vertical="center"/>
    </xf>
    <xf numFmtId="205" fontId="45" fillId="0" borderId="74" xfId="0" applyNumberFormat="1" applyFont="1" applyBorder="1" applyAlignment="1">
      <alignment vertical="center"/>
    </xf>
    <xf numFmtId="0" fontId="45" fillId="0" borderId="1" xfId="0" applyFont="1" applyBorder="1" applyAlignment="1">
      <alignment horizontal="center" vertical="center" wrapText="1"/>
    </xf>
    <xf numFmtId="205" fontId="45" fillId="0" borderId="11" xfId="0" applyNumberFormat="1" applyFont="1" applyBorder="1" applyAlignment="1">
      <alignment vertical="center"/>
    </xf>
    <xf numFmtId="205" fontId="45" fillId="0" borderId="78" xfId="0" applyNumberFormat="1" applyFont="1" applyBorder="1" applyAlignment="1">
      <alignment vertical="center"/>
    </xf>
    <xf numFmtId="205" fontId="45" fillId="0" borderId="102" xfId="0" applyNumberFormat="1" applyFont="1" applyBorder="1" applyAlignment="1">
      <alignment vertical="center"/>
    </xf>
    <xf numFmtId="205" fontId="45" fillId="0" borderId="122" xfId="0" applyNumberFormat="1" applyFont="1" applyBorder="1" applyAlignment="1">
      <alignment vertical="center"/>
    </xf>
    <xf numFmtId="205" fontId="45" fillId="0" borderId="81" xfId="0" applyNumberFormat="1" applyFont="1" applyBorder="1" applyAlignment="1">
      <alignment vertical="center"/>
    </xf>
    <xf numFmtId="205" fontId="45" fillId="0" borderId="64" xfId="0" applyNumberFormat="1" applyFont="1" applyBorder="1" applyAlignment="1">
      <alignment vertical="center"/>
    </xf>
    <xf numFmtId="215" fontId="45" fillId="0" borderId="46" xfId="0" applyNumberFormat="1" applyFont="1" applyBorder="1" applyAlignment="1">
      <alignment vertical="center"/>
    </xf>
    <xf numFmtId="215" fontId="45" fillId="0" borderId="47" xfId="0" applyNumberFormat="1" applyFont="1" applyBorder="1" applyAlignment="1">
      <alignment vertical="center"/>
    </xf>
    <xf numFmtId="215" fontId="45" fillId="0" borderId="127" xfId="0" applyNumberFormat="1" applyFont="1" applyBorder="1" applyAlignment="1">
      <alignment vertical="center"/>
    </xf>
    <xf numFmtId="215" fontId="45" fillId="0" borderId="128" xfId="0" applyNumberFormat="1" applyFont="1" applyBorder="1" applyAlignment="1">
      <alignment vertical="center"/>
    </xf>
    <xf numFmtId="0" fontId="45" fillId="0" borderId="77"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1" xfId="0" applyFont="1" applyBorder="1" applyAlignment="1">
      <alignment horizontal="center" vertical="center"/>
    </xf>
    <xf numFmtId="0" fontId="45" fillId="0" borderId="4" xfId="0" applyFont="1" applyBorder="1" applyAlignment="1">
      <alignment horizontal="center" vertical="center"/>
    </xf>
    <xf numFmtId="0" fontId="45" fillId="0" borderId="73" xfId="0" applyFont="1" applyBorder="1" applyAlignment="1">
      <alignment horizontal="center" vertical="center" textRotation="255" wrapText="1" shrinkToFit="1"/>
    </xf>
    <xf numFmtId="0" fontId="45" fillId="0" borderId="8" xfId="0" applyFont="1" applyBorder="1" applyAlignment="1">
      <alignment horizontal="center" vertical="center" textRotation="255" wrapText="1" shrinkToFit="1"/>
    </xf>
    <xf numFmtId="0" fontId="45" fillId="0" borderId="20" xfId="0" applyFont="1" applyBorder="1" applyAlignment="1">
      <alignment horizontal="center" vertical="center"/>
    </xf>
    <xf numFmtId="0" fontId="45" fillId="0" borderId="59" xfId="0" applyFont="1" applyBorder="1" applyAlignment="1">
      <alignment horizontal="center" vertical="center"/>
    </xf>
    <xf numFmtId="0" fontId="45" fillId="0" borderId="1" xfId="0" applyFont="1" applyBorder="1" applyAlignment="1">
      <alignment horizontal="center" vertical="center" wrapText="1" shrinkToFit="1"/>
    </xf>
    <xf numFmtId="0" fontId="45" fillId="0" borderId="0" xfId="0" applyFont="1" applyBorder="1" applyAlignment="1">
      <alignment horizontal="center" vertical="center" wrapText="1" shrinkToFit="1"/>
    </xf>
    <xf numFmtId="0" fontId="45" fillId="0" borderId="7" xfId="0" applyFont="1" applyBorder="1" applyAlignment="1">
      <alignment horizontal="center" vertical="center" wrapText="1" shrinkToFit="1"/>
    </xf>
    <xf numFmtId="0" fontId="45" fillId="0" borderId="89" xfId="0" applyFont="1" applyBorder="1" applyAlignment="1">
      <alignment horizontal="center" vertical="center" wrapText="1"/>
    </xf>
    <xf numFmtId="202" fontId="45" fillId="0" borderId="3" xfId="0" applyNumberFormat="1" applyFont="1" applyBorder="1" applyAlignment="1">
      <alignment vertical="center"/>
    </xf>
    <xf numFmtId="202" fontId="45" fillId="0" borderId="4" xfId="0" applyNumberFormat="1" applyFont="1" applyBorder="1" applyAlignment="1">
      <alignment vertical="center"/>
    </xf>
    <xf numFmtId="202" fontId="45" fillId="0" borderId="15" xfId="0" applyNumberFormat="1" applyFont="1" applyBorder="1" applyAlignment="1">
      <alignment vertical="center"/>
    </xf>
    <xf numFmtId="202" fontId="45" fillId="0" borderId="12" xfId="0" applyNumberFormat="1" applyFont="1" applyBorder="1" applyAlignment="1">
      <alignment vertical="center"/>
    </xf>
    <xf numFmtId="202" fontId="45" fillId="0" borderId="6" xfId="0" applyNumberFormat="1" applyFont="1" applyBorder="1" applyAlignment="1">
      <alignment vertical="center"/>
    </xf>
    <xf numFmtId="202" fontId="45" fillId="0" borderId="5" xfId="0" applyNumberFormat="1" applyFont="1" applyBorder="1" applyAlignment="1">
      <alignment vertical="center"/>
    </xf>
    <xf numFmtId="215" fontId="45" fillId="0" borderId="6" xfId="0" applyNumberFormat="1" applyFont="1" applyBorder="1" applyAlignment="1">
      <alignment vertical="center"/>
    </xf>
    <xf numFmtId="215" fontId="45" fillId="0" borderId="5" xfId="0" applyNumberFormat="1" applyFont="1" applyBorder="1" applyAlignment="1">
      <alignment vertical="center"/>
    </xf>
    <xf numFmtId="205" fontId="45" fillId="0" borderId="22" xfId="0" applyNumberFormat="1" applyFont="1" applyBorder="1" applyAlignment="1">
      <alignment vertical="center"/>
    </xf>
    <xf numFmtId="215" fontId="45" fillId="0" borderId="129" xfId="0" applyNumberFormat="1" applyFont="1" applyBorder="1" applyAlignment="1">
      <alignment vertical="center"/>
    </xf>
    <xf numFmtId="215" fontId="45" fillId="0" borderId="30" xfId="0" applyNumberFormat="1" applyFont="1" applyBorder="1" applyAlignment="1">
      <alignment vertical="center"/>
    </xf>
    <xf numFmtId="216" fontId="45" fillId="0" borderId="3" xfId="0" applyNumberFormat="1" applyFont="1" applyBorder="1" applyAlignment="1">
      <alignment vertical="center" shrinkToFit="1"/>
    </xf>
    <xf numFmtId="216" fontId="45" fillId="0" borderId="4" xfId="0" applyNumberFormat="1" applyFont="1" applyBorder="1" applyAlignment="1">
      <alignment vertical="center" shrinkToFit="1"/>
    </xf>
    <xf numFmtId="0" fontId="45" fillId="0" borderId="81"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64" xfId="0" applyFont="1" applyBorder="1" applyAlignment="1">
      <alignment horizontal="center" vertical="center" wrapText="1"/>
    </xf>
    <xf numFmtId="202" fontId="45" fillId="0" borderId="81" xfId="0" applyNumberFormat="1" applyFont="1" applyBorder="1" applyAlignment="1">
      <alignment vertical="center"/>
    </xf>
    <xf numFmtId="202" fontId="45" fillId="0" borderId="64" xfId="0" applyNumberFormat="1" applyFont="1" applyBorder="1" applyAlignment="1">
      <alignment vertical="center"/>
    </xf>
    <xf numFmtId="215" fontId="45" fillId="0" borderId="3" xfId="0" applyNumberFormat="1" applyFont="1" applyBorder="1" applyAlignment="1">
      <alignment vertical="center" shrinkToFit="1"/>
    </xf>
    <xf numFmtId="215" fontId="45" fillId="0" borderId="4" xfId="0" applyNumberFormat="1" applyFont="1" applyBorder="1" applyAlignment="1">
      <alignment vertical="center" shrinkToFit="1"/>
    </xf>
    <xf numFmtId="202" fontId="45" fillId="0" borderId="6" xfId="0" applyNumberFormat="1" applyFont="1" applyBorder="1" applyAlignment="1">
      <alignment horizontal="center" vertical="center" wrapText="1"/>
    </xf>
    <xf numFmtId="202" fontId="45" fillId="0" borderId="5" xfId="0" applyNumberFormat="1" applyFont="1" applyBorder="1" applyAlignment="1">
      <alignment horizontal="center" vertical="center" wrapText="1"/>
    </xf>
    <xf numFmtId="0" fontId="45" fillId="0" borderId="66" xfId="0" applyFont="1" applyBorder="1" applyAlignment="1">
      <alignment horizontal="center" vertical="center" shrinkToFit="1"/>
    </xf>
    <xf numFmtId="0" fontId="45" fillId="0" borderId="86" xfId="0" applyFont="1" applyBorder="1" applyAlignment="1">
      <alignment horizontal="center" vertical="center" shrinkToFit="1"/>
    </xf>
    <xf numFmtId="0" fontId="45" fillId="0" borderId="73" xfId="0" applyFont="1" applyBorder="1" applyAlignment="1">
      <alignment horizontal="center" vertical="center" wrapText="1" shrinkToFit="1"/>
    </xf>
    <xf numFmtId="2" fontId="45" fillId="0" borderId="8" xfId="0" applyNumberFormat="1" applyFont="1" applyBorder="1" applyAlignment="1">
      <alignment horizontal="right" vertical="center"/>
    </xf>
    <xf numFmtId="2" fontId="45" fillId="0" borderId="76" xfId="0" applyNumberFormat="1" applyFont="1" applyBorder="1" applyAlignment="1">
      <alignment horizontal="right" vertical="center"/>
    </xf>
    <xf numFmtId="0" fontId="45" fillId="0" borderId="8" xfId="0" applyFont="1" applyBorder="1" applyAlignment="1">
      <alignment horizontal="right" vertical="center"/>
    </xf>
    <xf numFmtId="0" fontId="45" fillId="0" borderId="85" xfId="0" applyFont="1" applyBorder="1" applyAlignment="1">
      <alignment horizontal="center" vertical="center" shrinkToFit="1"/>
    </xf>
    <xf numFmtId="2" fontId="45" fillId="0" borderId="82" xfId="0" applyNumberFormat="1" applyFont="1" applyBorder="1" applyAlignment="1">
      <alignment horizontal="right" vertical="center"/>
    </xf>
    <xf numFmtId="2" fontId="45" fillId="0" borderId="83" xfId="0" applyNumberFormat="1" applyFont="1" applyBorder="1" applyAlignment="1">
      <alignment horizontal="right" vertical="center"/>
    </xf>
    <xf numFmtId="0" fontId="45" fillId="0" borderId="82" xfId="0" applyFont="1" applyBorder="1" applyAlignment="1">
      <alignment horizontal="right" vertical="center"/>
    </xf>
    <xf numFmtId="0" fontId="45" fillId="0" borderId="70" xfId="0" applyFont="1" applyBorder="1" applyAlignment="1">
      <alignment horizontal="center" vertical="center"/>
    </xf>
    <xf numFmtId="0" fontId="45" fillId="0" borderId="82" xfId="0" applyFont="1" applyBorder="1" applyAlignment="1">
      <alignment horizontal="center" vertical="center"/>
    </xf>
    <xf numFmtId="202" fontId="45" fillId="0" borderId="82" xfId="0" applyNumberFormat="1" applyFont="1" applyBorder="1" applyAlignment="1">
      <alignment horizontal="center" vertical="center"/>
    </xf>
    <xf numFmtId="202" fontId="45" fillId="0" borderId="28" xfId="0" applyNumberFormat="1" applyFont="1" applyBorder="1" applyAlignment="1">
      <alignment horizontal="center" vertical="center"/>
    </xf>
    <xf numFmtId="202" fontId="45" fillId="0" borderId="80" xfId="0" applyNumberFormat="1" applyFont="1" applyBorder="1" applyAlignment="1">
      <alignment horizontal="center" vertical="center"/>
    </xf>
    <xf numFmtId="202" fontId="45" fillId="0" borderId="29" xfId="0" applyNumberFormat="1" applyFont="1" applyBorder="1" applyAlignment="1">
      <alignment horizontal="center" vertical="center"/>
    </xf>
    <xf numFmtId="2" fontId="59" fillId="0" borderId="8" xfId="0" applyNumberFormat="1" applyFont="1" applyBorder="1" applyAlignment="1">
      <alignment horizontal="right" vertical="center"/>
    </xf>
    <xf numFmtId="0" fontId="45" fillId="0" borderId="15" xfId="0" applyFont="1" applyBorder="1" applyAlignment="1">
      <alignment horizontal="left" vertical="top"/>
    </xf>
    <xf numFmtId="0" fontId="45" fillId="0" borderId="1" xfId="0" applyFont="1" applyBorder="1" applyAlignment="1">
      <alignment horizontal="left" vertical="top"/>
    </xf>
    <xf numFmtId="0" fontId="45" fillId="0" borderId="12" xfId="0" applyFont="1" applyBorder="1" applyAlignment="1">
      <alignment horizontal="left" vertical="top"/>
    </xf>
    <xf numFmtId="0" fontId="45" fillId="0" borderId="3" xfId="0" applyFont="1" applyBorder="1" applyAlignment="1">
      <alignment horizontal="left" vertical="top"/>
    </xf>
    <xf numFmtId="0" fontId="45" fillId="0" borderId="0" xfId="0" applyFont="1" applyAlignment="1">
      <alignment horizontal="left" vertical="top"/>
    </xf>
    <xf numFmtId="0" fontId="45" fillId="0" borderId="4" xfId="0" applyFont="1" applyBorder="1" applyAlignment="1">
      <alignment horizontal="left" vertical="top"/>
    </xf>
    <xf numFmtId="0" fontId="45" fillId="0" borderId="6" xfId="0" applyFont="1" applyBorder="1" applyAlignment="1">
      <alignment horizontal="left" vertical="top"/>
    </xf>
    <xf numFmtId="0" fontId="45" fillId="0" borderId="7" xfId="0" applyFont="1" applyBorder="1" applyAlignment="1">
      <alignment horizontal="left" vertical="top"/>
    </xf>
    <xf numFmtId="0" fontId="45" fillId="0" borderId="5" xfId="0" applyFont="1" applyBorder="1" applyAlignment="1">
      <alignment horizontal="left" vertical="top"/>
    </xf>
    <xf numFmtId="0" fontId="59" fillId="0" borderId="8" xfId="0" applyFont="1" applyBorder="1" applyAlignment="1">
      <alignment horizontal="center" vertical="center"/>
    </xf>
    <xf numFmtId="0" fontId="59" fillId="0" borderId="8" xfId="0" applyFont="1" applyBorder="1" applyAlignment="1">
      <alignment horizontal="center" vertical="center" wrapText="1"/>
    </xf>
    <xf numFmtId="0" fontId="59" fillId="0" borderId="2" xfId="0" applyNumberFormat="1" applyFont="1" applyBorder="1" applyAlignment="1">
      <alignment horizontal="center" vertical="center"/>
    </xf>
    <xf numFmtId="0" fontId="59" fillId="0" borderId="13" xfId="0" applyNumberFormat="1" applyFont="1" applyBorder="1" applyAlignment="1">
      <alignment horizontal="center" vertical="center"/>
    </xf>
    <xf numFmtId="0" fontId="59" fillId="0" borderId="14" xfId="0" applyNumberFormat="1" applyFont="1" applyBorder="1" applyAlignment="1">
      <alignment horizontal="center" vertical="center"/>
    </xf>
    <xf numFmtId="0" fontId="59" fillId="0" borderId="2" xfId="0" applyFont="1" applyBorder="1" applyAlignment="1">
      <alignment horizontal="center" vertical="center"/>
    </xf>
    <xf numFmtId="0" fontId="59" fillId="0" borderId="14" xfId="0" applyFont="1" applyBorder="1" applyAlignment="1">
      <alignment horizontal="center" vertical="center"/>
    </xf>
    <xf numFmtId="0" fontId="59" fillId="0" borderId="8" xfId="0" applyFont="1" applyBorder="1" applyAlignment="1">
      <alignment horizontal="right" vertical="center"/>
    </xf>
    <xf numFmtId="0" fontId="45" fillId="0" borderId="19" xfId="0" applyFont="1" applyBorder="1" applyAlignment="1">
      <alignment horizontal="center" vertical="center"/>
    </xf>
    <xf numFmtId="205" fontId="45" fillId="0" borderId="15" xfId="0" applyNumberFormat="1" applyFont="1" applyBorder="1" applyAlignment="1">
      <alignment vertical="center" shrinkToFit="1"/>
    </xf>
    <xf numFmtId="205" fontId="45" fillId="0" borderId="12" xfId="0" applyNumberFormat="1" applyFont="1" applyBorder="1" applyAlignment="1">
      <alignment vertical="center" shrinkToFit="1"/>
    </xf>
    <xf numFmtId="215" fontId="45" fillId="0" borderId="6" xfId="0" applyNumberFormat="1" applyFont="1" applyBorder="1" applyAlignment="1">
      <alignment vertical="center" shrinkToFit="1"/>
    </xf>
    <xf numFmtId="215" fontId="45" fillId="0" borderId="5" xfId="0" applyNumberFormat="1" applyFont="1" applyBorder="1" applyAlignment="1">
      <alignment vertical="center" shrinkToFit="1"/>
    </xf>
    <xf numFmtId="205" fontId="45" fillId="0" borderId="130" xfId="0" applyNumberFormat="1" applyFont="1" applyBorder="1" applyAlignment="1">
      <alignment vertical="center" shrinkToFit="1"/>
    </xf>
    <xf numFmtId="205" fontId="45" fillId="0" borderId="131" xfId="0" applyNumberFormat="1" applyFont="1" applyBorder="1" applyAlignment="1">
      <alignment vertical="center" shrinkToFit="1"/>
    </xf>
    <xf numFmtId="215" fontId="45" fillId="0" borderId="81" xfId="0" applyNumberFormat="1" applyFont="1" applyBorder="1" applyAlignment="1">
      <alignment vertical="center" shrinkToFit="1"/>
    </xf>
    <xf numFmtId="215" fontId="45" fillId="0" borderId="64" xfId="0" applyNumberFormat="1" applyFont="1" applyBorder="1" applyAlignment="1">
      <alignment vertical="center" shrinkToFit="1"/>
    </xf>
    <xf numFmtId="205" fontId="45" fillId="0" borderId="3" xfId="0" applyNumberFormat="1" applyFont="1" applyBorder="1" applyAlignment="1">
      <alignment vertical="center" shrinkToFit="1"/>
    </xf>
    <xf numFmtId="205" fontId="45" fillId="0" borderId="4" xfId="0" applyNumberFormat="1" applyFont="1" applyBorder="1" applyAlignment="1">
      <alignment vertical="center" shrinkToFit="1"/>
    </xf>
    <xf numFmtId="215" fontId="45" fillId="0" borderId="6" xfId="0" applyNumberFormat="1" applyFont="1" applyBorder="1" applyAlignment="1">
      <alignment horizontal="center" vertical="center" shrinkToFit="1"/>
    </xf>
    <xf numFmtId="215" fontId="45" fillId="0" borderId="5" xfId="0" applyNumberFormat="1" applyFont="1" applyBorder="1" applyAlignment="1">
      <alignment horizontal="center" vertical="center" shrinkToFit="1"/>
    </xf>
    <xf numFmtId="215" fontId="45" fillId="0" borderId="3" xfId="0" applyNumberFormat="1" applyFont="1" applyBorder="1" applyAlignment="1">
      <alignment horizontal="center" vertical="center" shrinkToFit="1"/>
    </xf>
    <xf numFmtId="215" fontId="45" fillId="0" borderId="4" xfId="0" applyNumberFormat="1" applyFont="1" applyBorder="1" applyAlignment="1">
      <alignment horizontal="center" vertical="center" shrinkToFit="1"/>
    </xf>
    <xf numFmtId="0" fontId="45" fillId="0" borderId="21" xfId="0" applyFont="1" applyBorder="1" applyAlignment="1">
      <alignment vertical="center"/>
    </xf>
    <xf numFmtId="0" fontId="45" fillId="0" borderId="0" xfId="0" applyFont="1" applyBorder="1" applyAlignment="1">
      <alignment vertical="center"/>
    </xf>
    <xf numFmtId="0" fontId="45" fillId="0" borderId="4"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77" xfId="0" applyFont="1" applyBorder="1" applyAlignment="1">
      <alignment vertical="center"/>
    </xf>
    <xf numFmtId="0" fontId="45" fillId="0" borderId="7" xfId="0" applyFont="1" applyBorder="1" applyAlignment="1">
      <alignment vertical="center"/>
    </xf>
    <xf numFmtId="0" fontId="45" fillId="0" borderId="89" xfId="0" applyFont="1" applyBorder="1" applyAlignment="1">
      <alignment vertical="center"/>
    </xf>
    <xf numFmtId="0" fontId="45" fillId="0" borderId="1" xfId="0" applyFont="1" applyBorder="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1" xfId="0" applyFont="1" applyBorder="1" applyAlignment="1">
      <alignment horizontal="right" vertical="center"/>
    </xf>
    <xf numFmtId="0" fontId="45" fillId="0" borderId="0" xfId="0" applyFont="1" applyAlignment="1">
      <alignment horizontal="right" vertical="center"/>
    </xf>
    <xf numFmtId="202" fontId="45" fillId="0" borderId="1" xfId="0" applyNumberFormat="1" applyFont="1" applyBorder="1" applyAlignment="1">
      <alignment horizontal="right" vertical="center"/>
    </xf>
    <xf numFmtId="202" fontId="45" fillId="0" borderId="0" xfId="0" applyNumberFormat="1" applyFont="1" applyAlignment="1">
      <alignment horizontal="right" vertical="center"/>
    </xf>
    <xf numFmtId="180" fontId="45" fillId="0" borderId="0" xfId="0" applyNumberFormat="1" applyFont="1" applyAlignment="1">
      <alignment horizontal="right" vertical="center"/>
    </xf>
    <xf numFmtId="201" fontId="45" fillId="0" borderId="0" xfId="0" applyNumberFormat="1" applyFont="1" applyAlignment="1">
      <alignment horizontal="right" vertical="center"/>
    </xf>
    <xf numFmtId="211" fontId="45" fillId="0" borderId="0" xfId="0" applyNumberFormat="1" applyFont="1" applyAlignment="1">
      <alignment horizontal="right" vertical="center"/>
    </xf>
    <xf numFmtId="0" fontId="45" fillId="0" borderId="0" xfId="0" applyFont="1" applyBorder="1" applyAlignment="1">
      <alignment horizontal="right" vertical="center"/>
    </xf>
    <xf numFmtId="203" fontId="45" fillId="0" borderId="0" xfId="0" applyNumberFormat="1" applyFont="1" applyBorder="1" applyAlignment="1">
      <alignment horizontal="left" vertical="center"/>
    </xf>
    <xf numFmtId="176" fontId="45" fillId="0" borderId="0" xfId="0" applyNumberFormat="1" applyFont="1" applyBorder="1" applyAlignment="1">
      <alignment horizontal="right" vertical="center"/>
    </xf>
    <xf numFmtId="177" fontId="45" fillId="0" borderId="0" xfId="0" applyNumberFormat="1" applyFont="1" applyAlignment="1">
      <alignment horizontal="right" vertical="center"/>
    </xf>
    <xf numFmtId="202" fontId="45" fillId="0" borderId="0" xfId="0" applyNumberFormat="1" applyFont="1" applyBorder="1" applyAlignment="1">
      <alignment horizontal="right" vertical="center"/>
    </xf>
    <xf numFmtId="202" fontId="45" fillId="0" borderId="0" xfId="0" applyNumberFormat="1" applyFont="1" applyBorder="1" applyAlignment="1">
      <alignment horizontal="left" vertical="center"/>
    </xf>
    <xf numFmtId="0" fontId="45" fillId="0" borderId="0" xfId="0" applyFont="1" applyBorder="1" applyAlignment="1">
      <alignment horizontal="left" vertical="center"/>
    </xf>
    <xf numFmtId="181" fontId="45" fillId="0" borderId="0" xfId="0" applyNumberFormat="1" applyFont="1" applyBorder="1" applyAlignment="1">
      <alignment horizontal="right" vertical="center"/>
    </xf>
    <xf numFmtId="176" fontId="45" fillId="0" borderId="0" xfId="0" applyNumberFormat="1" applyFont="1" applyAlignment="1">
      <alignment horizontal="right" vertical="center"/>
    </xf>
    <xf numFmtId="203" fontId="45" fillId="0" borderId="0" xfId="0" applyNumberFormat="1" applyFont="1" applyAlignment="1">
      <alignment horizontal="left" vertical="center"/>
    </xf>
    <xf numFmtId="202" fontId="45" fillId="0" borderId="0" xfId="0" applyNumberFormat="1" applyFont="1" applyAlignment="1">
      <alignment horizontal="left" vertical="center"/>
    </xf>
    <xf numFmtId="176" fontId="45" fillId="0" borderId="0" xfId="0" applyNumberFormat="1" applyFont="1" applyAlignment="1">
      <alignment vertical="center"/>
    </xf>
    <xf numFmtId="201" fontId="45" fillId="0" borderId="0" xfId="0" applyNumberFormat="1" applyFont="1" applyAlignment="1">
      <alignment vertical="center"/>
    </xf>
    <xf numFmtId="180" fontId="45" fillId="0" borderId="0" xfId="0" applyNumberFormat="1" applyFont="1" applyAlignment="1">
      <alignment vertical="center"/>
    </xf>
    <xf numFmtId="0" fontId="45" fillId="0" borderId="108" xfId="0" applyFont="1" applyBorder="1" applyAlignment="1">
      <alignment horizontal="center" vertical="center" shrinkToFit="1"/>
    </xf>
    <xf numFmtId="0" fontId="45" fillId="0" borderId="103" xfId="0" applyFont="1" applyBorder="1" applyAlignment="1">
      <alignment horizontal="center" vertical="center"/>
    </xf>
    <xf numFmtId="0" fontId="45" fillId="0" borderId="104" xfId="0" applyFont="1" applyBorder="1" applyAlignment="1">
      <alignment horizontal="center" vertical="center"/>
    </xf>
    <xf numFmtId="178" fontId="45" fillId="0" borderId="0" xfId="0" applyNumberFormat="1" applyFont="1" applyAlignment="1">
      <alignment horizontal="right" vertical="center"/>
    </xf>
    <xf numFmtId="210" fontId="45" fillId="0" borderId="0" xfId="0" applyNumberFormat="1" applyFont="1" applyAlignment="1">
      <alignment horizontal="left" vertical="center"/>
    </xf>
    <xf numFmtId="202" fontId="45" fillId="0" borderId="0" xfId="0" applyNumberFormat="1" applyFont="1" applyAlignment="1">
      <alignment vertical="center"/>
    </xf>
    <xf numFmtId="0" fontId="45" fillId="0" borderId="21" xfId="45" applyFont="1" applyBorder="1" applyAlignment="1">
      <alignment vertical="center"/>
    </xf>
    <xf numFmtId="0" fontId="45" fillId="0" borderId="0" xfId="45" applyFont="1" applyBorder="1" applyAlignment="1">
      <alignment vertical="center"/>
    </xf>
    <xf numFmtId="0" fontId="45" fillId="0" borderId="4" xfId="45" applyFont="1" applyBorder="1" applyAlignment="1">
      <alignment vertical="center"/>
    </xf>
    <xf numFmtId="0" fontId="52" fillId="0" borderId="93" xfId="45" applyFont="1" applyBorder="1" applyAlignment="1">
      <alignment horizontal="center" vertical="center"/>
    </xf>
    <xf numFmtId="0" fontId="52" fillId="0" borderId="13" xfId="45" applyFont="1" applyBorder="1" applyAlignment="1">
      <alignment horizontal="center" vertical="center"/>
    </xf>
    <xf numFmtId="0" fontId="52" fillId="0" borderId="14" xfId="45" applyFont="1" applyBorder="1" applyAlignment="1">
      <alignment horizontal="center" vertical="center"/>
    </xf>
    <xf numFmtId="0" fontId="45" fillId="0" borderId="89" xfId="45" applyFont="1" applyBorder="1" applyAlignment="1">
      <alignment vertical="center"/>
    </xf>
    <xf numFmtId="0" fontId="45" fillId="0" borderId="1" xfId="45" applyFont="1" applyBorder="1" applyAlignment="1">
      <alignment vertical="center"/>
    </xf>
    <xf numFmtId="0" fontId="45" fillId="0" borderId="12" xfId="45" applyFont="1" applyBorder="1" applyAlignment="1">
      <alignment vertical="center"/>
    </xf>
    <xf numFmtId="0" fontId="45" fillId="0" borderId="3" xfId="45" applyFont="1" applyFill="1" applyBorder="1" applyAlignment="1">
      <alignment vertical="center"/>
    </xf>
    <xf numFmtId="0" fontId="45" fillId="0" borderId="22" xfId="45" applyFont="1" applyFill="1" applyBorder="1" applyAlignment="1">
      <alignment vertical="center"/>
    </xf>
    <xf numFmtId="0" fontId="45" fillId="0" borderId="0" xfId="45" applyFont="1" applyFill="1" applyBorder="1" applyAlignment="1">
      <alignment vertical="center"/>
    </xf>
    <xf numFmtId="0" fontId="45" fillId="0" borderId="3" xfId="45" applyFont="1" applyBorder="1" applyAlignment="1">
      <alignment vertical="center"/>
    </xf>
    <xf numFmtId="0" fontId="52" fillId="0" borderId="61" xfId="45" applyFont="1" applyBorder="1" applyAlignment="1">
      <alignment horizontal="center" vertical="center"/>
    </xf>
    <xf numFmtId="0" fontId="52" fillId="0" borderId="63" xfId="45" applyFont="1" applyBorder="1" applyAlignment="1">
      <alignment horizontal="center" vertical="center"/>
    </xf>
    <xf numFmtId="0" fontId="52" fillId="0" borderId="2" xfId="45" applyFont="1" applyBorder="1" applyAlignment="1">
      <alignment horizontal="center" vertical="center"/>
    </xf>
    <xf numFmtId="0" fontId="52" fillId="0" borderId="44" xfId="45" applyFont="1" applyBorder="1" applyAlignment="1">
      <alignment horizontal="center" vertical="center"/>
    </xf>
    <xf numFmtId="0" fontId="45" fillId="0" borderId="15" xfId="45" applyFont="1" applyFill="1" applyBorder="1" applyAlignment="1">
      <alignment vertical="center"/>
    </xf>
    <xf numFmtId="0" fontId="45" fillId="0" borderId="27" xfId="45" applyFont="1" applyFill="1" applyBorder="1" applyAlignment="1">
      <alignment vertical="center"/>
    </xf>
    <xf numFmtId="0" fontId="52" fillId="0" borderId="62" xfId="45" applyFont="1" applyBorder="1" applyAlignment="1">
      <alignment horizontal="center" vertical="center"/>
    </xf>
    <xf numFmtId="0" fontId="52" fillId="0" borderId="60" xfId="45" applyFont="1" applyBorder="1" applyAlignment="1">
      <alignment horizontal="center" vertical="center"/>
    </xf>
    <xf numFmtId="0" fontId="52" fillId="0" borderId="84" xfId="45"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45" fillId="0" borderId="1" xfId="45" applyFont="1" applyFill="1" applyBorder="1" applyAlignment="1">
      <alignment vertical="center"/>
    </xf>
    <xf numFmtId="0" fontId="52" fillId="0" borderId="7" xfId="45" applyFont="1" applyBorder="1" applyAlignment="1">
      <alignment horizontal="center" vertical="center"/>
    </xf>
    <xf numFmtId="0" fontId="45" fillId="0" borderId="77" xfId="45" applyFont="1" applyBorder="1" applyAlignment="1">
      <alignment vertical="center"/>
    </xf>
    <xf numFmtId="0" fontId="45" fillId="0" borderId="7" xfId="45" applyFont="1" applyBorder="1" applyAlignment="1">
      <alignment vertical="center"/>
    </xf>
    <xf numFmtId="0" fontId="45" fillId="0" borderId="6" xfId="45" applyFont="1" applyFill="1" applyBorder="1" applyAlignment="1">
      <alignment vertical="center"/>
    </xf>
    <xf numFmtId="0" fontId="45" fillId="0" borderId="45" xfId="45" applyFont="1" applyBorder="1" applyAlignment="1">
      <alignment horizontal="center" vertical="center"/>
    </xf>
    <xf numFmtId="0" fontId="52" fillId="0" borderId="9" xfId="45" applyFont="1" applyBorder="1" applyAlignment="1">
      <alignment horizontal="center" vertical="center" textRotation="255"/>
    </xf>
    <xf numFmtId="0" fontId="52" fillId="0" borderId="10" xfId="45" applyFont="1" applyBorder="1" applyAlignment="1">
      <alignment horizontal="center" vertical="center" textRotation="255"/>
    </xf>
    <xf numFmtId="0" fontId="54" fillId="0" borderId="10" xfId="0" applyFont="1" applyBorder="1" applyAlignment="1">
      <alignment vertical="center"/>
    </xf>
    <xf numFmtId="0" fontId="54" fillId="0" borderId="11" xfId="0" applyFont="1" applyBorder="1" applyAlignment="1">
      <alignment vertical="center"/>
    </xf>
    <xf numFmtId="0" fontId="52" fillId="0" borderId="8" xfId="45" applyFont="1" applyBorder="1" applyAlignment="1">
      <alignment horizontal="center" vertical="center" textRotation="255"/>
    </xf>
    <xf numFmtId="0" fontId="52" fillId="0" borderId="8" xfId="45" applyFont="1" applyBorder="1" applyAlignment="1">
      <alignment horizontal="center" vertical="center"/>
    </xf>
    <xf numFmtId="0" fontId="52" fillId="0" borderId="2" xfId="45" applyFont="1" applyBorder="1" applyAlignment="1">
      <alignment vertical="center"/>
    </xf>
    <xf numFmtId="0" fontId="52" fillId="0" borderId="14" xfId="45" applyFont="1" applyBorder="1" applyAlignment="1">
      <alignment vertical="center"/>
    </xf>
    <xf numFmtId="0" fontId="52" fillId="0" borderId="2" xfId="45" applyFont="1" applyBorder="1" applyAlignment="1">
      <alignment horizontal="left" vertical="center"/>
    </xf>
    <xf numFmtId="0" fontId="52" fillId="0" borderId="14" xfId="45" applyFont="1" applyBorder="1" applyAlignment="1">
      <alignment horizontal="left" vertical="center"/>
    </xf>
    <xf numFmtId="0" fontId="51" fillId="0" borderId="0" xfId="46" applyFont="1" applyFill="1" applyAlignment="1">
      <alignment horizontal="center" vertical="center" wrapText="1"/>
    </xf>
    <xf numFmtId="0" fontId="56" fillId="0" borderId="0" xfId="46" applyFont="1" applyFill="1" applyAlignment="1">
      <alignment horizontal="center" vertical="center"/>
    </xf>
    <xf numFmtId="0" fontId="7" fillId="0" borderId="9" xfId="45" applyFont="1" applyBorder="1" applyAlignment="1">
      <alignment horizontal="center" vertical="center" wrapText="1"/>
    </xf>
    <xf numFmtId="0" fontId="7" fillId="0" borderId="10" xfId="45" applyFont="1" applyBorder="1" applyAlignment="1">
      <alignment horizontal="center" vertical="center" wrapText="1"/>
    </xf>
    <xf numFmtId="179" fontId="4" fillId="0" borderId="3" xfId="33" applyNumberFormat="1" applyFont="1" applyFill="1" applyBorder="1" applyAlignment="1">
      <alignment horizontal="center" vertical="center"/>
    </xf>
    <xf numFmtId="179" fontId="4" fillId="0" borderId="8" xfId="33" applyNumberFormat="1" applyFont="1" applyFill="1" applyBorder="1" applyAlignment="1">
      <alignment horizontal="center" vertical="center"/>
    </xf>
    <xf numFmtId="179" fontId="4" fillId="0" borderId="10" xfId="33" applyNumberFormat="1" applyFont="1" applyFill="1" applyBorder="1" applyAlignment="1">
      <alignment horizontal="center" vertical="center"/>
    </xf>
    <xf numFmtId="0" fontId="4" fillId="0" borderId="15" xfId="45" applyFont="1" applyBorder="1" applyAlignment="1">
      <alignment horizontal="center" vertical="center" wrapText="1"/>
    </xf>
    <xf numFmtId="0" fontId="4" fillId="0" borderId="3" xfId="45" applyFont="1" applyBorder="1" applyAlignment="1">
      <alignment horizontal="center" vertical="center" wrapText="1"/>
    </xf>
    <xf numFmtId="179" fontId="4" fillId="0" borderId="2" xfId="33" applyNumberFormat="1" applyFont="1" applyFill="1" applyBorder="1" applyAlignment="1">
      <alignment horizontal="center" vertical="center"/>
    </xf>
    <xf numFmtId="179" fontId="4" fillId="0" borderId="9" xfId="33" applyNumberFormat="1" applyFont="1" applyFill="1" applyBorder="1" applyAlignment="1">
      <alignment horizontal="center" vertical="center"/>
    </xf>
    <xf numFmtId="179" fontId="4" fillId="0" borderId="11" xfId="33" applyNumberFormat="1" applyFont="1" applyFill="1" applyBorder="1" applyAlignment="1">
      <alignment horizontal="center" vertical="center"/>
    </xf>
    <xf numFmtId="179" fontId="4" fillId="0" borderId="15" xfId="33" applyNumberFormat="1" applyFont="1" applyFill="1" applyBorder="1" applyAlignment="1">
      <alignment horizontal="center" vertical="center"/>
    </xf>
    <xf numFmtId="179" fontId="4" fillId="0" borderId="6" xfId="33" applyNumberFormat="1" applyFont="1" applyFill="1" applyBorder="1" applyAlignment="1">
      <alignment horizontal="center" vertical="center"/>
    </xf>
    <xf numFmtId="0" fontId="4" fillId="0" borderId="9" xfId="45" applyFont="1" applyFill="1" applyBorder="1" applyAlignment="1">
      <alignment horizontal="center" vertical="center" wrapText="1"/>
    </xf>
    <xf numFmtId="0" fontId="4" fillId="0" borderId="11" xfId="45" applyFont="1" applyFill="1" applyBorder="1" applyAlignment="1">
      <alignment horizontal="center" vertical="center"/>
    </xf>
    <xf numFmtId="0" fontId="4" fillId="0" borderId="3" xfId="45" applyFont="1" applyBorder="1" applyAlignment="1">
      <alignment horizontal="center" vertical="center"/>
    </xf>
    <xf numFmtId="0" fontId="4" fillId="0" borderId="15" xfId="45" applyFont="1" applyBorder="1" applyAlignment="1">
      <alignment horizontal="distributed" vertical="top"/>
    </xf>
    <xf numFmtId="0" fontId="4" fillId="0" borderId="3" xfId="45" applyFont="1" applyBorder="1" applyAlignment="1">
      <alignment horizontal="distributed" vertical="top"/>
    </xf>
    <xf numFmtId="0" fontId="4" fillId="0" borderId="2" xfId="45" applyFont="1" applyBorder="1" applyAlignment="1">
      <alignment horizontal="center" vertical="center"/>
    </xf>
    <xf numFmtId="0" fontId="4" fillId="0" borderId="13" xfId="45" applyFont="1" applyBorder="1" applyAlignment="1">
      <alignment horizontal="center" vertical="center"/>
    </xf>
    <xf numFmtId="0" fontId="4" fillId="0" borderId="15" xfId="45" applyFont="1" applyBorder="1" applyAlignment="1">
      <alignment horizontal="left" vertical="top" wrapText="1"/>
    </xf>
    <xf numFmtId="0" fontId="4" fillId="0" borderId="3" xfId="45" applyFont="1" applyBorder="1" applyAlignment="1">
      <alignment horizontal="left" vertical="top" wrapText="1"/>
    </xf>
    <xf numFmtId="0" fontId="4" fillId="0" borderId="15" xfId="45" applyFont="1" applyBorder="1" applyAlignment="1">
      <alignment horizontal="center" vertical="top"/>
    </xf>
    <xf numFmtId="0" fontId="4" fillId="0" borderId="3" xfId="45" applyFont="1" applyBorder="1" applyAlignment="1">
      <alignment horizontal="center" vertical="top"/>
    </xf>
    <xf numFmtId="0" fontId="4" fillId="0" borderId="8" xfId="45" applyFont="1" applyFill="1" applyBorder="1" applyAlignment="1">
      <alignment horizontal="distributed" vertical="center" indent="2"/>
    </xf>
    <xf numFmtId="0" fontId="4" fillId="0" borderId="10" xfId="45" applyFont="1" applyFill="1" applyBorder="1" applyAlignment="1">
      <alignment horizontal="distributed" vertical="center" indent="2"/>
    </xf>
    <xf numFmtId="0" fontId="4" fillId="0" borderId="9" xfId="45" applyFont="1" applyFill="1" applyBorder="1" applyAlignment="1">
      <alignment horizontal="distributed" vertical="center" indent="2"/>
    </xf>
    <xf numFmtId="0" fontId="4" fillId="0" borderId="11" xfId="45" applyFont="1" applyFill="1" applyBorder="1" applyAlignment="1">
      <alignment horizontal="distributed" vertical="center" indent="2"/>
    </xf>
    <xf numFmtId="0" fontId="45" fillId="0" borderId="5" xfId="45" applyFont="1" applyFill="1" applyBorder="1" applyAlignment="1">
      <alignment vertical="center"/>
    </xf>
    <xf numFmtId="0" fontId="45" fillId="0" borderId="9" xfId="45" applyFont="1" applyFill="1" applyBorder="1" applyAlignment="1">
      <alignment horizontal="center" vertical="center" textRotation="255"/>
    </xf>
    <xf numFmtId="0" fontId="45" fillId="0" borderId="10" xfId="45" applyFont="1" applyFill="1" applyBorder="1" applyAlignment="1">
      <alignment horizontal="center" vertical="center" textRotation="255"/>
    </xf>
    <xf numFmtId="0" fontId="45" fillId="0" borderId="11" xfId="45" applyFont="1" applyFill="1" applyBorder="1" applyAlignment="1">
      <alignment horizontal="center" vertical="center" textRotation="255"/>
    </xf>
    <xf numFmtId="0" fontId="45" fillId="0" borderId="15" xfId="45" applyFont="1" applyFill="1" applyBorder="1" applyAlignment="1">
      <alignment horizontal="center" vertical="center"/>
    </xf>
    <xf numFmtId="0" fontId="45" fillId="0" borderId="9" xfId="45" applyFont="1" applyFill="1" applyBorder="1" applyAlignment="1">
      <alignment horizontal="center" vertical="center" wrapText="1"/>
    </xf>
    <xf numFmtId="0" fontId="45" fillId="0" borderId="11" xfId="45" applyFont="1" applyFill="1" applyBorder="1" applyAlignment="1">
      <alignment horizontal="center" vertical="center"/>
    </xf>
    <xf numFmtId="0" fontId="45" fillId="0" borderId="9" xfId="45" applyFont="1" applyFill="1" applyBorder="1" applyAlignment="1">
      <alignment horizontal="center" vertical="center"/>
    </xf>
    <xf numFmtId="0" fontId="45" fillId="0" borderId="15" xfId="45" applyFont="1" applyFill="1" applyBorder="1" applyAlignment="1">
      <alignment horizontal="distributed" vertical="center" indent="2"/>
    </xf>
    <xf numFmtId="0" fontId="45" fillId="0" borderId="12" xfId="45" applyFont="1" applyFill="1" applyBorder="1" applyAlignment="1">
      <alignment horizontal="distributed" vertical="center" indent="2"/>
    </xf>
    <xf numFmtId="0" fontId="45" fillId="0" borderId="6" xfId="45" applyFont="1" applyFill="1" applyBorder="1" applyAlignment="1">
      <alignment horizontal="distributed" vertical="center" indent="2"/>
    </xf>
    <xf numFmtId="0" fontId="45" fillId="0" borderId="5" xfId="45" applyFont="1" applyFill="1" applyBorder="1" applyAlignment="1">
      <alignment horizontal="distributed" vertical="center" indent="2"/>
    </xf>
    <xf numFmtId="0" fontId="45" fillId="0" borderId="2" xfId="45" applyFont="1" applyFill="1" applyBorder="1" applyAlignment="1">
      <alignment horizontal="distributed" vertical="center" indent="2"/>
    </xf>
    <xf numFmtId="0" fontId="45" fillId="0" borderId="14" xfId="45" applyFont="1" applyFill="1" applyBorder="1" applyAlignment="1">
      <alignment horizontal="distributed" vertical="center" indent="2"/>
    </xf>
    <xf numFmtId="0" fontId="45" fillId="0" borderId="3" xfId="45" applyFont="1" applyFill="1" applyBorder="1" applyAlignment="1">
      <alignment horizontal="distributed" vertical="center" indent="2"/>
    </xf>
    <xf numFmtId="0" fontId="45" fillId="0" borderId="4" xfId="45" applyFont="1" applyFill="1" applyBorder="1" applyAlignment="1">
      <alignment horizontal="distributed" vertical="center" indent="2"/>
    </xf>
    <xf numFmtId="0" fontId="45" fillId="0" borderId="8" xfId="45" applyFont="1" applyFill="1" applyBorder="1" applyAlignment="1">
      <alignment horizontal="center" vertical="center"/>
    </xf>
    <xf numFmtId="0" fontId="45" fillId="0" borderId="15" xfId="45" applyFont="1" applyFill="1" applyBorder="1" applyAlignment="1">
      <alignment horizontal="center" vertical="top" wrapText="1"/>
    </xf>
    <xf numFmtId="0" fontId="45" fillId="0" borderId="1" xfId="45" applyFont="1" applyFill="1" applyBorder="1" applyAlignment="1">
      <alignment horizontal="center" vertical="top"/>
    </xf>
    <xf numFmtId="0" fontId="45" fillId="0" borderId="3" xfId="45" applyFont="1" applyFill="1" applyBorder="1" applyAlignment="1">
      <alignment horizontal="center" vertical="top"/>
    </xf>
    <xf numFmtId="0" fontId="45" fillId="0" borderId="0" xfId="45" applyFont="1" applyFill="1" applyBorder="1" applyAlignment="1">
      <alignment horizontal="center" vertical="top"/>
    </xf>
    <xf numFmtId="0" fontId="45" fillId="0" borderId="6" xfId="45" applyFont="1" applyFill="1" applyBorder="1" applyAlignment="1">
      <alignment horizontal="center" vertical="top"/>
    </xf>
    <xf numFmtId="0" fontId="45" fillId="0" borderId="7" xfId="45" applyFont="1" applyFill="1" applyBorder="1" applyAlignment="1">
      <alignment horizontal="center" vertical="top"/>
    </xf>
    <xf numFmtId="0" fontId="45" fillId="0" borderId="15" xfId="45" applyFont="1" applyFill="1" applyBorder="1" applyAlignment="1">
      <alignment vertical="center" wrapText="1"/>
    </xf>
    <xf numFmtId="0" fontId="45" fillId="0" borderId="12" xfId="45" applyFont="1" applyFill="1" applyBorder="1" applyAlignment="1">
      <alignment vertical="center"/>
    </xf>
    <xf numFmtId="0" fontId="45" fillId="0" borderId="4" xfId="45" applyFont="1" applyFill="1" applyBorder="1" applyAlignment="1">
      <alignment vertical="center"/>
    </xf>
    <xf numFmtId="0" fontId="45" fillId="0" borderId="7" xfId="45" applyFont="1" applyFill="1" applyBorder="1" applyAlignment="1">
      <alignment vertical="center"/>
    </xf>
    <xf numFmtId="0" fontId="45" fillId="0" borderId="2" xfId="45" applyFont="1" applyFill="1" applyBorder="1" applyAlignment="1">
      <alignment horizontal="distributed" vertical="center"/>
    </xf>
    <xf numFmtId="0" fontId="45" fillId="0" borderId="13" xfId="45" applyFont="1" applyFill="1" applyBorder="1" applyAlignment="1">
      <alignment horizontal="distributed" vertical="center"/>
    </xf>
    <xf numFmtId="0" fontId="45" fillId="0" borderId="14" xfId="45" applyFont="1" applyFill="1" applyBorder="1" applyAlignment="1">
      <alignment horizontal="distributed" vertical="center"/>
    </xf>
    <xf numFmtId="178" fontId="45" fillId="0" borderId="2" xfId="45" applyNumberFormat="1" applyFont="1" applyFill="1" applyBorder="1" applyAlignment="1">
      <alignment horizontal="center" vertical="center"/>
    </xf>
    <xf numFmtId="178" fontId="45" fillId="0" borderId="13" xfId="45" applyNumberFormat="1" applyFont="1" applyFill="1" applyBorder="1" applyAlignment="1">
      <alignment horizontal="center" vertical="center"/>
    </xf>
    <xf numFmtId="178" fontId="45" fillId="0" borderId="14" xfId="45" applyNumberFormat="1" applyFont="1" applyFill="1" applyBorder="1" applyAlignment="1">
      <alignment horizontal="center" vertical="center"/>
    </xf>
    <xf numFmtId="178" fontId="45" fillId="0" borderId="28" xfId="45" applyNumberFormat="1" applyFont="1" applyFill="1" applyBorder="1" applyAlignment="1">
      <alignment horizontal="center" vertical="center"/>
    </xf>
    <xf numFmtId="178" fontId="45" fillId="0" borderId="29" xfId="45" applyNumberFormat="1" applyFont="1" applyFill="1" applyBorder="1" applyAlignment="1">
      <alignment horizontal="center" vertical="center"/>
    </xf>
    <xf numFmtId="178" fontId="45" fillId="0" borderId="80" xfId="45" applyNumberFormat="1" applyFont="1" applyFill="1" applyBorder="1" applyAlignment="1">
      <alignment horizontal="center" vertical="center"/>
    </xf>
    <xf numFmtId="1" fontId="45" fillId="0" borderId="28" xfId="45" applyNumberFormat="1" applyFont="1" applyFill="1" applyBorder="1" applyAlignment="1">
      <alignment horizontal="center" vertical="center"/>
    </xf>
    <xf numFmtId="1" fontId="45" fillId="0" borderId="29" xfId="45" applyNumberFormat="1" applyFont="1" applyFill="1" applyBorder="1" applyAlignment="1">
      <alignment horizontal="center" vertical="center"/>
    </xf>
    <xf numFmtId="1" fontId="45" fillId="0" borderId="80" xfId="45" applyNumberFormat="1" applyFont="1" applyFill="1" applyBorder="1" applyAlignment="1">
      <alignment horizontal="center" vertical="center"/>
    </xf>
    <xf numFmtId="178" fontId="45" fillId="0" borderId="6" xfId="45" applyNumberFormat="1" applyFont="1" applyFill="1" applyBorder="1" applyAlignment="1">
      <alignment horizontal="center" vertical="center"/>
    </xf>
    <xf numFmtId="178" fontId="45" fillId="0" borderId="7" xfId="45" applyNumberFormat="1" applyFont="1" applyFill="1" applyBorder="1" applyAlignment="1">
      <alignment horizontal="center" vertical="center"/>
    </xf>
    <xf numFmtId="178" fontId="45" fillId="0" borderId="5" xfId="45" applyNumberFormat="1" applyFont="1" applyFill="1" applyBorder="1" applyAlignment="1">
      <alignment horizontal="center" vertical="center"/>
    </xf>
    <xf numFmtId="0" fontId="35" fillId="0" borderId="0" xfId="45" applyFont="1" applyFill="1" applyAlignment="1">
      <alignment vertical="center"/>
    </xf>
    <xf numFmtId="0" fontId="45" fillId="0" borderId="1" xfId="45" applyFont="1" applyFill="1" applyBorder="1" applyAlignment="1">
      <alignment horizontal="center" vertical="center"/>
    </xf>
    <xf numFmtId="0" fontId="45" fillId="0" borderId="61" xfId="45" applyFont="1" applyFill="1" applyBorder="1" applyAlignment="1">
      <alignment horizontal="distributed" vertical="center" indent="13"/>
    </xf>
    <xf numFmtId="0" fontId="45" fillId="0" borderId="62" xfId="45" applyFont="1" applyFill="1" applyBorder="1" applyAlignment="1">
      <alignment horizontal="distributed" vertical="center" indent="13"/>
    </xf>
    <xf numFmtId="0" fontId="45" fillId="0" borderId="63" xfId="45" applyFont="1" applyFill="1" applyBorder="1" applyAlignment="1">
      <alignment horizontal="distributed" vertical="center" indent="13"/>
    </xf>
    <xf numFmtId="0" fontId="45" fillId="0" borderId="2" xfId="45" applyFont="1" applyFill="1" applyBorder="1" applyAlignment="1">
      <alignment horizontal="distributed" vertical="center" indent="10"/>
    </xf>
    <xf numFmtId="0" fontId="45" fillId="0" borderId="13" xfId="45" applyFont="1" applyFill="1" applyBorder="1" applyAlignment="1">
      <alignment horizontal="distributed" vertical="center" indent="10"/>
    </xf>
    <xf numFmtId="0" fontId="45" fillId="0" borderId="14" xfId="45" applyFont="1" applyFill="1" applyBorder="1" applyAlignment="1">
      <alignment horizontal="distributed" vertical="center" indent="10"/>
    </xf>
    <xf numFmtId="0" fontId="45" fillId="0" borderId="15" xfId="45" applyFont="1" applyFill="1" applyBorder="1" applyAlignment="1">
      <alignment horizontal="distributed" vertical="center"/>
    </xf>
    <xf numFmtId="0" fontId="45" fillId="0" borderId="1" xfId="45" applyFont="1" applyFill="1" applyBorder="1" applyAlignment="1">
      <alignment horizontal="distributed" vertical="center"/>
    </xf>
    <xf numFmtId="0" fontId="45" fillId="0" borderId="27" xfId="45" applyFont="1" applyFill="1" applyBorder="1" applyAlignment="1">
      <alignment horizontal="distributed" vertical="center"/>
    </xf>
    <xf numFmtId="0" fontId="45" fillId="0" borderId="6" xfId="45" applyFont="1" applyFill="1" applyBorder="1" applyAlignment="1">
      <alignment horizontal="distributed" vertical="center"/>
    </xf>
    <xf numFmtId="0" fontId="45" fillId="0" borderId="7" xfId="45" applyFont="1" applyFill="1" applyBorder="1" applyAlignment="1">
      <alignment horizontal="distributed" vertical="center"/>
    </xf>
    <xf numFmtId="0" fontId="45" fillId="0" borderId="30" xfId="45" applyFont="1" applyFill="1" applyBorder="1" applyAlignment="1">
      <alignment horizontal="distributed" vertical="center"/>
    </xf>
    <xf numFmtId="186" fontId="45" fillId="0" borderId="9" xfId="45" applyNumberFormat="1" applyFont="1" applyFill="1" applyBorder="1" applyAlignment="1">
      <alignment horizontal="center" vertical="center"/>
    </xf>
    <xf numFmtId="186" fontId="45" fillId="0" borderId="10" xfId="45" applyNumberFormat="1" applyFont="1" applyFill="1" applyBorder="1" applyAlignment="1">
      <alignment horizontal="center" vertical="center"/>
    </xf>
    <xf numFmtId="186" fontId="45" fillId="0" borderId="11" xfId="45" applyNumberFormat="1" applyFont="1" applyFill="1" applyBorder="1" applyAlignment="1">
      <alignment horizontal="center" vertical="center"/>
    </xf>
    <xf numFmtId="186" fontId="45" fillId="0" borderId="0" xfId="45" applyNumberFormat="1" applyFont="1" applyFill="1" applyBorder="1" applyAlignment="1">
      <alignment horizontal="center" vertical="center" shrinkToFit="1"/>
    </xf>
    <xf numFmtId="186" fontId="45" fillId="0" borderId="9" xfId="45" applyNumberFormat="1" applyFont="1" applyFill="1" applyBorder="1" applyAlignment="1">
      <alignment horizontal="center" vertical="center" wrapText="1"/>
    </xf>
    <xf numFmtId="186" fontId="45" fillId="0" borderId="2" xfId="45" applyNumberFormat="1" applyFont="1" applyFill="1" applyBorder="1" applyAlignment="1">
      <alignment horizontal="distributed" vertical="center" indent="10"/>
    </xf>
    <xf numFmtId="186" fontId="45" fillId="0" borderId="13" xfId="45" applyNumberFormat="1" applyFont="1" applyFill="1" applyBorder="1" applyAlignment="1">
      <alignment horizontal="distributed" vertical="center" indent="10"/>
    </xf>
    <xf numFmtId="186" fontId="45" fillId="0" borderId="14" xfId="45" applyNumberFormat="1" applyFont="1" applyFill="1" applyBorder="1" applyAlignment="1">
      <alignment horizontal="distributed" vertical="center" indent="10"/>
    </xf>
    <xf numFmtId="186" fontId="45" fillId="0" borderId="2" xfId="45" applyNumberFormat="1" applyFont="1" applyFill="1" applyBorder="1" applyAlignment="1">
      <alignment horizontal="center" vertical="center"/>
    </xf>
    <xf numFmtId="186" fontId="45" fillId="0" borderId="13" xfId="45" applyNumberFormat="1" applyFont="1" applyFill="1" applyBorder="1" applyAlignment="1">
      <alignment horizontal="center" vertical="center"/>
    </xf>
    <xf numFmtId="186" fontId="45" fillId="0" borderId="14" xfId="45" applyNumberFormat="1" applyFont="1" applyFill="1" applyBorder="1" applyAlignment="1">
      <alignment horizontal="center" vertical="center"/>
    </xf>
    <xf numFmtId="186" fontId="45" fillId="0" borderId="2" xfId="45" applyNumberFormat="1" applyFont="1" applyFill="1" applyBorder="1" applyAlignment="1">
      <alignment vertical="center"/>
    </xf>
    <xf numFmtId="186" fontId="45" fillId="0" borderId="8" xfId="45" applyNumberFormat="1" applyFont="1" applyFill="1" applyBorder="1" applyAlignment="1">
      <alignment horizontal="center" vertical="center" textRotation="255"/>
    </xf>
    <xf numFmtId="186" fontId="45" fillId="0" borderId="8" xfId="45" applyNumberFormat="1" applyFont="1" applyFill="1" applyBorder="1" applyAlignment="1">
      <alignment horizontal="center" vertical="center"/>
    </xf>
    <xf numFmtId="186" fontId="45" fillId="0" borderId="2" xfId="45" applyNumberFormat="1" applyFont="1" applyFill="1" applyBorder="1" applyAlignment="1">
      <alignment vertical="center" wrapText="1"/>
    </xf>
    <xf numFmtId="0" fontId="45" fillId="0" borderId="13" xfId="0" applyFont="1" applyBorder="1" applyAlignment="1">
      <alignment vertical="center" wrapText="1"/>
    </xf>
    <xf numFmtId="0" fontId="45" fillId="0" borderId="14" xfId="0" applyFont="1" applyBorder="1" applyAlignment="1">
      <alignment vertical="center" wrapText="1"/>
    </xf>
    <xf numFmtId="186" fontId="45" fillId="0" borderId="2" xfId="45" applyNumberFormat="1" applyFont="1" applyFill="1" applyBorder="1" applyAlignment="1">
      <alignment horizontal="left" vertical="center"/>
    </xf>
    <xf numFmtId="186" fontId="45" fillId="0" borderId="13" xfId="45" applyNumberFormat="1" applyFont="1" applyFill="1" applyBorder="1" applyAlignment="1">
      <alignment horizontal="left" vertical="center"/>
    </xf>
    <xf numFmtId="186" fontId="45" fillId="0" borderId="14" xfId="45" applyNumberFormat="1" applyFont="1" applyFill="1" applyBorder="1" applyAlignment="1">
      <alignment horizontal="left" vertical="center"/>
    </xf>
    <xf numFmtId="186" fontId="45" fillId="0" borderId="8" xfId="45" applyNumberFormat="1" applyFont="1" applyFill="1" applyBorder="1" applyAlignment="1">
      <alignment vertical="center" wrapText="1"/>
    </xf>
    <xf numFmtId="0" fontId="45" fillId="0" borderId="8" xfId="0" applyFont="1" applyBorder="1" applyAlignment="1">
      <alignment vertical="center" wrapText="1"/>
    </xf>
    <xf numFmtId="186" fontId="45" fillId="0" borderId="8" xfId="45" applyNumberFormat="1" applyFont="1" applyFill="1" applyBorder="1" applyAlignment="1">
      <alignment horizontal="left" vertical="center"/>
    </xf>
    <xf numFmtId="186" fontId="45" fillId="0" borderId="13" xfId="45" applyNumberFormat="1" applyFont="1" applyFill="1" applyBorder="1" applyAlignment="1">
      <alignment vertical="center"/>
    </xf>
    <xf numFmtId="186" fontId="45" fillId="0" borderId="14" xfId="45" applyNumberFormat="1" applyFont="1" applyFill="1" applyBorder="1" applyAlignment="1">
      <alignment vertical="center"/>
    </xf>
    <xf numFmtId="186" fontId="45" fillId="0" borderId="8" xfId="45" applyNumberFormat="1" applyFont="1" applyFill="1" applyBorder="1" applyAlignment="1">
      <alignment vertical="center" shrinkToFit="1"/>
    </xf>
    <xf numFmtId="182" fontId="45" fillId="0" borderId="8" xfId="45" applyNumberFormat="1" applyFont="1" applyFill="1" applyBorder="1" applyAlignment="1">
      <alignment horizontal="center" vertical="center"/>
    </xf>
    <xf numFmtId="195" fontId="45" fillId="0" borderId="8" xfId="45" applyNumberFormat="1" applyFont="1" applyFill="1" applyBorder="1" applyAlignment="1">
      <alignment horizontal="center" vertical="center"/>
    </xf>
    <xf numFmtId="0" fontId="45" fillId="0" borderId="2" xfId="45" applyFont="1" applyFill="1" applyBorder="1" applyAlignment="1">
      <alignment vertical="center"/>
    </xf>
    <xf numFmtId="0" fontId="45" fillId="0" borderId="14" xfId="45" applyFont="1" applyFill="1" applyBorder="1" applyAlignment="1">
      <alignment vertical="center"/>
    </xf>
    <xf numFmtId="0" fontId="45" fillId="0" borderId="9" xfId="45" applyFont="1" applyFill="1" applyBorder="1" applyAlignment="1">
      <alignment horizontal="center" vertical="center" textRotation="255" shrinkToFit="1"/>
    </xf>
    <xf numFmtId="0" fontId="45" fillId="0" borderId="10" xfId="45" applyFont="1" applyFill="1" applyBorder="1" applyAlignment="1">
      <alignment horizontal="center" vertical="center" textRotation="255" shrinkToFit="1"/>
    </xf>
    <xf numFmtId="0" fontId="45" fillId="0" borderId="11" xfId="45" applyFont="1" applyFill="1" applyBorder="1" applyAlignment="1">
      <alignment horizontal="center" vertical="center" textRotation="255" shrinkToFit="1"/>
    </xf>
    <xf numFmtId="0" fontId="45" fillId="0" borderId="8" xfId="45" applyFont="1" applyFill="1" applyBorder="1" applyAlignment="1">
      <alignment vertical="center" textRotation="255"/>
    </xf>
    <xf numFmtId="0" fontId="45" fillId="0" borderId="13" xfId="45" applyFont="1" applyFill="1" applyBorder="1" applyAlignment="1">
      <alignment vertical="center"/>
    </xf>
    <xf numFmtId="0" fontId="45" fillId="0" borderId="15" xfId="45" applyFont="1" applyBorder="1" applyAlignment="1">
      <alignment horizontal="center" vertical="center"/>
    </xf>
    <xf numFmtId="0" fontId="45" fillId="0" borderId="9" xfId="45" applyFont="1" applyBorder="1" applyAlignment="1">
      <alignment horizontal="center" vertical="center"/>
    </xf>
    <xf numFmtId="0" fontId="45" fillId="0" borderId="27" xfId="0" applyFont="1" applyBorder="1" applyAlignment="1">
      <alignment vertical="center"/>
    </xf>
    <xf numFmtId="0" fontId="45" fillId="0" borderId="30" xfId="0" applyFont="1" applyBorder="1" applyAlignment="1">
      <alignment vertical="center"/>
    </xf>
    <xf numFmtId="0" fontId="45" fillId="0" borderId="116" xfId="45" applyFont="1" applyBorder="1" applyAlignment="1">
      <alignment horizontal="left" vertical="center" wrapText="1"/>
    </xf>
    <xf numFmtId="0" fontId="45" fillId="0" borderId="10" xfId="0" applyFont="1" applyBorder="1" applyAlignment="1">
      <alignment horizontal="left" vertical="center"/>
    </xf>
    <xf numFmtId="0" fontId="45" fillId="0" borderId="3" xfId="0" applyFont="1" applyBorder="1" applyAlignment="1">
      <alignment vertical="center"/>
    </xf>
    <xf numFmtId="0" fontId="45" fillId="0" borderId="10" xfId="45" applyFont="1" applyFill="1" applyBorder="1" applyAlignment="1">
      <alignment horizontal="center" vertical="center" wrapText="1"/>
    </xf>
    <xf numFmtId="0" fontId="45" fillId="0" borderId="10" xfId="45" applyFont="1" applyFill="1" applyBorder="1" applyAlignment="1">
      <alignment horizontal="center" vertical="center"/>
    </xf>
    <xf numFmtId="0" fontId="45" fillId="0" borderId="3" xfId="45" applyFont="1" applyBorder="1" applyAlignment="1">
      <alignment horizontal="center" vertical="center" wrapText="1"/>
    </xf>
    <xf numFmtId="0" fontId="45" fillId="0" borderId="3" xfId="0" applyFont="1" applyBorder="1" applyAlignment="1">
      <alignment horizontal="center" vertical="center"/>
    </xf>
    <xf numFmtId="0" fontId="45" fillId="0" borderId="12" xfId="45" applyFont="1" applyFill="1" applyBorder="1" applyAlignment="1">
      <alignment vertical="center" wrapText="1"/>
    </xf>
    <xf numFmtId="0" fontId="45" fillId="0" borderId="3" xfId="45" applyFont="1" applyFill="1" applyBorder="1" applyAlignment="1">
      <alignment vertical="center" wrapText="1"/>
    </xf>
    <xf numFmtId="0" fontId="45" fillId="0" borderId="4" xfId="45" applyFont="1" applyFill="1" applyBorder="1" applyAlignment="1">
      <alignment vertical="center" wrapText="1"/>
    </xf>
    <xf numFmtId="0" fontId="45" fillId="0" borderId="6" xfId="45" applyFont="1" applyFill="1" applyBorder="1" applyAlignment="1">
      <alignment vertical="center" wrapText="1"/>
    </xf>
    <xf numFmtId="0" fontId="45" fillId="0" borderId="5" xfId="45" applyFont="1" applyFill="1" applyBorder="1" applyAlignment="1">
      <alignment vertical="center" wrapText="1"/>
    </xf>
    <xf numFmtId="0" fontId="45" fillId="0" borderId="14" xfId="0" applyFont="1" applyBorder="1" applyAlignment="1">
      <alignment horizontal="center"/>
    </xf>
    <xf numFmtId="0" fontId="45" fillId="0" borderId="2" xfId="45" applyFont="1" applyFill="1" applyBorder="1" applyAlignment="1">
      <alignment horizontal="left" vertical="center"/>
    </xf>
    <xf numFmtId="0" fontId="45" fillId="0" borderId="14" xfId="45" applyFont="1" applyFill="1" applyBorder="1" applyAlignment="1">
      <alignment horizontal="left" vertical="center"/>
    </xf>
    <xf numFmtId="0" fontId="45" fillId="0" borderId="15" xfId="45" applyFont="1" applyFill="1" applyBorder="1" applyAlignment="1">
      <alignment horizontal="left" vertical="center"/>
    </xf>
    <xf numFmtId="0" fontId="45" fillId="0" borderId="12" xfId="45" applyFont="1" applyFill="1" applyBorder="1" applyAlignment="1">
      <alignment horizontal="left" vertical="center"/>
    </xf>
    <xf numFmtId="0" fontId="45" fillId="0" borderId="9" xfId="45" applyFont="1" applyFill="1" applyBorder="1" applyAlignment="1">
      <alignment horizontal="center" vertical="distributed" textRotation="255"/>
    </xf>
    <xf numFmtId="0" fontId="45" fillId="0" borderId="10" xfId="45" applyFont="1" applyFill="1" applyBorder="1" applyAlignment="1">
      <alignment horizontal="center" vertical="distributed" textRotation="255"/>
    </xf>
    <xf numFmtId="0" fontId="45" fillId="0" borderId="11" xfId="45" applyFont="1" applyFill="1" applyBorder="1" applyAlignment="1">
      <alignment horizontal="center" vertical="distributed" textRotation="255"/>
    </xf>
    <xf numFmtId="0" fontId="35" fillId="0" borderId="0" xfId="45" applyFont="1" applyFill="1" applyBorder="1" applyAlignment="1">
      <alignment vertical="center"/>
    </xf>
    <xf numFmtId="197" fontId="45" fillId="0" borderId="2" xfId="45" applyNumberFormat="1" applyFont="1" applyFill="1" applyBorder="1" applyAlignment="1">
      <alignment horizontal="center" vertical="center"/>
    </xf>
    <xf numFmtId="197" fontId="45" fillId="0" borderId="13" xfId="45" applyNumberFormat="1" applyFont="1" applyFill="1" applyBorder="1" applyAlignment="1">
      <alignment horizontal="center" vertical="center"/>
    </xf>
    <xf numFmtId="197" fontId="45" fillId="0" borderId="14" xfId="45" applyNumberFormat="1" applyFont="1" applyFill="1" applyBorder="1" applyAlignment="1">
      <alignment horizontal="center" vertical="center"/>
    </xf>
    <xf numFmtId="197" fontId="45" fillId="0" borderId="2" xfId="45" applyNumberFormat="1" applyFont="1" applyFill="1" applyBorder="1" applyAlignment="1">
      <alignment horizontal="right" vertical="center"/>
    </xf>
    <xf numFmtId="197" fontId="45" fillId="0" borderId="13" xfId="45" applyNumberFormat="1" applyFont="1" applyFill="1" applyBorder="1" applyAlignment="1">
      <alignment horizontal="right" vertical="center"/>
    </xf>
    <xf numFmtId="197" fontId="45" fillId="0" borderId="15" xfId="45" applyNumberFormat="1" applyFont="1" applyFill="1" applyBorder="1" applyAlignment="1">
      <alignment horizontal="right" vertical="center"/>
    </xf>
    <xf numFmtId="197" fontId="45" fillId="0" borderId="1" xfId="45" applyNumberFormat="1" applyFont="1" applyFill="1" applyBorder="1" applyAlignment="1">
      <alignment horizontal="right" vertical="center"/>
    </xf>
    <xf numFmtId="197" fontId="45" fillId="0" borderId="14" xfId="45" applyNumberFormat="1" applyFont="1" applyFill="1" applyBorder="1" applyAlignment="1">
      <alignment horizontal="right" vertical="center"/>
    </xf>
    <xf numFmtId="197" fontId="45" fillId="0" borderId="8" xfId="45" applyNumberFormat="1" applyFont="1" applyFill="1" applyBorder="1" applyAlignment="1">
      <alignment horizontal="right" vertical="center"/>
    </xf>
    <xf numFmtId="197" fontId="45" fillId="0" borderId="3" xfId="45" applyNumberFormat="1" applyFont="1" applyFill="1" applyBorder="1" applyAlignment="1">
      <alignment horizontal="right" vertical="center"/>
    </xf>
    <xf numFmtId="197" fontId="45" fillId="0" borderId="0" xfId="45" applyNumberFormat="1" applyFont="1" applyFill="1" applyBorder="1" applyAlignment="1">
      <alignment horizontal="right" vertical="center"/>
    </xf>
    <xf numFmtId="197" fontId="45" fillId="0" borderId="6" xfId="45" applyNumberFormat="1" applyFont="1" applyFill="1" applyBorder="1" applyAlignment="1">
      <alignment horizontal="right" vertical="center"/>
    </xf>
    <xf numFmtId="197" fontId="45" fillId="0" borderId="7" xfId="45" applyNumberFormat="1" applyFont="1" applyFill="1" applyBorder="1" applyAlignment="1">
      <alignment horizontal="right" vertical="center"/>
    </xf>
    <xf numFmtId="197" fontId="45" fillId="0" borderId="5" xfId="45" applyNumberFormat="1" applyFont="1" applyFill="1" applyBorder="1" applyAlignment="1">
      <alignment horizontal="right" vertical="center"/>
    </xf>
    <xf numFmtId="197" fontId="45" fillId="0" borderId="12" xfId="45" applyNumberFormat="1" applyFont="1" applyFill="1" applyBorder="1" applyAlignment="1">
      <alignment horizontal="right" vertical="center"/>
    </xf>
    <xf numFmtId="0" fontId="45" fillId="0" borderId="2" xfId="45" applyFont="1" applyFill="1" applyBorder="1" applyAlignment="1">
      <alignment horizontal="left" vertical="center" shrinkToFit="1"/>
    </xf>
    <xf numFmtId="0" fontId="45" fillId="0" borderId="13" xfId="0" applyFont="1" applyBorder="1" applyAlignment="1">
      <alignment vertical="center" shrinkToFit="1"/>
    </xf>
    <xf numFmtId="0" fontId="45" fillId="0" borderId="14" xfId="0" applyFont="1" applyBorder="1" applyAlignment="1">
      <alignment vertical="center" shrinkToFit="1"/>
    </xf>
    <xf numFmtId="0" fontId="46" fillId="0" borderId="2" xfId="45" applyFont="1" applyFill="1" applyBorder="1" applyAlignment="1">
      <alignment horizontal="left" vertical="center" shrinkToFit="1"/>
    </xf>
    <xf numFmtId="0" fontId="46" fillId="0" borderId="13" xfId="0" applyFont="1" applyBorder="1" applyAlignment="1">
      <alignment vertical="center" shrinkToFit="1"/>
    </xf>
    <xf numFmtId="0" fontId="46" fillId="0" borderId="14" xfId="0" applyFont="1" applyBorder="1" applyAlignment="1">
      <alignment vertical="center" shrinkToFit="1"/>
    </xf>
    <xf numFmtId="0" fontId="45" fillId="0" borderId="2" xfId="45" applyFont="1" applyFill="1" applyBorder="1" applyAlignment="1">
      <alignment horizontal="distributed" vertical="center" indent="4"/>
    </xf>
    <xf numFmtId="0" fontId="45" fillId="0" borderId="13" xfId="0" applyFont="1" applyBorder="1" applyAlignment="1">
      <alignment horizontal="distributed" vertical="center" indent="4"/>
    </xf>
    <xf numFmtId="0" fontId="45" fillId="0" borderId="14" xfId="0" applyFont="1" applyBorder="1" applyAlignment="1">
      <alignment horizontal="distributed" vertical="center" indent="4"/>
    </xf>
    <xf numFmtId="0" fontId="45" fillId="0" borderId="86" xfId="45" applyFont="1" applyFill="1" applyBorder="1" applyAlignment="1">
      <alignment horizontal="distributed" vertical="center"/>
    </xf>
    <xf numFmtId="0" fontId="45" fillId="0" borderId="49" xfId="45" applyFont="1" applyFill="1" applyBorder="1" applyAlignment="1">
      <alignment horizontal="distributed" vertical="center"/>
    </xf>
    <xf numFmtId="0" fontId="45" fillId="0" borderId="67" xfId="45" applyFont="1" applyFill="1" applyBorder="1" applyAlignment="1">
      <alignment horizontal="distributed" vertical="center" textRotation="255"/>
    </xf>
    <xf numFmtId="0" fontId="45" fillId="0" borderId="69" xfId="45" applyFont="1" applyFill="1" applyBorder="1" applyAlignment="1">
      <alignment horizontal="distributed" vertical="center" textRotation="255"/>
    </xf>
    <xf numFmtId="0" fontId="45" fillId="0" borderId="68" xfId="45" applyFont="1" applyFill="1" applyBorder="1" applyAlignment="1">
      <alignment horizontal="distributed" vertical="center" textRotation="255"/>
    </xf>
    <xf numFmtId="0" fontId="45" fillId="0" borderId="73" xfId="45" applyFont="1" applyFill="1" applyBorder="1" applyAlignment="1">
      <alignment horizontal="center" vertical="center"/>
    </xf>
    <xf numFmtId="0" fontId="45" fillId="0" borderId="0" xfId="45" applyFont="1" applyFill="1" applyAlignment="1">
      <alignment horizontal="justify" vertical="center" wrapText="1"/>
    </xf>
    <xf numFmtId="0" fontId="45" fillId="0" borderId="0" xfId="0" applyFont="1" applyAlignment="1">
      <alignment vertical="center" wrapText="1"/>
    </xf>
    <xf numFmtId="0" fontId="45" fillId="0" borderId="48" xfId="45" applyFont="1" applyFill="1" applyBorder="1" applyAlignment="1">
      <alignment horizontal="center" vertical="center"/>
    </xf>
    <xf numFmtId="0" fontId="45" fillId="0" borderId="68" xfId="45" applyFont="1" applyFill="1" applyBorder="1" applyAlignment="1">
      <alignment horizontal="center" vertical="center"/>
    </xf>
    <xf numFmtId="0" fontId="45" fillId="0" borderId="0" xfId="45" applyFont="1" applyFill="1" applyAlignment="1">
      <alignment vertical="center" wrapText="1"/>
    </xf>
    <xf numFmtId="0" fontId="45" fillId="0" borderId="0" xfId="45" applyFont="1" applyFill="1" applyBorder="1" applyAlignment="1">
      <alignment vertical="center" wrapText="1"/>
    </xf>
    <xf numFmtId="0" fontId="45" fillId="0" borderId="0" xfId="0" applyFont="1" applyAlignment="1">
      <alignment wrapText="1"/>
    </xf>
    <xf numFmtId="0" fontId="45" fillId="0" borderId="116" xfId="45" applyFont="1" applyFill="1" applyBorder="1" applyAlignment="1">
      <alignment horizontal="center" vertical="center"/>
    </xf>
    <xf numFmtId="0" fontId="45" fillId="0" borderId="117" xfId="45" applyFont="1" applyFill="1" applyBorder="1" applyAlignment="1">
      <alignment horizontal="center" vertical="center"/>
    </xf>
    <xf numFmtId="0" fontId="45" fillId="0" borderId="78" xfId="45" applyFont="1" applyFill="1" applyBorder="1" applyAlignment="1">
      <alignment horizontal="center" vertical="center"/>
    </xf>
    <xf numFmtId="0" fontId="35" fillId="0" borderId="0" xfId="0" applyFont="1" applyAlignment="1">
      <alignment vertical="center"/>
    </xf>
    <xf numFmtId="0" fontId="45" fillId="0" borderId="0" xfId="45" applyFont="1" applyAlignment="1">
      <alignment vertical="center" wrapText="1"/>
    </xf>
    <xf numFmtId="0" fontId="45" fillId="0" borderId="67" xfId="45" applyFont="1" applyFill="1" applyBorder="1" applyAlignment="1">
      <alignment vertical="center" wrapText="1"/>
    </xf>
    <xf numFmtId="0" fontId="45" fillId="0" borderId="68" xfId="45" applyFont="1" applyFill="1" applyBorder="1" applyAlignment="1">
      <alignment vertical="center" wrapText="1"/>
    </xf>
    <xf numFmtId="0" fontId="45" fillId="0" borderId="9" xfId="45" applyFont="1" applyFill="1" applyBorder="1" applyAlignment="1">
      <alignment vertical="center" wrapText="1"/>
    </xf>
    <xf numFmtId="0" fontId="45" fillId="0" borderId="11" xfId="45" applyFont="1" applyFill="1" applyBorder="1" applyAlignment="1">
      <alignment vertical="center" wrapText="1"/>
    </xf>
    <xf numFmtId="0" fontId="45" fillId="0" borderId="75" xfId="45" applyFont="1" applyFill="1" applyBorder="1" applyAlignment="1">
      <alignment vertical="center" wrapText="1"/>
    </xf>
    <xf numFmtId="0" fontId="45" fillId="0" borderId="78" xfId="45" applyFont="1" applyFill="1" applyBorder="1" applyAlignment="1">
      <alignment vertical="center" wrapText="1"/>
    </xf>
    <xf numFmtId="0" fontId="45" fillId="0" borderId="116" xfId="45" applyFont="1" applyBorder="1" applyAlignment="1">
      <alignment horizontal="center" vertical="center" wrapText="1"/>
    </xf>
    <xf numFmtId="0" fontId="45" fillId="0" borderId="10" xfId="45" applyFont="1" applyBorder="1" applyAlignment="1">
      <alignment horizontal="center" vertical="center" wrapText="1"/>
    </xf>
    <xf numFmtId="0" fontId="45" fillId="0" borderId="11" xfId="45" applyFont="1" applyBorder="1" applyAlignment="1">
      <alignment horizontal="center" vertical="center" wrapText="1"/>
    </xf>
    <xf numFmtId="0" fontId="45" fillId="0" borderId="117" xfId="45" applyFont="1" applyBorder="1" applyAlignment="1">
      <alignment horizontal="distributed" vertical="center" indent="2"/>
    </xf>
    <xf numFmtId="0" fontId="45" fillId="0" borderId="74" xfId="45" applyFont="1" applyBorder="1" applyAlignment="1">
      <alignment horizontal="distributed" vertical="center" indent="2"/>
    </xf>
    <xf numFmtId="0" fontId="45" fillId="0" borderId="78" xfId="45" applyFont="1" applyBorder="1" applyAlignment="1">
      <alignment horizontal="distributed" vertical="center" indent="2"/>
    </xf>
    <xf numFmtId="0" fontId="45" fillId="0" borderId="116" xfId="45" applyFont="1" applyBorder="1" applyAlignment="1">
      <alignment horizontal="distributed" vertical="center" wrapText="1" indent="1"/>
    </xf>
    <xf numFmtId="0" fontId="45" fillId="0" borderId="10" xfId="45" applyFont="1" applyBorder="1" applyAlignment="1">
      <alignment horizontal="distributed" vertical="center" wrapText="1" indent="1"/>
    </xf>
    <xf numFmtId="0" fontId="45" fillId="0" borderId="11" xfId="45" applyFont="1" applyBorder="1" applyAlignment="1">
      <alignment horizontal="distributed" vertical="center" wrapText="1" indent="1"/>
    </xf>
    <xf numFmtId="0" fontId="45" fillId="0" borderId="48" xfId="45" applyFont="1" applyBorder="1" applyAlignment="1">
      <alignment horizontal="distributed" vertical="center" indent="1"/>
    </xf>
    <xf numFmtId="0" fontId="45" fillId="0" borderId="69" xfId="45" applyFont="1" applyBorder="1" applyAlignment="1">
      <alignment horizontal="distributed" vertical="center" indent="1"/>
    </xf>
    <xf numFmtId="0" fontId="45" fillId="0" borderId="68" xfId="45" applyFont="1" applyBorder="1" applyAlignment="1">
      <alignment horizontal="distributed" vertical="center" indent="1"/>
    </xf>
    <xf numFmtId="0" fontId="45" fillId="0" borderId="47" xfId="45" applyFont="1" applyFill="1" applyBorder="1" applyAlignment="1">
      <alignment vertical="center" wrapText="1"/>
    </xf>
    <xf numFmtId="0" fontId="45" fillId="0" borderId="49" xfId="45" applyFont="1" applyFill="1" applyBorder="1" applyAlignment="1">
      <alignment vertical="center" wrapText="1"/>
    </xf>
    <xf numFmtId="0" fontId="45" fillId="0" borderId="116" xfId="45" applyFont="1" applyBorder="1" applyAlignment="1">
      <alignment horizontal="distributed" vertical="center" indent="1"/>
    </xf>
    <xf numFmtId="0" fontId="45" fillId="0" borderId="10" xfId="45" applyFont="1" applyBorder="1" applyAlignment="1">
      <alignment horizontal="distributed" vertical="center" indent="1"/>
    </xf>
    <xf numFmtId="0" fontId="45" fillId="0" borderId="11" xfId="45" applyFont="1" applyBorder="1" applyAlignment="1">
      <alignment horizontal="distributed" vertical="center" indent="1"/>
    </xf>
    <xf numFmtId="0" fontId="45" fillId="0" borderId="46" xfId="45" applyFont="1" applyFill="1" applyBorder="1" applyAlignment="1">
      <alignment vertical="center" wrapText="1"/>
    </xf>
    <xf numFmtId="0" fontId="45" fillId="0" borderId="46" xfId="45" applyFont="1" applyFill="1" applyBorder="1" applyAlignment="1">
      <alignment horizontal="center" vertical="center" wrapText="1"/>
    </xf>
    <xf numFmtId="0" fontId="45" fillId="0" borderId="46" xfId="45" applyFont="1" applyFill="1" applyBorder="1" applyAlignment="1">
      <alignment horizontal="center" vertical="center"/>
    </xf>
    <xf numFmtId="0" fontId="45" fillId="0" borderId="11" xfId="45" applyFont="1" applyFill="1" applyBorder="1" applyAlignment="1">
      <alignment horizontal="center" vertical="center" wrapText="1"/>
    </xf>
    <xf numFmtId="0" fontId="41" fillId="0" borderId="86" xfId="45" applyFont="1" applyFill="1" applyBorder="1" applyAlignment="1" applyProtection="1">
      <alignment horizontal="center" vertical="center" textRotation="255"/>
    </xf>
    <xf numFmtId="0" fontId="41" fillId="0" borderId="68" xfId="45" applyFont="1" applyFill="1" applyBorder="1" applyAlignment="1" applyProtection="1">
      <alignment horizontal="center" vertical="center" textRotation="255"/>
    </xf>
    <xf numFmtId="0" fontId="41" fillId="0" borderId="49" xfId="45" applyFont="1" applyFill="1" applyBorder="1" applyAlignment="1" applyProtection="1">
      <alignment horizontal="center" vertical="center" textRotation="255"/>
    </xf>
    <xf numFmtId="0" fontId="42" fillId="0" borderId="0" xfId="45" applyFont="1" applyAlignment="1">
      <alignment vertical="center" wrapText="1"/>
    </xf>
    <xf numFmtId="0" fontId="42" fillId="0" borderId="0" xfId="0" applyFont="1" applyAlignment="1">
      <alignment vertical="center" wrapText="1"/>
    </xf>
    <xf numFmtId="0" fontId="41" fillId="0" borderId="67" xfId="45" applyFont="1" applyFill="1" applyBorder="1" applyAlignment="1" applyProtection="1">
      <alignment horizontal="center" vertical="center" textRotation="255"/>
    </xf>
    <xf numFmtId="0" fontId="41" fillId="0" borderId="69" xfId="0" applyFont="1" applyBorder="1" applyAlignment="1">
      <alignment horizontal="center" vertical="center" textRotation="255"/>
    </xf>
    <xf numFmtId="0" fontId="41" fillId="0" borderId="68" xfId="0" applyFont="1" applyBorder="1" applyAlignment="1">
      <alignment horizontal="center" vertical="center" textRotation="255"/>
    </xf>
    <xf numFmtId="0" fontId="41" fillId="0" borderId="19" xfId="45" applyFont="1" applyFill="1" applyBorder="1" applyAlignment="1" applyProtection="1">
      <alignment horizontal="distributed" vertical="center" indent="2"/>
    </xf>
    <xf numFmtId="0" fontId="41" fillId="0" borderId="25" xfId="0" applyFont="1" applyBorder="1" applyAlignment="1">
      <alignment horizontal="distributed" vertical="center" indent="2"/>
    </xf>
    <xf numFmtId="0" fontId="57" fillId="0" borderId="77" xfId="45" applyFont="1" applyFill="1" applyBorder="1" applyAlignment="1">
      <alignment horizontal="center" vertical="center"/>
    </xf>
    <xf numFmtId="0" fontId="57" fillId="0" borderId="30" xfId="0" applyFont="1" applyBorder="1" applyAlignment="1">
      <alignment horizontal="center" vertical="center"/>
    </xf>
    <xf numFmtId="0" fontId="45" fillId="0" borderId="67" xfId="45" applyFont="1" applyFill="1" applyBorder="1" applyAlignment="1">
      <alignment horizontal="center" vertical="center" wrapText="1"/>
    </xf>
    <xf numFmtId="0" fontId="45" fillId="0" borderId="49" xfId="45" applyFont="1" applyFill="1" applyBorder="1" applyAlignment="1">
      <alignment horizontal="center" vertical="center"/>
    </xf>
    <xf numFmtId="38" fontId="45" fillId="0" borderId="15" xfId="33" applyFont="1" applyFill="1" applyBorder="1" applyAlignment="1">
      <alignment vertical="center"/>
    </xf>
    <xf numFmtId="38" fontId="45" fillId="0" borderId="81" xfId="33" applyFont="1" applyFill="1" applyBorder="1" applyAlignment="1">
      <alignment vertical="center"/>
    </xf>
    <xf numFmtId="0" fontId="45" fillId="0" borderId="61" xfId="45" applyFont="1" applyFill="1" applyBorder="1" applyAlignment="1">
      <alignment horizontal="distributed" vertical="center"/>
    </xf>
    <xf numFmtId="0" fontId="45" fillId="0" borderId="60" xfId="45" applyFont="1" applyFill="1" applyBorder="1" applyAlignment="1">
      <alignment horizontal="distributed" vertical="center"/>
    </xf>
    <xf numFmtId="0" fontId="45" fillId="0" borderId="63" xfId="45" applyFont="1" applyFill="1" applyBorder="1" applyAlignment="1">
      <alignment horizontal="distributed" vertical="center"/>
    </xf>
    <xf numFmtId="0" fontId="45" fillId="0" borderId="2" xfId="45" applyFont="1" applyFill="1" applyBorder="1" applyAlignment="1">
      <alignment horizontal="right" vertical="center"/>
    </xf>
    <xf numFmtId="0" fontId="45" fillId="0" borderId="14" xfId="0" applyFont="1" applyBorder="1" applyAlignment="1">
      <alignment horizontal="right" vertical="center"/>
    </xf>
    <xf numFmtId="38" fontId="45" fillId="0" borderId="2" xfId="33" applyFont="1" applyFill="1" applyBorder="1" applyAlignment="1">
      <alignment horizontal="center" vertical="center"/>
    </xf>
    <xf numFmtId="38" fontId="45" fillId="0" borderId="28" xfId="33" applyFont="1" applyFill="1" applyBorder="1" applyAlignment="1">
      <alignment horizontal="center" vertical="center"/>
    </xf>
    <xf numFmtId="38" fontId="45" fillId="0" borderId="80" xfId="33" applyFont="1" applyFill="1" applyBorder="1" applyAlignment="1">
      <alignment horizontal="center" vertical="center"/>
    </xf>
    <xf numFmtId="38" fontId="45" fillId="0" borderId="3" xfId="33" applyFont="1" applyFill="1" applyBorder="1" applyAlignment="1">
      <alignment horizontal="center" vertical="center"/>
    </xf>
    <xf numFmtId="38" fontId="45" fillId="0" borderId="4" xfId="33" applyFont="1" applyFill="1" applyBorder="1" applyAlignment="1">
      <alignment horizontal="center" vertical="center"/>
    </xf>
    <xf numFmtId="0" fontId="35" fillId="0" borderId="0" xfId="45" applyFont="1" applyFill="1" applyAlignment="1">
      <alignment horizontal="left" vertical="center"/>
    </xf>
    <xf numFmtId="0" fontId="45" fillId="0" borderId="6" xfId="45" quotePrefix="1" applyFont="1" applyFill="1" applyBorder="1" applyAlignment="1">
      <alignment horizontal="center" vertical="center"/>
    </xf>
    <xf numFmtId="38" fontId="45" fillId="0" borderId="6" xfId="33" applyFont="1" applyFill="1" applyBorder="1" applyAlignment="1">
      <alignment horizontal="center" vertical="center"/>
    </xf>
    <xf numFmtId="38" fontId="45" fillId="0" borderId="5" xfId="33" applyFont="1" applyFill="1" applyBorder="1" applyAlignment="1">
      <alignment horizontal="center" vertical="center"/>
    </xf>
    <xf numFmtId="38" fontId="45" fillId="0" borderId="3" xfId="33" applyFont="1" applyFill="1" applyBorder="1" applyAlignment="1">
      <alignment vertical="center"/>
    </xf>
    <xf numFmtId="38" fontId="45" fillId="0" borderId="4" xfId="33" applyFont="1" applyFill="1" applyBorder="1" applyAlignment="1">
      <alignment vertical="center"/>
    </xf>
    <xf numFmtId="0" fontId="45" fillId="0" borderId="68" xfId="0" applyFont="1" applyBorder="1" applyAlignment="1">
      <alignment horizontal="center" vertical="center"/>
    </xf>
    <xf numFmtId="0" fontId="45" fillId="0" borderId="81" xfId="45" applyFont="1" applyFill="1" applyBorder="1" applyAlignment="1">
      <alignment horizontal="distributed" vertical="center"/>
    </xf>
    <xf numFmtId="0" fontId="45" fillId="0" borderId="64" xfId="45" applyFont="1" applyFill="1" applyBorder="1" applyAlignment="1">
      <alignment horizontal="distributed" vertical="center"/>
    </xf>
    <xf numFmtId="0" fontId="45" fillId="0" borderId="3" xfId="45" applyFont="1" applyFill="1" applyBorder="1" applyAlignment="1">
      <alignment horizontal="distributed" vertical="center"/>
    </xf>
    <xf numFmtId="0" fontId="45" fillId="0" borderId="4" xfId="45" applyFont="1" applyFill="1" applyBorder="1" applyAlignment="1">
      <alignment horizontal="distributed" vertical="center"/>
    </xf>
    <xf numFmtId="0" fontId="45" fillId="0" borderId="12" xfId="45" applyFont="1" applyFill="1" applyBorder="1" applyAlignment="1">
      <alignment horizontal="distributed" vertical="center"/>
    </xf>
    <xf numFmtId="0" fontId="45" fillId="0" borderId="116" xfId="45" applyFont="1" applyBorder="1" applyAlignment="1">
      <alignment horizontal="distributed" vertical="center" wrapText="1"/>
    </xf>
    <xf numFmtId="0" fontId="45" fillId="0" borderId="10" xfId="0" applyFont="1" applyBorder="1" applyAlignment="1">
      <alignment horizontal="distributed" vertical="center" wrapText="1"/>
    </xf>
    <xf numFmtId="0" fontId="45" fillId="0" borderId="11" xfId="0" applyFont="1" applyBorder="1" applyAlignment="1">
      <alignment horizontal="distributed" vertical="center" wrapText="1"/>
    </xf>
    <xf numFmtId="0" fontId="45" fillId="0" borderId="10" xfId="45" applyFont="1" applyBorder="1" applyAlignment="1">
      <alignment horizontal="distributed" vertical="center"/>
    </xf>
    <xf numFmtId="0" fontId="45" fillId="0" borderId="11" xfId="45" applyFont="1" applyBorder="1" applyAlignment="1">
      <alignment horizontal="distributed" vertical="center"/>
    </xf>
    <xf numFmtId="0" fontId="45" fillId="0" borderId="10" xfId="45" applyFont="1" applyBorder="1" applyAlignment="1">
      <alignment horizontal="center" vertical="center"/>
    </xf>
    <xf numFmtId="0" fontId="45" fillId="0" borderId="11" xfId="45" applyFont="1" applyBorder="1" applyAlignment="1">
      <alignment horizontal="center" vertical="center"/>
    </xf>
    <xf numFmtId="0" fontId="45" fillId="0" borderId="116" xfId="45" applyFont="1" applyBorder="1" applyAlignment="1">
      <alignment horizontal="distributed"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3" xfId="45" applyFont="1" applyBorder="1" applyAlignment="1">
      <alignment horizontal="center" vertical="center"/>
    </xf>
    <xf numFmtId="0" fontId="45" fillId="0" borderId="0" xfId="45" applyFont="1" applyAlignment="1">
      <alignment horizontal="center" vertical="center"/>
    </xf>
    <xf numFmtId="0" fontId="45" fillId="0" borderId="4" xfId="45" applyFont="1" applyBorder="1" applyAlignment="1">
      <alignment horizontal="center" vertical="center"/>
    </xf>
    <xf numFmtId="0" fontId="45" fillId="0" borderId="69" xfId="45" applyFont="1" applyBorder="1" applyAlignment="1">
      <alignment horizontal="distributed" vertical="center" wrapText="1" shrinkToFit="1"/>
    </xf>
    <xf numFmtId="0" fontId="45" fillId="0" borderId="49" xfId="45" applyFont="1" applyBorder="1" applyAlignment="1">
      <alignment horizontal="distributed" vertical="center" shrinkToFit="1"/>
    </xf>
    <xf numFmtId="0" fontId="45" fillId="0" borderId="46" xfId="45" applyFont="1" applyBorder="1" applyAlignment="1">
      <alignment horizontal="distributed" vertical="center"/>
    </xf>
    <xf numFmtId="182" fontId="45" fillId="0" borderId="10" xfId="45" applyNumberFormat="1" applyFont="1" applyBorder="1" applyAlignment="1">
      <alignment vertical="center"/>
    </xf>
    <xf numFmtId="182" fontId="45" fillId="0" borderId="46" xfId="45" applyNumberFormat="1" applyFont="1" applyBorder="1" applyAlignment="1">
      <alignment vertical="center"/>
    </xf>
    <xf numFmtId="186" fontId="45" fillId="0" borderId="10" xfId="45" applyNumberFormat="1" applyFont="1" applyBorder="1" applyAlignment="1">
      <alignment vertical="center"/>
    </xf>
    <xf numFmtId="186" fontId="45" fillId="0" borderId="46" xfId="45" applyNumberFormat="1" applyFont="1" applyBorder="1" applyAlignment="1">
      <alignment vertical="center"/>
    </xf>
    <xf numFmtId="0" fontId="45" fillId="0" borderId="15" xfId="45" applyFont="1" applyBorder="1" applyAlignment="1">
      <alignment vertical="center"/>
    </xf>
    <xf numFmtId="0" fontId="45" fillId="0" borderId="81" xfId="45" applyFont="1" applyBorder="1" applyAlignment="1">
      <alignment vertical="center"/>
    </xf>
    <xf numFmtId="0" fontId="45" fillId="0" borderId="24" xfId="45" applyFont="1" applyBorder="1" applyAlignment="1">
      <alignment vertical="center"/>
    </xf>
    <xf numFmtId="0" fontId="45" fillId="0" borderId="64" xfId="45" applyFont="1" applyBorder="1" applyAlignment="1">
      <alignment vertical="center"/>
    </xf>
    <xf numFmtId="186" fontId="45" fillId="0" borderId="3" xfId="45" applyNumberFormat="1" applyFont="1" applyBorder="1" applyAlignment="1">
      <alignment vertical="center"/>
    </xf>
    <xf numFmtId="186" fontId="45" fillId="0" borderId="81" xfId="45" applyNumberFormat="1" applyFont="1" applyBorder="1" applyAlignment="1">
      <alignment vertical="center"/>
    </xf>
    <xf numFmtId="186" fontId="45" fillId="0" borderId="40" xfId="45" applyNumberFormat="1" applyFont="1" applyBorder="1" applyAlignment="1">
      <alignment vertical="center"/>
    </xf>
    <xf numFmtId="186" fontId="45" fillId="0" borderId="121" xfId="45" applyNumberFormat="1" applyFont="1" applyBorder="1" applyAlignment="1">
      <alignment vertical="center"/>
    </xf>
    <xf numFmtId="186" fontId="45" fillId="0" borderId="12" xfId="45" applyNumberFormat="1" applyFont="1" applyBorder="1" applyAlignment="1">
      <alignment vertical="center"/>
    </xf>
    <xf numFmtId="186" fontId="45" fillId="0" borderId="64" xfId="45" applyNumberFormat="1" applyFont="1" applyBorder="1" applyAlignment="1">
      <alignment vertical="center"/>
    </xf>
    <xf numFmtId="0" fontId="45" fillId="0" borderId="4" xfId="45" applyFont="1" applyBorder="1" applyAlignment="1">
      <alignment horizontal="center" vertical="center" shrinkToFit="1"/>
    </xf>
    <xf numFmtId="0" fontId="45" fillId="0" borderId="64" xfId="45" applyFont="1" applyBorder="1" applyAlignment="1">
      <alignment horizontal="center" vertical="center" shrinkToFit="1"/>
    </xf>
    <xf numFmtId="0" fontId="45" fillId="0" borderId="46" xfId="45" applyFont="1" applyBorder="1" applyAlignment="1">
      <alignment horizontal="center" vertical="center"/>
    </xf>
    <xf numFmtId="0" fontId="45" fillId="0" borderId="75" xfId="45" applyFont="1" applyBorder="1" applyAlignment="1">
      <alignment vertical="center"/>
    </xf>
    <xf numFmtId="0" fontId="45" fillId="0" borderId="47" xfId="45" applyFont="1" applyBorder="1" applyAlignment="1">
      <alignment vertical="center"/>
    </xf>
    <xf numFmtId="0" fontId="45" fillId="0" borderId="26" xfId="45" applyFont="1" applyBorder="1" applyAlignment="1">
      <alignment horizontal="distributed" vertical="center"/>
    </xf>
    <xf numFmtId="0" fontId="45" fillId="0" borderId="59" xfId="45" applyFont="1" applyBorder="1" applyAlignment="1">
      <alignment horizontal="distributed" vertical="center"/>
    </xf>
    <xf numFmtId="0" fontId="45" fillId="0" borderId="59" xfId="45" applyFont="1" applyBorder="1" applyAlignment="1">
      <alignment horizontal="center" vertical="center" wrapText="1"/>
    </xf>
    <xf numFmtId="0" fontId="45" fillId="0" borderId="4" xfId="45" applyFont="1" applyBorder="1" applyAlignment="1">
      <alignment horizontal="center" vertical="center" wrapText="1"/>
    </xf>
    <xf numFmtId="0" fontId="45" fillId="0" borderId="5" xfId="45" applyFont="1" applyBorder="1" applyAlignment="1">
      <alignment horizontal="center" vertical="center" wrapText="1"/>
    </xf>
    <xf numFmtId="0" fontId="45" fillId="0" borderId="73" xfId="45" applyFont="1" applyBorder="1" applyAlignment="1">
      <alignment horizontal="distributed" vertical="center"/>
    </xf>
    <xf numFmtId="0" fontId="45" fillId="0" borderId="116" xfId="45" applyFont="1" applyBorder="1" applyAlignment="1">
      <alignment horizontal="distributed" vertical="center" wrapText="1" shrinkToFit="1"/>
    </xf>
    <xf numFmtId="0" fontId="45" fillId="0" borderId="10" xfId="45" applyFont="1" applyBorder="1" applyAlignment="1">
      <alignment horizontal="distributed" vertical="center" wrapText="1" shrinkToFit="1"/>
    </xf>
    <xf numFmtId="0" fontId="45" fillId="0" borderId="11" xfId="45" applyFont="1" applyBorder="1" applyAlignment="1">
      <alignment horizontal="distributed" vertical="center" wrapText="1" shrinkToFit="1"/>
    </xf>
    <xf numFmtId="0" fontId="45" fillId="0" borderId="25" xfId="45" applyFont="1" applyBorder="1" applyAlignment="1">
      <alignment horizontal="distributed" vertical="center"/>
    </xf>
    <xf numFmtId="0" fontId="45" fillId="0" borderId="3" xfId="45" applyFont="1" applyBorder="1" applyAlignment="1">
      <alignment horizontal="distributed" vertical="center"/>
    </xf>
    <xf numFmtId="0" fontId="45" fillId="0" borderId="4" xfId="45" applyFont="1" applyBorder="1" applyAlignment="1">
      <alignment horizontal="distributed" vertical="center"/>
    </xf>
    <xf numFmtId="0" fontId="45" fillId="0" borderId="8" xfId="45" applyFont="1" applyBorder="1" applyAlignment="1">
      <alignment horizontal="center" vertical="center" wrapText="1" shrinkToFit="1"/>
    </xf>
    <xf numFmtId="0" fontId="45" fillId="0" borderId="8" xfId="45" applyFont="1" applyBorder="1" applyAlignment="1">
      <alignment horizontal="center" vertical="center" shrinkToFit="1"/>
    </xf>
    <xf numFmtId="0" fontId="45" fillId="0" borderId="1" xfId="45" applyFont="1" applyBorder="1" applyAlignment="1">
      <alignment horizontal="center" vertical="center"/>
    </xf>
    <xf numFmtId="0" fontId="45" fillId="0" borderId="12" xfId="45" applyFont="1" applyBorder="1" applyAlignment="1">
      <alignment horizontal="center" vertical="center"/>
    </xf>
    <xf numFmtId="0" fontId="45" fillId="0" borderId="22" xfId="45" applyFont="1" applyBorder="1" applyAlignment="1">
      <alignment horizontal="distributed" vertical="center"/>
    </xf>
    <xf numFmtId="0" fontId="45" fillId="0" borderId="6" xfId="45" applyFont="1" applyBorder="1" applyAlignment="1">
      <alignment horizontal="distributed" vertical="center"/>
    </xf>
    <xf numFmtId="0" fontId="45" fillId="0" borderId="5" xfId="45" applyFont="1" applyBorder="1" applyAlignment="1">
      <alignment horizontal="distributed" vertical="center"/>
    </xf>
    <xf numFmtId="0" fontId="45" fillId="0" borderId="30" xfId="45" applyFont="1" applyBorder="1" applyAlignment="1">
      <alignment horizontal="distributed" vertical="center"/>
    </xf>
    <xf numFmtId="0" fontId="45" fillId="0" borderId="15" xfId="45" applyFont="1" applyBorder="1" applyAlignment="1">
      <alignment horizontal="distributed" vertical="center"/>
    </xf>
    <xf numFmtId="0" fontId="45" fillId="0" borderId="12" xfId="45" applyFont="1" applyBorder="1" applyAlignment="1">
      <alignment horizontal="distributed" vertical="center"/>
    </xf>
    <xf numFmtId="0" fontId="45" fillId="0" borderId="15" xfId="45" applyFont="1" applyBorder="1" applyAlignment="1">
      <alignment horizontal="right" vertical="center"/>
    </xf>
    <xf numFmtId="0" fontId="45" fillId="0" borderId="12" xfId="45" applyFont="1" applyBorder="1" applyAlignment="1">
      <alignment horizontal="right" vertical="center"/>
    </xf>
    <xf numFmtId="0" fontId="45" fillId="0" borderId="15" xfId="45" applyFont="1" applyBorder="1" applyAlignment="1">
      <alignment horizontal="left" vertical="center"/>
    </xf>
    <xf numFmtId="0" fontId="45" fillId="0" borderId="1" xfId="45" applyFont="1" applyBorder="1" applyAlignment="1">
      <alignment horizontal="left" vertical="center"/>
    </xf>
    <xf numFmtId="0" fontId="45" fillId="0" borderId="12" xfId="45" applyFont="1" applyBorder="1" applyAlignment="1">
      <alignment horizontal="left" vertical="center"/>
    </xf>
    <xf numFmtId="0" fontId="45" fillId="0" borderId="3" xfId="45" applyFont="1" applyBorder="1" applyAlignment="1">
      <alignment horizontal="left" vertical="center"/>
    </xf>
    <xf numFmtId="0" fontId="45" fillId="0" borderId="0" xfId="45" applyFont="1" applyAlignment="1">
      <alignment horizontal="left" vertical="center"/>
    </xf>
    <xf numFmtId="0" fontId="45" fillId="0" borderId="4" xfId="45" applyFont="1" applyBorder="1" applyAlignment="1">
      <alignment horizontal="left" vertical="center"/>
    </xf>
    <xf numFmtId="0" fontId="45" fillId="0" borderId="81" xfId="45" applyFont="1" applyBorder="1" applyAlignment="1">
      <alignment horizontal="left" vertical="center"/>
    </xf>
    <xf numFmtId="0" fontId="45" fillId="0" borderId="24" xfId="45" applyFont="1" applyBorder="1" applyAlignment="1">
      <alignment horizontal="left" vertical="center"/>
    </xf>
    <xf numFmtId="0" fontId="45" fillId="0" borderId="64" xfId="45" applyFont="1" applyBorder="1" applyAlignment="1">
      <alignment horizontal="left" vertical="center"/>
    </xf>
    <xf numFmtId="0" fontId="45" fillId="0" borderId="1" xfId="45" applyFont="1" applyBorder="1" applyAlignment="1">
      <alignment horizontal="right" vertical="center"/>
    </xf>
    <xf numFmtId="0" fontId="45" fillId="0" borderId="27" xfId="45" applyFont="1" applyBorder="1" applyAlignment="1">
      <alignment vertical="center"/>
    </xf>
    <xf numFmtId="182" fontId="45" fillId="0" borderId="3" xfId="33" applyNumberFormat="1" applyFont="1" applyFill="1" applyBorder="1" applyAlignment="1">
      <alignment vertical="center"/>
    </xf>
    <xf numFmtId="182" fontId="45" fillId="0" borderId="4" xfId="33" applyNumberFormat="1" applyFont="1" applyFill="1" applyBorder="1" applyAlignment="1">
      <alignment vertical="center"/>
    </xf>
    <xf numFmtId="0" fontId="45" fillId="0" borderId="22" xfId="45" applyFont="1" applyBorder="1" applyAlignment="1">
      <alignment vertical="center"/>
    </xf>
    <xf numFmtId="0" fontId="45" fillId="0" borderId="81" xfId="45" applyFont="1" applyBorder="1" applyAlignment="1">
      <alignment horizontal="distributed" vertical="center" wrapText="1"/>
    </xf>
    <xf numFmtId="0" fontId="45" fillId="0" borderId="64" xfId="45" applyFont="1" applyBorder="1" applyAlignment="1">
      <alignment horizontal="distributed" vertical="center" wrapText="1"/>
    </xf>
    <xf numFmtId="182" fontId="45" fillId="0" borderId="81" xfId="33" applyNumberFormat="1" applyFont="1" applyFill="1" applyBorder="1" applyAlignment="1">
      <alignment vertical="center"/>
    </xf>
    <xf numFmtId="182" fontId="45" fillId="0" borderId="64" xfId="33" applyNumberFormat="1" applyFont="1" applyFill="1" applyBorder="1" applyAlignment="1">
      <alignment vertical="center"/>
    </xf>
    <xf numFmtId="0" fontId="45" fillId="0" borderId="39" xfId="45" applyFont="1" applyBorder="1" applyAlignment="1">
      <alignment vertical="center"/>
    </xf>
    <xf numFmtId="0" fontId="45" fillId="0" borderId="61" xfId="45" applyFont="1" applyBorder="1" applyAlignment="1">
      <alignment horizontal="center" vertical="center"/>
    </xf>
    <xf numFmtId="0" fontId="45" fillId="0" borderId="62" xfId="45" applyFont="1" applyBorder="1" applyAlignment="1">
      <alignment horizontal="center" vertical="center"/>
    </xf>
    <xf numFmtId="0" fontId="45" fillId="0" borderId="63" xfId="45" applyFont="1" applyBorder="1" applyAlignment="1">
      <alignment horizontal="center" vertical="center"/>
    </xf>
    <xf numFmtId="0" fontId="45" fillId="0" borderId="67" xfId="45" applyFont="1" applyBorder="1" applyAlignment="1">
      <alignment vertical="center"/>
    </xf>
    <xf numFmtId="0" fontId="45" fillId="0" borderId="9" xfId="45" applyFont="1" applyBorder="1" applyAlignment="1">
      <alignment vertical="center"/>
    </xf>
    <xf numFmtId="0" fontId="45" fillId="0" borderId="49" xfId="45" applyFont="1" applyBorder="1" applyAlignment="1">
      <alignment vertical="center"/>
    </xf>
    <xf numFmtId="0" fontId="45" fillId="0" borderId="46" xfId="45" applyFont="1" applyBorder="1" applyAlignment="1">
      <alignment vertical="center"/>
    </xf>
    <xf numFmtId="0" fontId="45" fillId="0" borderId="84" xfId="45" applyFont="1" applyBorder="1" applyAlignment="1">
      <alignment horizontal="center" vertical="center"/>
    </xf>
    <xf numFmtId="0" fontId="45" fillId="0" borderId="60" xfId="45" applyFont="1" applyBorder="1" applyAlignment="1">
      <alignment horizontal="center" vertical="center"/>
    </xf>
    <xf numFmtId="0" fontId="45" fillId="0" borderId="49" xfId="45" applyFont="1" applyBorder="1" applyAlignment="1">
      <alignment horizontal="center" vertical="center"/>
    </xf>
    <xf numFmtId="0" fontId="45" fillId="0" borderId="67" xfId="45" applyFont="1" applyBorder="1" applyAlignment="1">
      <alignment horizontal="center" vertical="center"/>
    </xf>
    <xf numFmtId="0" fontId="45" fillId="0" borderId="69" xfId="45" applyFont="1" applyBorder="1" applyAlignment="1">
      <alignment horizontal="center" vertical="center"/>
    </xf>
    <xf numFmtId="0" fontId="45" fillId="0" borderId="74" xfId="45" applyFont="1" applyBorder="1" applyAlignment="1">
      <alignment horizontal="center" vertical="center"/>
    </xf>
    <xf numFmtId="0" fontId="45" fillId="0" borderId="47" xfId="45" applyFont="1" applyBorder="1" applyAlignment="1">
      <alignment horizontal="center" vertical="center"/>
    </xf>
    <xf numFmtId="0" fontId="45" fillId="0" borderId="3" xfId="45" applyFont="1" applyBorder="1" applyAlignment="1">
      <alignment vertical="center" wrapText="1"/>
    </xf>
    <xf numFmtId="0" fontId="45" fillId="0" borderId="0" xfId="45" applyFont="1" applyBorder="1" applyAlignment="1">
      <alignment vertical="center" wrapText="1"/>
    </xf>
    <xf numFmtId="0" fontId="45" fillId="0" borderId="4" xfId="45" applyFont="1" applyBorder="1" applyAlignment="1">
      <alignment vertical="center" wrapText="1"/>
    </xf>
    <xf numFmtId="0" fontId="45" fillId="0" borderId="27" xfId="45" applyFont="1" applyBorder="1" applyAlignment="1">
      <alignment horizontal="center" vertical="center"/>
    </xf>
    <xf numFmtId="0" fontId="45" fillId="0" borderId="0" xfId="45" applyFont="1" applyBorder="1" applyAlignment="1">
      <alignment horizontal="center" vertical="center"/>
    </xf>
    <xf numFmtId="0" fontId="45" fillId="0" borderId="22" xfId="45" applyFont="1" applyBorder="1" applyAlignment="1">
      <alignment horizontal="center" vertical="center"/>
    </xf>
    <xf numFmtId="0" fontId="45" fillId="0" borderId="81" xfId="45" applyFont="1" applyBorder="1" applyAlignment="1">
      <alignment horizontal="center" vertical="center"/>
    </xf>
    <xf numFmtId="0" fontId="45" fillId="0" borderId="24" xfId="45" applyFont="1" applyBorder="1" applyAlignment="1">
      <alignment horizontal="center" vertical="center"/>
    </xf>
    <xf numFmtId="0" fontId="45" fillId="0" borderId="39" xfId="45" applyFont="1" applyBorder="1" applyAlignment="1">
      <alignment horizontal="center" vertical="center"/>
    </xf>
    <xf numFmtId="0" fontId="45" fillId="0" borderId="39" xfId="0" applyFont="1" applyBorder="1" applyAlignment="1">
      <alignment horizontal="center" vertical="center"/>
    </xf>
    <xf numFmtId="0" fontId="45" fillId="0" borderId="9" xfId="0" applyFont="1" applyBorder="1" applyAlignment="1">
      <alignment vertical="center"/>
    </xf>
    <xf numFmtId="0" fontId="45" fillId="0" borderId="46" xfId="0" applyFont="1" applyBorder="1" applyAlignment="1">
      <alignment vertical="center"/>
    </xf>
    <xf numFmtId="0" fontId="45" fillId="0" borderId="27" xfId="0" applyFont="1" applyBorder="1" applyAlignment="1">
      <alignment horizontal="center" vertical="center"/>
    </xf>
    <xf numFmtId="202" fontId="45" fillId="0" borderId="15" xfId="0" applyNumberFormat="1" applyFont="1" applyBorder="1" applyAlignment="1">
      <alignment vertical="center" shrinkToFit="1"/>
    </xf>
    <xf numFmtId="202" fontId="45" fillId="0" borderId="12" xfId="0" applyNumberFormat="1" applyFont="1" applyBorder="1" applyAlignment="1">
      <alignment vertical="center" shrinkToFit="1"/>
    </xf>
    <xf numFmtId="205" fontId="45" fillId="0" borderId="27" xfId="0" applyNumberFormat="1" applyFont="1" applyBorder="1" applyAlignment="1">
      <alignment vertical="center" shrinkToFit="1"/>
    </xf>
    <xf numFmtId="220" fontId="45" fillId="0" borderId="3" xfId="0" applyNumberFormat="1" applyFont="1" applyBorder="1" applyAlignment="1">
      <alignment vertical="center" shrinkToFit="1"/>
    </xf>
    <xf numFmtId="220" fontId="45" fillId="0" borderId="4" xfId="0" applyNumberFormat="1" applyFont="1" applyBorder="1" applyAlignment="1">
      <alignment vertical="center" shrinkToFit="1"/>
    </xf>
    <xf numFmtId="215" fontId="45" fillId="0" borderId="22" xfId="0" applyNumberFormat="1" applyFont="1" applyBorder="1" applyAlignment="1">
      <alignment vertical="center" shrinkToFit="1"/>
    </xf>
    <xf numFmtId="202" fontId="45" fillId="0" borderId="3" xfId="0" applyNumberFormat="1" applyFont="1" applyBorder="1" applyAlignment="1">
      <alignment vertical="center" shrinkToFit="1"/>
    </xf>
    <xf numFmtId="202" fontId="45" fillId="0" borderId="4" xfId="0" applyNumberFormat="1" applyFont="1" applyBorder="1" applyAlignment="1">
      <alignment vertical="center" shrinkToFit="1"/>
    </xf>
    <xf numFmtId="205" fontId="45" fillId="0" borderId="133" xfId="0" applyNumberFormat="1" applyFont="1" applyBorder="1" applyAlignment="1">
      <alignment vertical="center" shrinkToFit="1"/>
    </xf>
    <xf numFmtId="220" fontId="45" fillId="0" borderId="6" xfId="0" applyNumberFormat="1" applyFont="1" applyBorder="1" applyAlignment="1">
      <alignment horizontal="center" vertical="center" shrinkToFit="1"/>
    </xf>
    <xf numFmtId="220" fontId="45" fillId="0" borderId="5" xfId="0" applyNumberFormat="1" applyFont="1" applyBorder="1" applyAlignment="1">
      <alignment horizontal="center" vertical="center" shrinkToFit="1"/>
    </xf>
    <xf numFmtId="215" fontId="45" fillId="0" borderId="30" xfId="0" applyNumberFormat="1" applyFont="1" applyBorder="1" applyAlignment="1">
      <alignment vertical="center" shrinkToFit="1"/>
    </xf>
    <xf numFmtId="220" fontId="45" fillId="0" borderId="81" xfId="0" applyNumberFormat="1" applyFont="1" applyBorder="1" applyAlignment="1">
      <alignment vertical="center" shrinkToFit="1"/>
    </xf>
    <xf numFmtId="220" fontId="45" fillId="0" borderId="64" xfId="0" applyNumberFormat="1" applyFont="1" applyBorder="1" applyAlignment="1">
      <alignment vertical="center" shrinkToFit="1"/>
    </xf>
    <xf numFmtId="215" fontId="45" fillId="0" borderId="39" xfId="0" applyNumberFormat="1" applyFont="1" applyBorder="1" applyAlignment="1">
      <alignment vertical="center" shrinkToFit="1"/>
    </xf>
    <xf numFmtId="183" fontId="45" fillId="0" borderId="8" xfId="45" applyNumberFormat="1" applyFont="1" applyBorder="1" applyAlignment="1">
      <alignment vertical="center"/>
    </xf>
    <xf numFmtId="186" fontId="45" fillId="0" borderId="8" xfId="45" applyNumberFormat="1" applyFont="1" applyBorder="1" applyAlignment="1">
      <alignment horizontal="center" vertical="center"/>
    </xf>
    <xf numFmtId="186" fontId="45" fillId="0" borderId="9" xfId="45" applyNumberFormat="1" applyFont="1" applyBorder="1" applyAlignment="1">
      <alignment horizontal="center" vertical="center"/>
    </xf>
    <xf numFmtId="186" fontId="45" fillId="0" borderId="2" xfId="45" applyNumberFormat="1" applyFont="1" applyBorder="1" applyAlignment="1">
      <alignment horizontal="center" vertical="center"/>
    </xf>
    <xf numFmtId="186" fontId="45" fillId="0" borderId="13" xfId="45" applyNumberFormat="1" applyFont="1" applyBorder="1" applyAlignment="1">
      <alignment horizontal="center" vertical="center"/>
    </xf>
    <xf numFmtId="183" fontId="45" fillId="0" borderId="14" xfId="45" applyNumberFormat="1" applyFont="1" applyBorder="1" applyAlignment="1">
      <alignment vertical="center"/>
    </xf>
    <xf numFmtId="186" fontId="45" fillId="0" borderId="11" xfId="45" applyNumberFormat="1" applyFont="1" applyBorder="1" applyAlignment="1">
      <alignment horizontal="center" vertical="center"/>
    </xf>
    <xf numFmtId="186" fontId="45" fillId="0" borderId="9" xfId="45" applyNumberFormat="1" applyFont="1" applyBorder="1" applyAlignment="1">
      <alignment horizontal="center" vertical="center"/>
    </xf>
    <xf numFmtId="183" fontId="45" fillId="0" borderId="12" xfId="45" applyNumberFormat="1" applyFont="1" applyBorder="1" applyAlignment="1">
      <alignment vertical="center"/>
    </xf>
    <xf numFmtId="0" fontId="45" fillId="0" borderId="74" xfId="45" applyFont="1" applyFill="1" applyBorder="1" applyAlignment="1">
      <alignment vertical="center"/>
    </xf>
    <xf numFmtId="0" fontId="45" fillId="0" borderId="74" xfId="45" applyFont="1" applyFill="1" applyBorder="1" applyAlignment="1">
      <alignment vertical="center" wrapText="1"/>
    </xf>
    <xf numFmtId="0" fontId="45" fillId="0" borderId="64" xfId="45"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35" xr:uid="{00000000-0005-0000-0000-000022000000}"/>
    <cellStyle name="桁区切り 4" xfId="50" xr:uid="{3C67E220-0CAA-492F-AF8F-0BB0E0296234}"/>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3" xfId="49" xr:uid="{57842D84-0AD9-4B42-BC47-9313B268D797}"/>
    <cellStyle name="標準_190126促進計画様式" xfId="45" xr:uid="{00000000-0005-0000-0000-00002D000000}"/>
    <cellStyle name="標準_3_集積促進整備計画（別記様式第３号）様式210415" xfId="46" xr:uid="{00000000-0005-0000-0000-00002E000000}"/>
    <cellStyle name="標準_活性化計画" xfId="48" xr:uid="{BDD4BF5B-F702-4F6A-BA7D-3BFA5FEA5E04}"/>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19</xdr:col>
      <xdr:colOff>152400</xdr:colOff>
      <xdr:row>2</xdr:row>
      <xdr:rowOff>152400</xdr:rowOff>
    </xdr:from>
    <xdr:to>
      <xdr:col>20</xdr:col>
      <xdr:colOff>133350</xdr:colOff>
      <xdr:row>5</xdr:row>
      <xdr:rowOff>123825</xdr:rowOff>
    </xdr:to>
    <xdr:grpSp>
      <xdr:nvGrpSpPr>
        <xdr:cNvPr id="75178" name="Group 7">
          <a:extLst>
            <a:ext uri="{FF2B5EF4-FFF2-40B4-BE49-F238E27FC236}">
              <a16:creationId xmlns:a16="http://schemas.microsoft.com/office/drawing/2014/main" id="{E87F25EF-C2E4-1241-A6A9-73FC4077F2F3}"/>
            </a:ext>
          </a:extLst>
        </xdr:cNvPr>
        <xdr:cNvGrpSpPr>
          <a:grpSpLocks/>
        </xdr:cNvGrpSpPr>
      </xdr:nvGrpSpPr>
      <xdr:grpSpPr bwMode="auto">
        <a:xfrm>
          <a:off x="9011955" y="961373"/>
          <a:ext cx="307148" cy="1028308"/>
          <a:chOff x="881" y="92"/>
          <a:chExt cx="32" cy="108"/>
        </a:xfrm>
      </xdr:grpSpPr>
      <xdr:sp macro="" textlink="">
        <xdr:nvSpPr>
          <xdr:cNvPr id="75181" name="Line 4">
            <a:extLst>
              <a:ext uri="{FF2B5EF4-FFF2-40B4-BE49-F238E27FC236}">
                <a16:creationId xmlns:a16="http://schemas.microsoft.com/office/drawing/2014/main" id="{32AC21EA-0DBD-9AAA-220B-B1AE333795A9}"/>
              </a:ext>
            </a:extLst>
          </xdr:cNvPr>
          <xdr:cNvSpPr>
            <a:spLocks noChangeShapeType="1"/>
          </xdr:cNvSpPr>
        </xdr:nvSpPr>
        <xdr:spPr bwMode="auto">
          <a:xfrm>
            <a:off x="893" y="92"/>
            <a:ext cx="0" cy="10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182" name="Line 5">
            <a:extLst>
              <a:ext uri="{FF2B5EF4-FFF2-40B4-BE49-F238E27FC236}">
                <a16:creationId xmlns:a16="http://schemas.microsoft.com/office/drawing/2014/main" id="{0D7F3C1F-EE90-E535-388A-C797AC1A1C40}"/>
              </a:ext>
            </a:extLst>
          </xdr:cNvPr>
          <xdr:cNvSpPr>
            <a:spLocks noChangeShapeType="1"/>
          </xdr:cNvSpPr>
        </xdr:nvSpPr>
        <xdr:spPr bwMode="auto">
          <a:xfrm>
            <a:off x="894" y="92"/>
            <a:ext cx="19" cy="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183" name="Line 6">
            <a:extLst>
              <a:ext uri="{FF2B5EF4-FFF2-40B4-BE49-F238E27FC236}">
                <a16:creationId xmlns:a16="http://schemas.microsoft.com/office/drawing/2014/main" id="{6CA86B9B-6BA8-7717-02EF-3F11DEC3396B}"/>
              </a:ext>
            </a:extLst>
          </xdr:cNvPr>
          <xdr:cNvSpPr>
            <a:spLocks noChangeShapeType="1"/>
          </xdr:cNvSpPr>
        </xdr:nvSpPr>
        <xdr:spPr bwMode="auto">
          <a:xfrm flipH="1">
            <a:off x="881" y="135"/>
            <a:ext cx="32"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104980</xdr:colOff>
      <xdr:row>7</xdr:row>
      <xdr:rowOff>0</xdr:rowOff>
    </xdr:from>
    <xdr:to>
      <xdr:col>22</xdr:col>
      <xdr:colOff>38100</xdr:colOff>
      <xdr:row>12</xdr:row>
      <xdr:rowOff>0</xdr:rowOff>
    </xdr:to>
    <xdr:sp macro="" textlink="">
      <xdr:nvSpPr>
        <xdr:cNvPr id="427" name="Text Box 8">
          <a:extLst>
            <a:ext uri="{FF2B5EF4-FFF2-40B4-BE49-F238E27FC236}">
              <a16:creationId xmlns:a16="http://schemas.microsoft.com/office/drawing/2014/main" id="{9C96B027-90B1-A999-F4AB-A0FEFCAABF26}"/>
            </a:ext>
          </a:extLst>
        </xdr:cNvPr>
        <xdr:cNvSpPr txBox="1"/>
      </xdr:nvSpPr>
      <xdr:spPr bwMode="auto">
        <a:xfrm>
          <a:off x="104980" y="2590800"/>
          <a:ext cx="9826420" cy="1460500"/>
        </a:xfrm>
        <a:prstGeom prst="rect">
          <a:avLst/>
        </a:prstGeom>
        <a:noFill/>
        <a:ln w="15875">
          <a:noFill/>
          <a:miter lim="800000"/>
        </a:ln>
        <a:effec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明朝" panose="02020609040205080304" pitchFamily="17" charset="-128"/>
              <a:ea typeface="ＭＳ 明朝" panose="02020609040205080304" pitchFamily="17" charset="-128"/>
            </a:rPr>
            <a:t>（注）　計画区域の土地利用計画（ゾーンニング）であり、第２章の４．土地利用計画に従って区分すること。</a:t>
          </a:r>
        </a:p>
        <a:p>
          <a:pPr algn="l" rtl="0">
            <a:lnSpc>
              <a:spcPts val="1100"/>
            </a:lnSpc>
            <a:defRPr sz="1000"/>
          </a:pPr>
          <a:r>
            <a:rPr lang="ja-JP" altLang="en-US" sz="900" b="0" i="0" u="none" baseline="0">
              <a:solidFill>
                <a:srgbClr val="000000"/>
              </a:solidFill>
              <a:latin typeface="ＭＳ 明朝" panose="02020609040205080304" pitchFamily="17" charset="-128"/>
              <a:ea typeface="ＭＳ 明朝" panose="02020609040205080304" pitchFamily="17" charset="-128"/>
            </a:rPr>
            <a:t>　　　　また、農業生産基盤整備事業の計画のみならず、農村整備事業の内容についても記入し、両整備計画の一体的整備の状況がわかるようにすること。</a:t>
          </a:r>
        </a:p>
        <a:p>
          <a:pPr algn="l" rtl="0">
            <a:lnSpc>
              <a:spcPts val="1000"/>
            </a:lnSpc>
            <a:defRPr sz="1000"/>
          </a:pPr>
          <a:r>
            <a:rPr lang="ja-JP" altLang="en-US" sz="900" b="0" i="0" u="none" baseline="0">
              <a:solidFill>
                <a:srgbClr val="000000"/>
              </a:solidFill>
              <a:latin typeface="ＭＳ 明朝" panose="02020609040205080304" pitchFamily="17" charset="-128"/>
              <a:ea typeface="ＭＳ 明朝" panose="02020609040205080304" pitchFamily="17" charset="-128"/>
            </a:rPr>
            <a:t>　　　　</a:t>
          </a:r>
        </a:p>
        <a:p>
          <a:pPr algn="l" rtl="0">
            <a:lnSpc>
              <a:spcPts val="1100"/>
            </a:lnSpc>
            <a:defRPr sz="1000"/>
          </a:pPr>
          <a:r>
            <a:rPr lang="ja-JP" altLang="en-US" sz="900" b="0" i="0" u="none" baseline="0">
              <a:solidFill>
                <a:srgbClr val="000000"/>
              </a:solidFill>
              <a:latin typeface="ＭＳ 明朝" panose="02020609040205080304" pitchFamily="17" charset="-128"/>
              <a:ea typeface="ＭＳ 明朝" panose="02020609040205080304" pitchFamily="17" charset="-128"/>
            </a:rPr>
            <a:t>　　　　凡例等については、市町村界、農振地域、都市計画区域及び今後</a:t>
          </a:r>
          <a:r>
            <a:rPr lang="en-US" altLang="ja-JP" sz="900" b="0" i="0" u="none" baseline="0">
              <a:solidFill>
                <a:srgbClr val="000000"/>
              </a:solidFill>
              <a:latin typeface="ＭＳ 明朝" panose="02020609040205080304" pitchFamily="17" charset="-128"/>
              <a:ea typeface="ＭＳ 明朝" panose="02020609040205080304" pitchFamily="17" charset="-128"/>
            </a:rPr>
            <a:t>10</a:t>
          </a:r>
          <a:r>
            <a:rPr lang="ja-JP" altLang="en-US" sz="900" b="0" i="0" u="none" baseline="0">
              <a:solidFill>
                <a:srgbClr val="000000"/>
              </a:solidFill>
              <a:latin typeface="ＭＳ 明朝" panose="02020609040205080304" pitchFamily="17" charset="-128"/>
              <a:ea typeface="ＭＳ 明朝" panose="02020609040205080304" pitchFamily="17" charset="-128"/>
            </a:rPr>
            <a:t>年間に実施予定の農業用水路、農業排水路、農道や農業集落道、農道集落排水路、営農飲雑用水</a:t>
          </a:r>
        </a:p>
        <a:p>
          <a:pPr algn="l" rtl="0">
            <a:lnSpc>
              <a:spcPts val="1100"/>
            </a:lnSpc>
            <a:defRPr sz="1000"/>
          </a:pPr>
          <a:r>
            <a:rPr lang="ja-JP" altLang="en-US" sz="900" b="0" i="0" u="none" baseline="0">
              <a:solidFill>
                <a:srgbClr val="000000"/>
              </a:solidFill>
              <a:latin typeface="ＭＳ 明朝" panose="02020609040205080304" pitchFamily="17" charset="-128"/>
              <a:ea typeface="ＭＳ 明朝" panose="02020609040205080304" pitchFamily="17" charset="-128"/>
            </a:rPr>
            <a:t>　　 水源、同貯水池、同浄水場、同水路、同給水区域、非農用地整備地、農村センター、農村公園等の農村整備事業に係る施設についても記入すること。</a:t>
          </a:r>
        </a:p>
      </xdr:txBody>
    </xdr:sp>
    <xdr:clientData/>
  </xdr:twoCellAnchor>
  <xdr:twoCellAnchor>
    <xdr:from>
      <xdr:col>17</xdr:col>
      <xdr:colOff>304800</xdr:colOff>
      <xdr:row>17</xdr:row>
      <xdr:rowOff>149225</xdr:rowOff>
    </xdr:from>
    <xdr:to>
      <xdr:col>19</xdr:col>
      <xdr:colOff>114300</xdr:colOff>
      <xdr:row>17</xdr:row>
      <xdr:rowOff>149225</xdr:rowOff>
    </xdr:to>
    <xdr:sp macro="" textlink="">
      <xdr:nvSpPr>
        <xdr:cNvPr id="75180" name="Line 10">
          <a:extLst>
            <a:ext uri="{FF2B5EF4-FFF2-40B4-BE49-F238E27FC236}">
              <a16:creationId xmlns:a16="http://schemas.microsoft.com/office/drawing/2014/main" id="{D55E09A0-FB60-A6FC-A3E0-FF17C93D4C3A}"/>
            </a:ext>
          </a:extLst>
        </xdr:cNvPr>
        <xdr:cNvSpPr>
          <a:spLocks noChangeShapeType="1"/>
        </xdr:cNvSpPr>
      </xdr:nvSpPr>
      <xdr:spPr bwMode="auto">
        <a:xfrm>
          <a:off x="8547100" y="5267325"/>
          <a:ext cx="469900" cy="0"/>
        </a:xfrm>
        <a:prstGeom prst="line">
          <a:avLst/>
        </a:prstGeom>
        <a:noFill/>
        <a:ln w="1587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28575</xdr:colOff>
      <xdr:row>18</xdr:row>
      <xdr:rowOff>19050</xdr:rowOff>
    </xdr:from>
    <xdr:to>
      <xdr:col>22</xdr:col>
      <xdr:colOff>238125</xdr:colOff>
      <xdr:row>19</xdr:row>
      <xdr:rowOff>0</xdr:rowOff>
    </xdr:to>
    <xdr:sp macro="" textlink="">
      <xdr:nvSpPr>
        <xdr:cNvPr id="77573" name="Oval 9">
          <a:extLst>
            <a:ext uri="{FF2B5EF4-FFF2-40B4-BE49-F238E27FC236}">
              <a16:creationId xmlns:a16="http://schemas.microsoft.com/office/drawing/2014/main" id="{74A7A2FE-34F7-B6E1-39F2-B1CDACA64E82}"/>
            </a:ext>
          </a:extLst>
        </xdr:cNvPr>
        <xdr:cNvSpPr>
          <a:spLocks noChangeArrowheads="1"/>
        </xdr:cNvSpPr>
      </xdr:nvSpPr>
      <xdr:spPr bwMode="auto">
        <a:xfrm>
          <a:off x="9448800" y="6353175"/>
          <a:ext cx="20955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219075</xdr:colOff>
      <xdr:row>4</xdr:row>
      <xdr:rowOff>9525</xdr:rowOff>
    </xdr:from>
    <xdr:to>
      <xdr:col>21</xdr:col>
      <xdr:colOff>190500</xdr:colOff>
      <xdr:row>4</xdr:row>
      <xdr:rowOff>9525</xdr:rowOff>
    </xdr:to>
    <xdr:sp macro="" textlink="">
      <xdr:nvSpPr>
        <xdr:cNvPr id="77576" name="Line 4">
          <a:extLst>
            <a:ext uri="{FF2B5EF4-FFF2-40B4-BE49-F238E27FC236}">
              <a16:creationId xmlns:a16="http://schemas.microsoft.com/office/drawing/2014/main" id="{643D08E5-FCBB-FB0F-9197-72483256C7C9}"/>
            </a:ext>
          </a:extLst>
        </xdr:cNvPr>
        <xdr:cNvSpPr>
          <a:spLocks noChangeShapeType="1"/>
        </xdr:cNvSpPr>
      </xdr:nvSpPr>
      <xdr:spPr bwMode="auto">
        <a:xfrm>
          <a:off x="8740775" y="4213225"/>
          <a:ext cx="6191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219075</xdr:colOff>
      <xdr:row>5</xdr:row>
      <xdr:rowOff>95250</xdr:rowOff>
    </xdr:from>
    <xdr:to>
      <xdr:col>21</xdr:col>
      <xdr:colOff>215900</xdr:colOff>
      <xdr:row>5</xdr:row>
      <xdr:rowOff>95250</xdr:rowOff>
    </xdr:to>
    <xdr:sp macro="" textlink="">
      <xdr:nvSpPr>
        <xdr:cNvPr id="77577" name="Line 6">
          <a:extLst>
            <a:ext uri="{FF2B5EF4-FFF2-40B4-BE49-F238E27FC236}">
              <a16:creationId xmlns:a16="http://schemas.microsoft.com/office/drawing/2014/main" id="{5CB277D3-9C85-9B8B-5CA9-FD65BC6D4824}"/>
            </a:ext>
          </a:extLst>
        </xdr:cNvPr>
        <xdr:cNvSpPr>
          <a:spLocks noChangeShapeType="1"/>
        </xdr:cNvSpPr>
      </xdr:nvSpPr>
      <xdr:spPr bwMode="auto">
        <a:xfrm>
          <a:off x="8740775" y="4489450"/>
          <a:ext cx="644525"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219075</xdr:colOff>
      <xdr:row>6</xdr:row>
      <xdr:rowOff>85725</xdr:rowOff>
    </xdr:from>
    <xdr:to>
      <xdr:col>21</xdr:col>
      <xdr:colOff>209550</xdr:colOff>
      <xdr:row>6</xdr:row>
      <xdr:rowOff>85725</xdr:rowOff>
    </xdr:to>
    <xdr:sp macro="" textlink="">
      <xdr:nvSpPr>
        <xdr:cNvPr id="77578" name="Line 7">
          <a:extLst>
            <a:ext uri="{FF2B5EF4-FFF2-40B4-BE49-F238E27FC236}">
              <a16:creationId xmlns:a16="http://schemas.microsoft.com/office/drawing/2014/main" id="{D2F2E6BF-03EF-5BA8-E461-0B9CB626F37A}"/>
            </a:ext>
          </a:extLst>
        </xdr:cNvPr>
        <xdr:cNvSpPr>
          <a:spLocks noChangeShapeType="1"/>
        </xdr:cNvSpPr>
      </xdr:nvSpPr>
      <xdr:spPr bwMode="auto">
        <a:xfrm>
          <a:off x="9858375" y="4705350"/>
          <a:ext cx="638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247650</xdr:colOff>
      <xdr:row>17</xdr:row>
      <xdr:rowOff>85725</xdr:rowOff>
    </xdr:from>
    <xdr:to>
      <xdr:col>22</xdr:col>
      <xdr:colOff>9525</xdr:colOff>
      <xdr:row>17</xdr:row>
      <xdr:rowOff>85725</xdr:rowOff>
    </xdr:to>
    <xdr:sp macro="" textlink="">
      <xdr:nvSpPr>
        <xdr:cNvPr id="77579" name="Line 8">
          <a:extLst>
            <a:ext uri="{FF2B5EF4-FFF2-40B4-BE49-F238E27FC236}">
              <a16:creationId xmlns:a16="http://schemas.microsoft.com/office/drawing/2014/main" id="{C2C0353B-72DF-FC32-1C29-97F710CD3A47}"/>
            </a:ext>
          </a:extLst>
        </xdr:cNvPr>
        <xdr:cNvSpPr>
          <a:spLocks noChangeShapeType="1"/>
        </xdr:cNvSpPr>
      </xdr:nvSpPr>
      <xdr:spPr bwMode="auto">
        <a:xfrm>
          <a:off x="8743950" y="6229350"/>
          <a:ext cx="6858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19</xdr:row>
      <xdr:rowOff>9525</xdr:rowOff>
    </xdr:from>
    <xdr:to>
      <xdr:col>22</xdr:col>
      <xdr:colOff>238125</xdr:colOff>
      <xdr:row>19</xdr:row>
      <xdr:rowOff>152400</xdr:rowOff>
    </xdr:to>
    <xdr:sp macro="" textlink="">
      <xdr:nvSpPr>
        <xdr:cNvPr id="77580" name="Oval 10">
          <a:extLst>
            <a:ext uri="{FF2B5EF4-FFF2-40B4-BE49-F238E27FC236}">
              <a16:creationId xmlns:a16="http://schemas.microsoft.com/office/drawing/2014/main" id="{9A7747E0-D657-CBB0-2374-47840A502C7B}"/>
            </a:ext>
          </a:extLst>
        </xdr:cNvPr>
        <xdr:cNvSpPr>
          <a:spLocks noChangeArrowheads="1"/>
        </xdr:cNvSpPr>
      </xdr:nvSpPr>
      <xdr:spPr bwMode="auto">
        <a:xfrm>
          <a:off x="9448800" y="6534150"/>
          <a:ext cx="209550" cy="1428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28575</xdr:colOff>
      <xdr:row>20</xdr:row>
      <xdr:rowOff>9525</xdr:rowOff>
    </xdr:from>
    <xdr:to>
      <xdr:col>22</xdr:col>
      <xdr:colOff>238125</xdr:colOff>
      <xdr:row>20</xdr:row>
      <xdr:rowOff>152400</xdr:rowOff>
    </xdr:to>
    <xdr:sp macro="" textlink="">
      <xdr:nvSpPr>
        <xdr:cNvPr id="77581" name="Oval 11">
          <a:extLst>
            <a:ext uri="{FF2B5EF4-FFF2-40B4-BE49-F238E27FC236}">
              <a16:creationId xmlns:a16="http://schemas.microsoft.com/office/drawing/2014/main" id="{1615E8C9-40FA-A450-03E1-DB1B3F0C255E}"/>
            </a:ext>
          </a:extLst>
        </xdr:cNvPr>
        <xdr:cNvSpPr>
          <a:spLocks noChangeArrowheads="1"/>
        </xdr:cNvSpPr>
      </xdr:nvSpPr>
      <xdr:spPr bwMode="auto">
        <a:xfrm>
          <a:off x="9448800" y="6724650"/>
          <a:ext cx="209550" cy="1428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28575</xdr:colOff>
      <xdr:row>21</xdr:row>
      <xdr:rowOff>19050</xdr:rowOff>
    </xdr:from>
    <xdr:to>
      <xdr:col>22</xdr:col>
      <xdr:colOff>238125</xdr:colOff>
      <xdr:row>22</xdr:row>
      <xdr:rowOff>0</xdr:rowOff>
    </xdr:to>
    <xdr:sp macro="" textlink="">
      <xdr:nvSpPr>
        <xdr:cNvPr id="77582" name="Oval 12">
          <a:extLst>
            <a:ext uri="{FF2B5EF4-FFF2-40B4-BE49-F238E27FC236}">
              <a16:creationId xmlns:a16="http://schemas.microsoft.com/office/drawing/2014/main" id="{2687C289-081F-0BAD-D9A9-C5A2B4B05AFE}"/>
            </a:ext>
          </a:extLst>
        </xdr:cNvPr>
        <xdr:cNvSpPr>
          <a:spLocks noChangeArrowheads="1"/>
        </xdr:cNvSpPr>
      </xdr:nvSpPr>
      <xdr:spPr bwMode="auto">
        <a:xfrm>
          <a:off x="9448800" y="6924675"/>
          <a:ext cx="20955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22</xdr:row>
      <xdr:rowOff>19050</xdr:rowOff>
    </xdr:from>
    <xdr:to>
      <xdr:col>21</xdr:col>
      <xdr:colOff>209550</xdr:colOff>
      <xdr:row>22</xdr:row>
      <xdr:rowOff>161925</xdr:rowOff>
    </xdr:to>
    <xdr:sp macro="" textlink="">
      <xdr:nvSpPr>
        <xdr:cNvPr id="77583" name="Oval 13">
          <a:extLst>
            <a:ext uri="{FF2B5EF4-FFF2-40B4-BE49-F238E27FC236}">
              <a16:creationId xmlns:a16="http://schemas.microsoft.com/office/drawing/2014/main" id="{80EBF769-5E26-ABD5-DA52-F96B9B9C84DE}"/>
            </a:ext>
          </a:extLst>
        </xdr:cNvPr>
        <xdr:cNvSpPr>
          <a:spLocks noChangeArrowheads="1"/>
        </xdr:cNvSpPr>
      </xdr:nvSpPr>
      <xdr:spPr bwMode="auto">
        <a:xfrm>
          <a:off x="9144000" y="7115175"/>
          <a:ext cx="209550" cy="1428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219075</xdr:colOff>
      <xdr:row>9</xdr:row>
      <xdr:rowOff>85725</xdr:rowOff>
    </xdr:from>
    <xdr:to>
      <xdr:col>21</xdr:col>
      <xdr:colOff>209550</xdr:colOff>
      <xdr:row>9</xdr:row>
      <xdr:rowOff>85725</xdr:rowOff>
    </xdr:to>
    <xdr:sp macro="" textlink="">
      <xdr:nvSpPr>
        <xdr:cNvPr id="2" name="Line 7">
          <a:extLst>
            <a:ext uri="{FF2B5EF4-FFF2-40B4-BE49-F238E27FC236}">
              <a16:creationId xmlns:a16="http://schemas.microsoft.com/office/drawing/2014/main" id="{57B1E5CB-E769-4FDA-8732-509F9CD2A677}"/>
            </a:ext>
          </a:extLst>
        </xdr:cNvPr>
        <xdr:cNvSpPr>
          <a:spLocks noChangeShapeType="1"/>
        </xdr:cNvSpPr>
      </xdr:nvSpPr>
      <xdr:spPr bwMode="auto">
        <a:xfrm>
          <a:off x="9858375" y="1181100"/>
          <a:ext cx="638175"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219075</xdr:colOff>
      <xdr:row>8</xdr:row>
      <xdr:rowOff>85725</xdr:rowOff>
    </xdr:from>
    <xdr:to>
      <xdr:col>21</xdr:col>
      <xdr:colOff>209550</xdr:colOff>
      <xdr:row>8</xdr:row>
      <xdr:rowOff>85725</xdr:rowOff>
    </xdr:to>
    <xdr:sp macro="" textlink="">
      <xdr:nvSpPr>
        <xdr:cNvPr id="3" name="Line 7">
          <a:extLst>
            <a:ext uri="{FF2B5EF4-FFF2-40B4-BE49-F238E27FC236}">
              <a16:creationId xmlns:a16="http://schemas.microsoft.com/office/drawing/2014/main" id="{C3735C84-AD94-472F-A5E3-16E9469BF790}"/>
            </a:ext>
          </a:extLst>
        </xdr:cNvPr>
        <xdr:cNvSpPr>
          <a:spLocks noChangeShapeType="1"/>
        </xdr:cNvSpPr>
      </xdr:nvSpPr>
      <xdr:spPr bwMode="auto">
        <a:xfrm>
          <a:off x="9858375" y="1562100"/>
          <a:ext cx="638175" cy="0"/>
        </a:xfrm>
        <a:prstGeom prst="line">
          <a:avLst/>
        </a:prstGeom>
        <a:noFill/>
        <a:ln w="6350" cmpd="sng">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223471</xdr:colOff>
      <xdr:row>8</xdr:row>
      <xdr:rowOff>118696</xdr:rowOff>
    </xdr:from>
    <xdr:to>
      <xdr:col>21</xdr:col>
      <xdr:colOff>213946</xdr:colOff>
      <xdr:row>8</xdr:row>
      <xdr:rowOff>118696</xdr:rowOff>
    </xdr:to>
    <xdr:sp macro="" textlink="">
      <xdr:nvSpPr>
        <xdr:cNvPr id="7" name="Line 7">
          <a:extLst>
            <a:ext uri="{FF2B5EF4-FFF2-40B4-BE49-F238E27FC236}">
              <a16:creationId xmlns:a16="http://schemas.microsoft.com/office/drawing/2014/main" id="{0D14D074-1EFC-4183-9B03-D5108D4C99CC}"/>
            </a:ext>
          </a:extLst>
        </xdr:cNvPr>
        <xdr:cNvSpPr>
          <a:spLocks noChangeShapeType="1"/>
        </xdr:cNvSpPr>
      </xdr:nvSpPr>
      <xdr:spPr bwMode="auto">
        <a:xfrm>
          <a:off x="9873029" y="1591408"/>
          <a:ext cx="635244" cy="0"/>
        </a:xfrm>
        <a:prstGeom prst="line">
          <a:avLst/>
        </a:prstGeom>
        <a:noFill/>
        <a:ln w="6350" cmpd="sng">
          <a:solidFill>
            <a:schemeClr val="tx1"/>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13</xdr:row>
      <xdr:rowOff>180826</xdr:rowOff>
    </xdr:from>
    <xdr:to>
      <xdr:col>18</xdr:col>
      <xdr:colOff>76237</xdr:colOff>
      <xdr:row>15</xdr:row>
      <xdr:rowOff>9599</xdr:rowOff>
    </xdr:to>
    <xdr:grpSp>
      <xdr:nvGrpSpPr>
        <xdr:cNvPr id="2" name="グループ化 1">
          <a:extLst>
            <a:ext uri="{FF2B5EF4-FFF2-40B4-BE49-F238E27FC236}">
              <a16:creationId xmlns:a16="http://schemas.microsoft.com/office/drawing/2014/main" id="{04D43A22-FB53-2B21-18D8-72462CEAEA45}"/>
            </a:ext>
          </a:extLst>
        </xdr:cNvPr>
        <xdr:cNvGrpSpPr/>
      </xdr:nvGrpSpPr>
      <xdr:grpSpPr>
        <a:xfrm>
          <a:off x="142875" y="2657326"/>
          <a:ext cx="7296187" cy="209773"/>
          <a:chOff x="142875" y="2657326"/>
          <a:chExt cx="7296187" cy="209773"/>
        </a:xfrm>
      </xdr:grpSpPr>
      <xdr:sp macro="" textlink="">
        <xdr:nvSpPr>
          <xdr:cNvPr id="148" name="Text Box 1">
            <a:extLst>
              <a:ext uri="{FF2B5EF4-FFF2-40B4-BE49-F238E27FC236}">
                <a16:creationId xmlns:a16="http://schemas.microsoft.com/office/drawing/2014/main" id="{512F151D-6FC8-7DF9-61B0-3F0F8E0D2A5E}"/>
              </a:ext>
            </a:extLst>
          </xdr:cNvPr>
          <xdr:cNvSpPr txBox="1"/>
        </xdr:nvSpPr>
        <xdr:spPr bwMode="auto">
          <a:xfrm>
            <a:off x="142875" y="2676599"/>
            <a:ext cx="7296187" cy="190500"/>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p>
        </xdr:txBody>
      </xdr:sp>
      <xdr:sp macro="" textlink="">
        <xdr:nvSpPr>
          <xdr:cNvPr id="149" name="Text Box 2">
            <a:extLst>
              <a:ext uri="{FF2B5EF4-FFF2-40B4-BE49-F238E27FC236}">
                <a16:creationId xmlns:a16="http://schemas.microsoft.com/office/drawing/2014/main" id="{184CFDB1-0118-B5C4-DB8D-65F67255C544}"/>
              </a:ext>
            </a:extLst>
          </xdr:cNvPr>
          <xdr:cNvSpPr txBox="1"/>
        </xdr:nvSpPr>
        <xdr:spPr bwMode="auto">
          <a:xfrm>
            <a:off x="142875" y="2657326"/>
            <a:ext cx="7296187" cy="181124"/>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p>
        </xdr:txBody>
      </xdr:sp>
    </xdr:grpSp>
    <xdr:clientData/>
  </xdr:twoCellAnchor>
  <xdr:twoCellAnchor>
    <xdr:from>
      <xdr:col>1</xdr:col>
      <xdr:colOff>95250</xdr:colOff>
      <xdr:row>56</xdr:row>
      <xdr:rowOff>180826</xdr:rowOff>
    </xdr:from>
    <xdr:to>
      <xdr:col>18</xdr:col>
      <xdr:colOff>142912</xdr:colOff>
      <xdr:row>58</xdr:row>
      <xdr:rowOff>9599</xdr:rowOff>
    </xdr:to>
    <xdr:grpSp>
      <xdr:nvGrpSpPr>
        <xdr:cNvPr id="3" name="グループ化 2">
          <a:extLst>
            <a:ext uri="{FF2B5EF4-FFF2-40B4-BE49-F238E27FC236}">
              <a16:creationId xmlns:a16="http://schemas.microsoft.com/office/drawing/2014/main" id="{9BFDA385-4B3F-41A7-AA8F-3E13837A6874}"/>
            </a:ext>
          </a:extLst>
        </xdr:cNvPr>
        <xdr:cNvGrpSpPr/>
      </xdr:nvGrpSpPr>
      <xdr:grpSpPr>
        <a:xfrm>
          <a:off x="209550" y="10848826"/>
          <a:ext cx="7296187" cy="209773"/>
          <a:chOff x="142875" y="2657326"/>
          <a:chExt cx="7296187" cy="209773"/>
        </a:xfrm>
      </xdr:grpSpPr>
      <xdr:sp macro="" textlink="">
        <xdr:nvSpPr>
          <xdr:cNvPr id="4" name="Text Box 1">
            <a:extLst>
              <a:ext uri="{FF2B5EF4-FFF2-40B4-BE49-F238E27FC236}">
                <a16:creationId xmlns:a16="http://schemas.microsoft.com/office/drawing/2014/main" id="{9D89B80F-0281-C4B1-6E4B-F1824CD2CA46}"/>
              </a:ext>
            </a:extLst>
          </xdr:cNvPr>
          <xdr:cNvSpPr txBox="1"/>
        </xdr:nvSpPr>
        <xdr:spPr bwMode="auto">
          <a:xfrm>
            <a:off x="142875" y="2676599"/>
            <a:ext cx="7296187" cy="190500"/>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p>
        </xdr:txBody>
      </xdr:sp>
      <xdr:sp macro="" textlink="">
        <xdr:nvSpPr>
          <xdr:cNvPr id="5" name="Text Box 2">
            <a:extLst>
              <a:ext uri="{FF2B5EF4-FFF2-40B4-BE49-F238E27FC236}">
                <a16:creationId xmlns:a16="http://schemas.microsoft.com/office/drawing/2014/main" id="{C6D34152-F068-D3B7-7D34-9CF43C529BEC}"/>
              </a:ext>
            </a:extLst>
          </xdr:cNvPr>
          <xdr:cNvSpPr txBox="1"/>
        </xdr:nvSpPr>
        <xdr:spPr bwMode="auto">
          <a:xfrm>
            <a:off x="142875" y="2657326"/>
            <a:ext cx="7296187" cy="181124"/>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p>
        </xdr:txBody>
      </xdr:sp>
    </xdr:grpSp>
    <xdr:clientData/>
  </xdr:twoCellAnchor>
  <xdr:twoCellAnchor>
    <xdr:from>
      <xdr:col>1</xdr:col>
      <xdr:colOff>104775</xdr:colOff>
      <xdr:row>32</xdr:row>
      <xdr:rowOff>190351</xdr:rowOff>
    </xdr:from>
    <xdr:to>
      <xdr:col>18</xdr:col>
      <xdr:colOff>152437</xdr:colOff>
      <xdr:row>34</xdr:row>
      <xdr:rowOff>19124</xdr:rowOff>
    </xdr:to>
    <xdr:grpSp>
      <xdr:nvGrpSpPr>
        <xdr:cNvPr id="6" name="グループ化 5">
          <a:extLst>
            <a:ext uri="{FF2B5EF4-FFF2-40B4-BE49-F238E27FC236}">
              <a16:creationId xmlns:a16="http://schemas.microsoft.com/office/drawing/2014/main" id="{4237E7E5-697B-4767-A7A4-7760AA32D5E7}"/>
            </a:ext>
          </a:extLst>
        </xdr:cNvPr>
        <xdr:cNvGrpSpPr/>
      </xdr:nvGrpSpPr>
      <xdr:grpSpPr>
        <a:xfrm>
          <a:off x="219075" y="6286351"/>
          <a:ext cx="7296187" cy="209773"/>
          <a:chOff x="142875" y="2657326"/>
          <a:chExt cx="7296187" cy="209773"/>
        </a:xfrm>
      </xdr:grpSpPr>
      <xdr:sp macro="" textlink="">
        <xdr:nvSpPr>
          <xdr:cNvPr id="7" name="Text Box 1">
            <a:extLst>
              <a:ext uri="{FF2B5EF4-FFF2-40B4-BE49-F238E27FC236}">
                <a16:creationId xmlns:a16="http://schemas.microsoft.com/office/drawing/2014/main" id="{42C72BE0-419F-11FE-9540-E8E73AFBB03C}"/>
              </a:ext>
            </a:extLst>
          </xdr:cNvPr>
          <xdr:cNvSpPr txBox="1"/>
        </xdr:nvSpPr>
        <xdr:spPr bwMode="auto">
          <a:xfrm>
            <a:off x="142875" y="2676599"/>
            <a:ext cx="7296187" cy="190500"/>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p>
        </xdr:txBody>
      </xdr:sp>
      <xdr:sp macro="" textlink="">
        <xdr:nvSpPr>
          <xdr:cNvPr id="8" name="Text Box 2">
            <a:extLst>
              <a:ext uri="{FF2B5EF4-FFF2-40B4-BE49-F238E27FC236}">
                <a16:creationId xmlns:a16="http://schemas.microsoft.com/office/drawing/2014/main" id="{BC8EEE8C-D9CE-6F9B-158E-A2B47DE93D0C}"/>
              </a:ext>
            </a:extLst>
          </xdr:cNvPr>
          <xdr:cNvSpPr txBox="1"/>
        </xdr:nvSpPr>
        <xdr:spPr bwMode="auto">
          <a:xfrm>
            <a:off x="142875" y="2657326"/>
            <a:ext cx="7296187" cy="181124"/>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9</xdr:row>
      <xdr:rowOff>127000</xdr:rowOff>
    </xdr:from>
    <xdr:to>
      <xdr:col>7</xdr:col>
      <xdr:colOff>336485</xdr:colOff>
      <xdr:row>10</xdr:row>
      <xdr:rowOff>43519</xdr:rowOff>
    </xdr:to>
    <xdr:sp macro="" textlink="">
      <xdr:nvSpPr>
        <xdr:cNvPr id="2" name="Text Box 3">
          <a:extLst>
            <a:ext uri="{FF2B5EF4-FFF2-40B4-BE49-F238E27FC236}">
              <a16:creationId xmlns:a16="http://schemas.microsoft.com/office/drawing/2014/main" id="{315854A9-7948-4C35-A6F8-9651A23481B3}"/>
            </a:ext>
          </a:extLst>
        </xdr:cNvPr>
        <xdr:cNvSpPr txBox="1"/>
      </xdr:nvSpPr>
      <xdr:spPr bwMode="auto">
        <a:xfrm>
          <a:off x="38100" y="2247900"/>
          <a:ext cx="10915585" cy="132419"/>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r>
            <a:rPr lang="ja-JP" altLang="ja-JP" sz="1100" b="0" i="0" baseline="0">
              <a:effectLst/>
              <a:latin typeface="+mn-lt"/>
              <a:ea typeface="+mn-ea"/>
              <a:cs typeface="+mn-cs"/>
            </a:rPr>
            <a:t>～～～～～～～～</a:t>
          </a:r>
          <a:endParaRPr lang="ja-JP" altLang="en-US" sz="1100" b="0" i="0" u="non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733425</xdr:colOff>
      <xdr:row>11</xdr:row>
      <xdr:rowOff>133350</xdr:rowOff>
    </xdr:from>
    <xdr:to>
      <xdr:col>5</xdr:col>
      <xdr:colOff>0</xdr:colOff>
      <xdr:row>11</xdr:row>
      <xdr:rowOff>133350</xdr:rowOff>
    </xdr:to>
    <xdr:sp macro="" textlink="">
      <xdr:nvSpPr>
        <xdr:cNvPr id="64795" name="Line 1">
          <a:extLst>
            <a:ext uri="{FF2B5EF4-FFF2-40B4-BE49-F238E27FC236}">
              <a16:creationId xmlns:a16="http://schemas.microsoft.com/office/drawing/2014/main" id="{6706BCC6-898B-1A60-EA33-E3A92AEA4768}"/>
            </a:ext>
          </a:extLst>
        </xdr:cNvPr>
        <xdr:cNvSpPr>
          <a:spLocks noChangeShapeType="1"/>
        </xdr:cNvSpPr>
      </xdr:nvSpPr>
      <xdr:spPr bwMode="auto">
        <a:xfrm flipV="1">
          <a:off x="5219700" y="3019425"/>
          <a:ext cx="190500" cy="0"/>
        </a:xfrm>
        <a:prstGeom prst="line">
          <a:avLst/>
        </a:prstGeom>
        <a:noFill/>
        <a:ln w="1270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733425</xdr:colOff>
      <xdr:row>16</xdr:row>
      <xdr:rowOff>209550</xdr:rowOff>
    </xdr:from>
    <xdr:to>
      <xdr:col>5</xdr:col>
      <xdr:colOff>9525</xdr:colOff>
      <xdr:row>16</xdr:row>
      <xdr:rowOff>209550</xdr:rowOff>
    </xdr:to>
    <xdr:sp macro="" textlink="">
      <xdr:nvSpPr>
        <xdr:cNvPr id="64796" name="Line 2">
          <a:extLst>
            <a:ext uri="{FF2B5EF4-FFF2-40B4-BE49-F238E27FC236}">
              <a16:creationId xmlns:a16="http://schemas.microsoft.com/office/drawing/2014/main" id="{2802DC41-5220-F477-8127-77A42492B9A9}"/>
            </a:ext>
          </a:extLst>
        </xdr:cNvPr>
        <xdr:cNvSpPr>
          <a:spLocks noChangeShapeType="1"/>
        </xdr:cNvSpPr>
      </xdr:nvSpPr>
      <xdr:spPr bwMode="auto">
        <a:xfrm flipV="1">
          <a:off x="5219700" y="4333875"/>
          <a:ext cx="200025" cy="0"/>
        </a:xfrm>
        <a:prstGeom prst="line">
          <a:avLst/>
        </a:prstGeom>
        <a:noFill/>
        <a:ln w="1270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723900</xdr:colOff>
      <xdr:row>11</xdr:row>
      <xdr:rowOff>133350</xdr:rowOff>
    </xdr:from>
    <xdr:to>
      <xdr:col>4</xdr:col>
      <xdr:colOff>723900</xdr:colOff>
      <xdr:row>16</xdr:row>
      <xdr:rowOff>209550</xdr:rowOff>
    </xdr:to>
    <xdr:sp macro="" textlink="">
      <xdr:nvSpPr>
        <xdr:cNvPr id="64797" name="Line 3">
          <a:extLst>
            <a:ext uri="{FF2B5EF4-FFF2-40B4-BE49-F238E27FC236}">
              <a16:creationId xmlns:a16="http://schemas.microsoft.com/office/drawing/2014/main" id="{D647704A-F959-9B38-7315-ACB3ADA55E1C}"/>
            </a:ext>
          </a:extLst>
        </xdr:cNvPr>
        <xdr:cNvSpPr>
          <a:spLocks noChangeShapeType="1"/>
        </xdr:cNvSpPr>
      </xdr:nvSpPr>
      <xdr:spPr bwMode="auto">
        <a:xfrm>
          <a:off x="5210175" y="3019425"/>
          <a:ext cx="0" cy="13144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13</xdr:row>
      <xdr:rowOff>180975</xdr:rowOff>
    </xdr:from>
    <xdr:to>
      <xdr:col>4</xdr:col>
      <xdr:colOff>723900</xdr:colOff>
      <xdr:row>13</xdr:row>
      <xdr:rowOff>180975</xdr:rowOff>
    </xdr:to>
    <xdr:sp macro="" textlink="">
      <xdr:nvSpPr>
        <xdr:cNvPr id="64798" name="Line 4">
          <a:extLst>
            <a:ext uri="{FF2B5EF4-FFF2-40B4-BE49-F238E27FC236}">
              <a16:creationId xmlns:a16="http://schemas.microsoft.com/office/drawing/2014/main" id="{84678753-760A-706C-E054-18610108E0F0}"/>
            </a:ext>
          </a:extLst>
        </xdr:cNvPr>
        <xdr:cNvSpPr>
          <a:spLocks noChangeShapeType="1"/>
        </xdr:cNvSpPr>
      </xdr:nvSpPr>
      <xdr:spPr bwMode="auto">
        <a:xfrm>
          <a:off x="4495800" y="3562350"/>
          <a:ext cx="7143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114300</xdr:colOff>
      <xdr:row>23</xdr:row>
      <xdr:rowOff>28575</xdr:rowOff>
    </xdr:from>
    <xdr:to>
      <xdr:col>14</xdr:col>
      <xdr:colOff>266700</xdr:colOff>
      <xdr:row>23</xdr:row>
      <xdr:rowOff>152400</xdr:rowOff>
    </xdr:to>
    <xdr:sp macro="" textlink="" fLocksText="0">
      <xdr:nvSpPr>
        <xdr:cNvPr id="79484" name="Text Box 5">
          <a:extLst>
            <a:ext uri="{FF2B5EF4-FFF2-40B4-BE49-F238E27FC236}">
              <a16:creationId xmlns:a16="http://schemas.microsoft.com/office/drawing/2014/main" id="{80F29541-C29F-6F40-77A3-12C9ACAF7435}"/>
            </a:ext>
          </a:extLst>
        </xdr:cNvPr>
        <xdr:cNvSpPr txBox="1">
          <a:spLocks noChangeArrowheads="1"/>
        </xdr:cNvSpPr>
      </xdr:nvSpPr>
      <xdr:spPr bwMode="auto">
        <a:xfrm>
          <a:off x="4152900" y="5305425"/>
          <a:ext cx="895350" cy="123825"/>
        </a:xfrm>
        <a:prstGeom prst="rect">
          <a:avLst/>
        </a:prstGeom>
        <a:solidFill>
          <a:srgbClr val="FFFFFF"/>
        </a:solidFill>
        <a:ln w="9525" algn="ctr">
          <a:solidFill>
            <a:srgbClr val="000000"/>
          </a:solidFill>
          <a:prstDash val="dash"/>
          <a:miter lim="800000"/>
          <a:headEnd/>
          <a:tailEnd/>
        </a:ln>
      </xdr:spPr>
    </xdr:sp>
    <xdr:clientData/>
  </xdr:twoCellAnchor>
  <xdr:twoCellAnchor>
    <xdr:from>
      <xdr:col>13</xdr:col>
      <xdr:colOff>53975</xdr:colOff>
      <xdr:row>20</xdr:row>
      <xdr:rowOff>6350</xdr:rowOff>
    </xdr:from>
    <xdr:to>
      <xdr:col>13</xdr:col>
      <xdr:colOff>292100</xdr:colOff>
      <xdr:row>20</xdr:row>
      <xdr:rowOff>158750</xdr:rowOff>
    </xdr:to>
    <xdr:sp macro="" textlink="">
      <xdr:nvSpPr>
        <xdr:cNvPr id="79485" name="Oval 6">
          <a:extLst>
            <a:ext uri="{FF2B5EF4-FFF2-40B4-BE49-F238E27FC236}">
              <a16:creationId xmlns:a16="http://schemas.microsoft.com/office/drawing/2014/main" id="{C490374B-73BB-A99A-C48D-CE5108D29E43}"/>
            </a:ext>
          </a:extLst>
        </xdr:cNvPr>
        <xdr:cNvSpPr>
          <a:spLocks noChangeArrowheads="1"/>
        </xdr:cNvSpPr>
      </xdr:nvSpPr>
      <xdr:spPr bwMode="auto">
        <a:xfrm>
          <a:off x="4435475" y="4679950"/>
          <a:ext cx="238125" cy="152400"/>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66675</xdr:colOff>
      <xdr:row>21</xdr:row>
      <xdr:rowOff>19050</xdr:rowOff>
    </xdr:from>
    <xdr:to>
      <xdr:col>13</xdr:col>
      <xdr:colOff>304800</xdr:colOff>
      <xdr:row>21</xdr:row>
      <xdr:rowOff>171450</xdr:rowOff>
    </xdr:to>
    <xdr:sp macro="" textlink="">
      <xdr:nvSpPr>
        <xdr:cNvPr id="79486" name="Oval 7">
          <a:extLst>
            <a:ext uri="{FF2B5EF4-FFF2-40B4-BE49-F238E27FC236}">
              <a16:creationId xmlns:a16="http://schemas.microsoft.com/office/drawing/2014/main" id="{62C65B45-4A61-7E4D-C7EB-960FC5CDA747}"/>
            </a:ext>
          </a:extLst>
        </xdr:cNvPr>
        <xdr:cNvSpPr>
          <a:spLocks noChangeArrowheads="1"/>
        </xdr:cNvSpPr>
      </xdr:nvSpPr>
      <xdr:spPr bwMode="auto">
        <a:xfrm>
          <a:off x="4476750" y="4933950"/>
          <a:ext cx="238125" cy="152400"/>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66675</xdr:colOff>
      <xdr:row>22</xdr:row>
      <xdr:rowOff>9525</xdr:rowOff>
    </xdr:from>
    <xdr:to>
      <xdr:col>13</xdr:col>
      <xdr:colOff>304800</xdr:colOff>
      <xdr:row>22</xdr:row>
      <xdr:rowOff>161925</xdr:rowOff>
    </xdr:to>
    <xdr:sp macro="" textlink="">
      <xdr:nvSpPr>
        <xdr:cNvPr id="79487" name="Oval 8">
          <a:extLst>
            <a:ext uri="{FF2B5EF4-FFF2-40B4-BE49-F238E27FC236}">
              <a16:creationId xmlns:a16="http://schemas.microsoft.com/office/drawing/2014/main" id="{93B5B780-B30E-DCB6-2766-1EA3074147B5}"/>
            </a:ext>
          </a:extLst>
        </xdr:cNvPr>
        <xdr:cNvSpPr>
          <a:spLocks noChangeArrowheads="1"/>
        </xdr:cNvSpPr>
      </xdr:nvSpPr>
      <xdr:spPr bwMode="auto">
        <a:xfrm>
          <a:off x="4476750" y="5105400"/>
          <a:ext cx="238125" cy="152400"/>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57150</xdr:colOff>
      <xdr:row>24</xdr:row>
      <xdr:rowOff>9525</xdr:rowOff>
    </xdr:from>
    <xdr:to>
      <xdr:col>13</xdr:col>
      <xdr:colOff>323850</xdr:colOff>
      <xdr:row>24</xdr:row>
      <xdr:rowOff>161925</xdr:rowOff>
    </xdr:to>
    <xdr:sp macro="" textlink="">
      <xdr:nvSpPr>
        <xdr:cNvPr id="79488" name="Rectangle 9">
          <a:extLst>
            <a:ext uri="{FF2B5EF4-FFF2-40B4-BE49-F238E27FC236}">
              <a16:creationId xmlns:a16="http://schemas.microsoft.com/office/drawing/2014/main" id="{0EBCF1BE-EED7-A0F7-9329-CBECC69313AC}"/>
            </a:ext>
          </a:extLst>
        </xdr:cNvPr>
        <xdr:cNvSpPr>
          <a:spLocks noChangeArrowheads="1"/>
        </xdr:cNvSpPr>
      </xdr:nvSpPr>
      <xdr:spPr bwMode="auto">
        <a:xfrm>
          <a:off x="4467225" y="5467350"/>
          <a:ext cx="266700" cy="1524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130175</xdr:colOff>
      <xdr:row>25</xdr:row>
      <xdr:rowOff>76200</xdr:rowOff>
    </xdr:from>
    <xdr:to>
      <xdr:col>13</xdr:col>
      <xdr:colOff>196850</xdr:colOff>
      <xdr:row>25</xdr:row>
      <xdr:rowOff>76200</xdr:rowOff>
    </xdr:to>
    <xdr:sp macro="" textlink="">
      <xdr:nvSpPr>
        <xdr:cNvPr id="79489" name="Line 11">
          <a:extLst>
            <a:ext uri="{FF2B5EF4-FFF2-40B4-BE49-F238E27FC236}">
              <a16:creationId xmlns:a16="http://schemas.microsoft.com/office/drawing/2014/main" id="{41932568-8118-930A-E779-E7F31E20843A}"/>
            </a:ext>
          </a:extLst>
        </xdr:cNvPr>
        <xdr:cNvSpPr>
          <a:spLocks noChangeShapeType="1"/>
        </xdr:cNvSpPr>
      </xdr:nvSpPr>
      <xdr:spPr bwMode="auto">
        <a:xfrm>
          <a:off x="4143375" y="5638800"/>
          <a:ext cx="43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130175</xdr:colOff>
      <xdr:row>25</xdr:row>
      <xdr:rowOff>104775</xdr:rowOff>
    </xdr:from>
    <xdr:to>
      <xdr:col>13</xdr:col>
      <xdr:colOff>196850</xdr:colOff>
      <xdr:row>25</xdr:row>
      <xdr:rowOff>104775</xdr:rowOff>
    </xdr:to>
    <xdr:sp macro="" textlink="">
      <xdr:nvSpPr>
        <xdr:cNvPr id="79490" name="Line 12">
          <a:extLst>
            <a:ext uri="{FF2B5EF4-FFF2-40B4-BE49-F238E27FC236}">
              <a16:creationId xmlns:a16="http://schemas.microsoft.com/office/drawing/2014/main" id="{C61666C1-CA82-79AD-6772-626BD8B579EA}"/>
            </a:ext>
          </a:extLst>
        </xdr:cNvPr>
        <xdr:cNvSpPr>
          <a:spLocks noChangeShapeType="1"/>
        </xdr:cNvSpPr>
      </xdr:nvSpPr>
      <xdr:spPr bwMode="auto">
        <a:xfrm>
          <a:off x="4143375" y="5667375"/>
          <a:ext cx="43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257175</xdr:colOff>
      <xdr:row>26</xdr:row>
      <xdr:rowOff>9525</xdr:rowOff>
    </xdr:from>
    <xdr:to>
      <xdr:col>13</xdr:col>
      <xdr:colOff>123825</xdr:colOff>
      <xdr:row>27</xdr:row>
      <xdr:rowOff>0</xdr:rowOff>
    </xdr:to>
    <xdr:sp macro="" textlink="">
      <xdr:nvSpPr>
        <xdr:cNvPr id="79491" name="Oval 13">
          <a:extLst>
            <a:ext uri="{FF2B5EF4-FFF2-40B4-BE49-F238E27FC236}">
              <a16:creationId xmlns:a16="http://schemas.microsoft.com/office/drawing/2014/main" id="{188778D0-5EDE-C3B4-8499-17B4323837A0}"/>
            </a:ext>
          </a:extLst>
        </xdr:cNvPr>
        <xdr:cNvSpPr>
          <a:spLocks noChangeArrowheads="1"/>
        </xdr:cNvSpPr>
      </xdr:nvSpPr>
      <xdr:spPr bwMode="auto">
        <a:xfrm>
          <a:off x="4295775" y="5829300"/>
          <a:ext cx="238125" cy="171450"/>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95250</xdr:colOff>
      <xdr:row>27</xdr:row>
      <xdr:rowOff>76200</xdr:rowOff>
    </xdr:from>
    <xdr:to>
      <xdr:col>13</xdr:col>
      <xdr:colOff>200025</xdr:colOff>
      <xdr:row>27</xdr:row>
      <xdr:rowOff>76200</xdr:rowOff>
    </xdr:to>
    <xdr:sp macro="" textlink="">
      <xdr:nvSpPr>
        <xdr:cNvPr id="79492" name="Line 14">
          <a:extLst>
            <a:ext uri="{FF2B5EF4-FFF2-40B4-BE49-F238E27FC236}">
              <a16:creationId xmlns:a16="http://schemas.microsoft.com/office/drawing/2014/main" id="{EB877756-5552-207E-9725-E9A93650B6DD}"/>
            </a:ext>
          </a:extLst>
        </xdr:cNvPr>
        <xdr:cNvSpPr>
          <a:spLocks noChangeShapeType="1"/>
        </xdr:cNvSpPr>
      </xdr:nvSpPr>
      <xdr:spPr bwMode="auto">
        <a:xfrm>
          <a:off x="4108450" y="5994400"/>
          <a:ext cx="4730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228599</xdr:colOff>
      <xdr:row>45</xdr:row>
      <xdr:rowOff>38100</xdr:rowOff>
    </xdr:from>
    <xdr:to>
      <xdr:col>17</xdr:col>
      <xdr:colOff>85724</xdr:colOff>
      <xdr:row>45</xdr:row>
      <xdr:rowOff>104775</xdr:rowOff>
    </xdr:to>
    <xdr:sp macro="" textlink="">
      <xdr:nvSpPr>
        <xdr:cNvPr id="3" name="右大かっこ 2">
          <a:extLst>
            <a:ext uri="{FF2B5EF4-FFF2-40B4-BE49-F238E27FC236}">
              <a16:creationId xmlns:a16="http://schemas.microsoft.com/office/drawing/2014/main" id="{C17436CD-DDAC-D7FA-D9B4-FBB7146392A9}"/>
            </a:ext>
          </a:extLst>
        </xdr:cNvPr>
        <xdr:cNvSpPr/>
      </xdr:nvSpPr>
      <xdr:spPr bwMode="auto">
        <a:xfrm rot="5400000">
          <a:off x="7862886" y="5605463"/>
          <a:ext cx="66675" cy="299085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590550</xdr:colOff>
      <xdr:row>45</xdr:row>
      <xdr:rowOff>104775</xdr:rowOff>
    </xdr:from>
    <xdr:to>
      <xdr:col>12</xdr:col>
      <xdr:colOff>590550</xdr:colOff>
      <xdr:row>46</xdr:row>
      <xdr:rowOff>85725</xdr:rowOff>
    </xdr:to>
    <xdr:cxnSp macro="">
      <xdr:nvCxnSpPr>
        <xdr:cNvPr id="8" name="直線コネクタ 7">
          <a:extLst>
            <a:ext uri="{FF2B5EF4-FFF2-40B4-BE49-F238E27FC236}">
              <a16:creationId xmlns:a16="http://schemas.microsoft.com/office/drawing/2014/main" id="{3EF3DA7B-19C4-A30E-EC10-F76160CE5D7E}"/>
            </a:ext>
          </a:extLst>
        </xdr:cNvPr>
        <xdr:cNvCxnSpPr/>
      </xdr:nvCxnSpPr>
      <xdr:spPr bwMode="auto">
        <a:xfrm>
          <a:off x="6762750" y="7134225"/>
          <a:ext cx="0" cy="152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12</xdr:col>
      <xdr:colOff>590550</xdr:colOff>
      <xdr:row>46</xdr:row>
      <xdr:rowOff>85725</xdr:rowOff>
    </xdr:from>
    <xdr:to>
      <xdr:col>17</xdr:col>
      <xdr:colOff>466725</xdr:colOff>
      <xdr:row>46</xdr:row>
      <xdr:rowOff>85725</xdr:rowOff>
    </xdr:to>
    <xdr:cxnSp macro="">
      <xdr:nvCxnSpPr>
        <xdr:cNvPr id="10" name="直線コネクタ 9">
          <a:extLst>
            <a:ext uri="{FF2B5EF4-FFF2-40B4-BE49-F238E27FC236}">
              <a16:creationId xmlns:a16="http://schemas.microsoft.com/office/drawing/2014/main" id="{8E326E16-C0AE-A9B6-E683-CE8CE04F187F}"/>
            </a:ext>
          </a:extLst>
        </xdr:cNvPr>
        <xdr:cNvCxnSpPr/>
      </xdr:nvCxnSpPr>
      <xdr:spPr bwMode="auto">
        <a:xfrm>
          <a:off x="6762750" y="7286625"/>
          <a:ext cx="30099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17</xdr:col>
      <xdr:colOff>466725</xdr:colOff>
      <xdr:row>39</xdr:row>
      <xdr:rowOff>28575</xdr:rowOff>
    </xdr:from>
    <xdr:to>
      <xdr:col>17</xdr:col>
      <xdr:colOff>466725</xdr:colOff>
      <xdr:row>46</xdr:row>
      <xdr:rowOff>85725</xdr:rowOff>
    </xdr:to>
    <xdr:cxnSp macro="">
      <xdr:nvCxnSpPr>
        <xdr:cNvPr id="13" name="直線矢印コネクタ 12">
          <a:extLst>
            <a:ext uri="{FF2B5EF4-FFF2-40B4-BE49-F238E27FC236}">
              <a16:creationId xmlns:a16="http://schemas.microsoft.com/office/drawing/2014/main" id="{50A8C22A-0882-ACC0-67EB-AFC0CBB35388}"/>
            </a:ext>
          </a:extLst>
        </xdr:cNvPr>
        <xdr:cNvCxnSpPr/>
      </xdr:nvCxnSpPr>
      <xdr:spPr bwMode="auto">
        <a:xfrm flipV="1">
          <a:off x="9772650" y="6029325"/>
          <a:ext cx="0" cy="12573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oneCellAnchor>
    <xdr:from>
      <xdr:col>13</xdr:col>
      <xdr:colOff>647700</xdr:colOff>
      <xdr:row>45</xdr:row>
      <xdr:rowOff>142875</xdr:rowOff>
    </xdr:from>
    <xdr:ext cx="1454244" cy="242374"/>
    <xdr:sp macro="" textlink="">
      <xdr:nvSpPr>
        <xdr:cNvPr id="14" name="テキスト ボックス 13">
          <a:extLst>
            <a:ext uri="{FF2B5EF4-FFF2-40B4-BE49-F238E27FC236}">
              <a16:creationId xmlns:a16="http://schemas.microsoft.com/office/drawing/2014/main" id="{E0A08FA8-1D43-0B03-306E-C7CF7403E22B}"/>
            </a:ext>
          </a:extLst>
        </xdr:cNvPr>
        <xdr:cNvSpPr txBox="1"/>
      </xdr:nvSpPr>
      <xdr:spPr>
        <a:xfrm>
          <a:off x="7581900" y="7172325"/>
          <a:ext cx="1454244"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内発的な集落地域の発展</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0</xdr:colOff>
      <xdr:row>6</xdr:row>
      <xdr:rowOff>0</xdr:rowOff>
    </xdr:from>
    <xdr:to>
      <xdr:col>6</xdr:col>
      <xdr:colOff>0</xdr:colOff>
      <xdr:row>8</xdr:row>
      <xdr:rowOff>0</xdr:rowOff>
    </xdr:to>
    <xdr:sp macro="" textlink="">
      <xdr:nvSpPr>
        <xdr:cNvPr id="47245" name="Line 1">
          <a:extLst>
            <a:ext uri="{FF2B5EF4-FFF2-40B4-BE49-F238E27FC236}">
              <a16:creationId xmlns:a16="http://schemas.microsoft.com/office/drawing/2014/main" id="{72406181-8B40-963D-A770-73E3AEAA6E95}"/>
            </a:ext>
          </a:extLst>
        </xdr:cNvPr>
        <xdr:cNvSpPr>
          <a:spLocks noChangeShapeType="1"/>
        </xdr:cNvSpPr>
      </xdr:nvSpPr>
      <xdr:spPr bwMode="auto">
        <a:xfrm>
          <a:off x="647700" y="1257300"/>
          <a:ext cx="1914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0</xdr:rowOff>
    </xdr:from>
    <xdr:to>
      <xdr:col>6</xdr:col>
      <xdr:colOff>0</xdr:colOff>
      <xdr:row>24</xdr:row>
      <xdr:rowOff>0</xdr:rowOff>
    </xdr:to>
    <xdr:sp macro="" textlink="">
      <xdr:nvSpPr>
        <xdr:cNvPr id="47246" name="Line 2">
          <a:extLst>
            <a:ext uri="{FF2B5EF4-FFF2-40B4-BE49-F238E27FC236}">
              <a16:creationId xmlns:a16="http://schemas.microsoft.com/office/drawing/2014/main" id="{8B822BC5-8463-FD35-5FCD-1E2EF37B41AD}"/>
            </a:ext>
          </a:extLst>
        </xdr:cNvPr>
        <xdr:cNvSpPr>
          <a:spLocks noChangeShapeType="1"/>
        </xdr:cNvSpPr>
      </xdr:nvSpPr>
      <xdr:spPr bwMode="auto">
        <a:xfrm>
          <a:off x="647700" y="4495800"/>
          <a:ext cx="1914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4330</xdr:colOff>
      <xdr:row>9</xdr:row>
      <xdr:rowOff>22411</xdr:rowOff>
    </xdr:from>
    <xdr:to>
      <xdr:col>11</xdr:col>
      <xdr:colOff>280147</xdr:colOff>
      <xdr:row>13</xdr:row>
      <xdr:rowOff>4330</xdr:rowOff>
    </xdr:to>
    <xdr:cxnSp macro="">
      <xdr:nvCxnSpPr>
        <xdr:cNvPr id="2" name="直線コネクタ 1">
          <a:extLst>
            <a:ext uri="{FF2B5EF4-FFF2-40B4-BE49-F238E27FC236}">
              <a16:creationId xmlns:a16="http://schemas.microsoft.com/office/drawing/2014/main" id="{5A281A8A-C45B-4F2E-BB83-327546E88134}"/>
            </a:ext>
          </a:extLst>
        </xdr:cNvPr>
        <xdr:cNvCxnSpPr/>
      </xdr:nvCxnSpPr>
      <xdr:spPr>
        <a:xfrm flipH="1">
          <a:off x="2480830" y="2241176"/>
          <a:ext cx="567170" cy="452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9</xdr:row>
      <xdr:rowOff>16565</xdr:rowOff>
    </xdr:from>
    <xdr:to>
      <xdr:col>42</xdr:col>
      <xdr:colOff>8282</xdr:colOff>
      <xdr:row>13</xdr:row>
      <xdr:rowOff>8283</xdr:rowOff>
    </xdr:to>
    <xdr:cxnSp macro="">
      <xdr:nvCxnSpPr>
        <xdr:cNvPr id="3" name="直線コネクタ 2">
          <a:extLst>
            <a:ext uri="{FF2B5EF4-FFF2-40B4-BE49-F238E27FC236}">
              <a16:creationId xmlns:a16="http://schemas.microsoft.com/office/drawing/2014/main" id="{B85DB414-D7D1-48CC-915F-CA681EACC595}"/>
            </a:ext>
          </a:extLst>
        </xdr:cNvPr>
        <xdr:cNvCxnSpPr/>
      </xdr:nvCxnSpPr>
      <xdr:spPr>
        <a:xfrm flipH="1">
          <a:off x="8229600" y="2207315"/>
          <a:ext cx="3437282" cy="467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11206</xdr:colOff>
      <xdr:row>9</xdr:row>
      <xdr:rowOff>0</xdr:rowOff>
    </xdr:from>
    <xdr:to>
      <xdr:col>60</xdr:col>
      <xdr:colOff>8283</xdr:colOff>
      <xdr:row>12</xdr:row>
      <xdr:rowOff>224118</xdr:rowOff>
    </xdr:to>
    <xdr:cxnSp macro="">
      <xdr:nvCxnSpPr>
        <xdr:cNvPr id="4" name="直線コネクタ 3">
          <a:extLst>
            <a:ext uri="{FF2B5EF4-FFF2-40B4-BE49-F238E27FC236}">
              <a16:creationId xmlns:a16="http://schemas.microsoft.com/office/drawing/2014/main" id="{2388940D-334C-4DEF-A0EC-0E9BCD5B04FB}"/>
            </a:ext>
          </a:extLst>
        </xdr:cNvPr>
        <xdr:cNvCxnSpPr/>
      </xdr:nvCxnSpPr>
      <xdr:spPr>
        <a:xfrm flipH="1">
          <a:off x="13267765" y="2218765"/>
          <a:ext cx="3493312" cy="930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17</xdr:row>
      <xdr:rowOff>0</xdr:rowOff>
    </xdr:from>
    <xdr:to>
      <xdr:col>60</xdr:col>
      <xdr:colOff>8283</xdr:colOff>
      <xdr:row>20</xdr:row>
      <xdr:rowOff>323022</xdr:rowOff>
    </xdr:to>
    <xdr:cxnSp macro="">
      <xdr:nvCxnSpPr>
        <xdr:cNvPr id="5" name="直線コネクタ 4">
          <a:extLst>
            <a:ext uri="{FF2B5EF4-FFF2-40B4-BE49-F238E27FC236}">
              <a16:creationId xmlns:a16="http://schemas.microsoft.com/office/drawing/2014/main" id="{722ED426-538D-40D7-BBE5-734F58D4D3D7}"/>
            </a:ext>
          </a:extLst>
        </xdr:cNvPr>
        <xdr:cNvCxnSpPr/>
      </xdr:nvCxnSpPr>
      <xdr:spPr>
        <a:xfrm flipH="1">
          <a:off x="13373100" y="3619500"/>
          <a:ext cx="3437283" cy="4754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17</xdr:row>
      <xdr:rowOff>0</xdr:rowOff>
    </xdr:from>
    <xdr:to>
      <xdr:col>42</xdr:col>
      <xdr:colOff>8282</xdr:colOff>
      <xdr:row>20</xdr:row>
      <xdr:rowOff>323022</xdr:rowOff>
    </xdr:to>
    <xdr:cxnSp macro="">
      <xdr:nvCxnSpPr>
        <xdr:cNvPr id="6" name="直線コネクタ 5">
          <a:extLst>
            <a:ext uri="{FF2B5EF4-FFF2-40B4-BE49-F238E27FC236}">
              <a16:creationId xmlns:a16="http://schemas.microsoft.com/office/drawing/2014/main" id="{1763F0C6-E176-45C0-AD46-D8C99773CE0B}"/>
            </a:ext>
          </a:extLst>
        </xdr:cNvPr>
        <xdr:cNvCxnSpPr/>
      </xdr:nvCxnSpPr>
      <xdr:spPr>
        <a:xfrm flipH="1">
          <a:off x="8229600" y="3619500"/>
          <a:ext cx="3437282" cy="4754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8</xdr:row>
      <xdr:rowOff>85725</xdr:rowOff>
    </xdr:from>
    <xdr:to>
      <xdr:col>10</xdr:col>
      <xdr:colOff>0</xdr:colOff>
      <xdr:row>8</xdr:row>
      <xdr:rowOff>85725</xdr:rowOff>
    </xdr:to>
    <xdr:sp macro="" textlink="">
      <xdr:nvSpPr>
        <xdr:cNvPr id="94622" name="Line 1">
          <a:extLst>
            <a:ext uri="{FF2B5EF4-FFF2-40B4-BE49-F238E27FC236}">
              <a16:creationId xmlns:a16="http://schemas.microsoft.com/office/drawing/2014/main" id="{2B72D4EA-0DB8-628D-AD19-F4BA5D54E436}"/>
            </a:ext>
          </a:extLst>
        </xdr:cNvPr>
        <xdr:cNvSpPr>
          <a:spLocks noChangeShapeType="1"/>
        </xdr:cNvSpPr>
      </xdr:nvSpPr>
      <xdr:spPr bwMode="auto">
        <a:xfrm>
          <a:off x="3248025" y="1190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8</xdr:row>
      <xdr:rowOff>85725</xdr:rowOff>
    </xdr:from>
    <xdr:to>
      <xdr:col>10</xdr:col>
      <xdr:colOff>0</xdr:colOff>
      <xdr:row>8</xdr:row>
      <xdr:rowOff>85725</xdr:rowOff>
    </xdr:to>
    <xdr:sp macro="" textlink="">
      <xdr:nvSpPr>
        <xdr:cNvPr id="94623" name="Line 2">
          <a:extLst>
            <a:ext uri="{FF2B5EF4-FFF2-40B4-BE49-F238E27FC236}">
              <a16:creationId xmlns:a16="http://schemas.microsoft.com/office/drawing/2014/main" id="{2AE61C69-F00F-2F52-599A-37F1A3E93F58}"/>
            </a:ext>
          </a:extLst>
        </xdr:cNvPr>
        <xdr:cNvSpPr>
          <a:spLocks noChangeShapeType="1"/>
        </xdr:cNvSpPr>
      </xdr:nvSpPr>
      <xdr:spPr bwMode="auto">
        <a:xfrm>
          <a:off x="3248025" y="1190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8</xdr:row>
      <xdr:rowOff>85725</xdr:rowOff>
    </xdr:from>
    <xdr:to>
      <xdr:col>10</xdr:col>
      <xdr:colOff>0</xdr:colOff>
      <xdr:row>8</xdr:row>
      <xdr:rowOff>85725</xdr:rowOff>
    </xdr:to>
    <xdr:sp macro="" textlink="">
      <xdr:nvSpPr>
        <xdr:cNvPr id="94624" name="Line 3">
          <a:extLst>
            <a:ext uri="{FF2B5EF4-FFF2-40B4-BE49-F238E27FC236}">
              <a16:creationId xmlns:a16="http://schemas.microsoft.com/office/drawing/2014/main" id="{1A1D7DBB-E1F7-4CC2-85A0-E4DF63308AAD}"/>
            </a:ext>
          </a:extLst>
        </xdr:cNvPr>
        <xdr:cNvSpPr>
          <a:spLocks noChangeShapeType="1"/>
        </xdr:cNvSpPr>
      </xdr:nvSpPr>
      <xdr:spPr bwMode="auto">
        <a:xfrm>
          <a:off x="3248025" y="1190625"/>
          <a:ext cx="100965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85725</xdr:rowOff>
    </xdr:from>
    <xdr:to>
      <xdr:col>10</xdr:col>
      <xdr:colOff>0</xdr:colOff>
      <xdr:row>9</xdr:row>
      <xdr:rowOff>85725</xdr:rowOff>
    </xdr:to>
    <xdr:sp macro="" textlink="">
      <xdr:nvSpPr>
        <xdr:cNvPr id="94625" name="Line 4">
          <a:extLst>
            <a:ext uri="{FF2B5EF4-FFF2-40B4-BE49-F238E27FC236}">
              <a16:creationId xmlns:a16="http://schemas.microsoft.com/office/drawing/2014/main" id="{6F5C2CD7-1291-F874-165F-16EED35CDD0B}"/>
            </a:ext>
          </a:extLst>
        </xdr:cNvPr>
        <xdr:cNvSpPr>
          <a:spLocks noChangeShapeType="1"/>
        </xdr:cNvSpPr>
      </xdr:nvSpPr>
      <xdr:spPr bwMode="auto">
        <a:xfrm>
          <a:off x="3248025" y="138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9</xdr:row>
      <xdr:rowOff>85725</xdr:rowOff>
    </xdr:from>
    <xdr:to>
      <xdr:col>10</xdr:col>
      <xdr:colOff>0</xdr:colOff>
      <xdr:row>9</xdr:row>
      <xdr:rowOff>85725</xdr:rowOff>
    </xdr:to>
    <xdr:sp macro="" textlink="">
      <xdr:nvSpPr>
        <xdr:cNvPr id="94626" name="Line 5">
          <a:extLst>
            <a:ext uri="{FF2B5EF4-FFF2-40B4-BE49-F238E27FC236}">
              <a16:creationId xmlns:a16="http://schemas.microsoft.com/office/drawing/2014/main" id="{8374A02F-3279-1450-9FC2-85C301C46780}"/>
            </a:ext>
          </a:extLst>
        </xdr:cNvPr>
        <xdr:cNvSpPr>
          <a:spLocks noChangeShapeType="1"/>
        </xdr:cNvSpPr>
      </xdr:nvSpPr>
      <xdr:spPr bwMode="auto">
        <a:xfrm>
          <a:off x="3248025" y="138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10</xdr:row>
      <xdr:rowOff>0</xdr:rowOff>
    </xdr:from>
    <xdr:to>
      <xdr:col>10</xdr:col>
      <xdr:colOff>0</xdr:colOff>
      <xdr:row>10</xdr:row>
      <xdr:rowOff>0</xdr:rowOff>
    </xdr:to>
    <xdr:sp macro="" textlink="">
      <xdr:nvSpPr>
        <xdr:cNvPr id="94627" name="Line 7">
          <a:extLst>
            <a:ext uri="{FF2B5EF4-FFF2-40B4-BE49-F238E27FC236}">
              <a16:creationId xmlns:a16="http://schemas.microsoft.com/office/drawing/2014/main" id="{83248C52-E707-8535-A192-E7D78BE0BA86}"/>
            </a:ext>
          </a:extLst>
        </xdr:cNvPr>
        <xdr:cNvSpPr>
          <a:spLocks noChangeShapeType="1"/>
        </xdr:cNvSpPr>
      </xdr:nvSpPr>
      <xdr:spPr bwMode="auto">
        <a:xfrm>
          <a:off x="3248025" y="14859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10</xdr:row>
      <xdr:rowOff>0</xdr:rowOff>
    </xdr:from>
    <xdr:to>
      <xdr:col>10</xdr:col>
      <xdr:colOff>0</xdr:colOff>
      <xdr:row>10</xdr:row>
      <xdr:rowOff>0</xdr:rowOff>
    </xdr:to>
    <xdr:sp macro="" textlink="">
      <xdr:nvSpPr>
        <xdr:cNvPr id="94628" name="Line 8">
          <a:extLst>
            <a:ext uri="{FF2B5EF4-FFF2-40B4-BE49-F238E27FC236}">
              <a16:creationId xmlns:a16="http://schemas.microsoft.com/office/drawing/2014/main" id="{D9934D56-05D0-ADCF-FD1F-E4F709350858}"/>
            </a:ext>
          </a:extLst>
        </xdr:cNvPr>
        <xdr:cNvSpPr>
          <a:spLocks noChangeShapeType="1"/>
        </xdr:cNvSpPr>
      </xdr:nvSpPr>
      <xdr:spPr bwMode="auto">
        <a:xfrm>
          <a:off x="3248025" y="14859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7</xdr:col>
      <xdr:colOff>352425</xdr:colOff>
      <xdr:row>8</xdr:row>
      <xdr:rowOff>104775</xdr:rowOff>
    </xdr:from>
    <xdr:to>
      <xdr:col>10</xdr:col>
      <xdr:colOff>9525</xdr:colOff>
      <xdr:row>11</xdr:row>
      <xdr:rowOff>76200</xdr:rowOff>
    </xdr:to>
    <xdr:sp macro="" textlink="">
      <xdr:nvSpPr>
        <xdr:cNvPr id="94629" name="Line 9">
          <a:extLst>
            <a:ext uri="{FF2B5EF4-FFF2-40B4-BE49-F238E27FC236}">
              <a16:creationId xmlns:a16="http://schemas.microsoft.com/office/drawing/2014/main" id="{1CC8FA3A-A033-1F18-C56C-08C63D2FDA45}"/>
            </a:ext>
          </a:extLst>
        </xdr:cNvPr>
        <xdr:cNvSpPr>
          <a:spLocks noChangeShapeType="1"/>
        </xdr:cNvSpPr>
      </xdr:nvSpPr>
      <xdr:spPr bwMode="auto">
        <a:xfrm flipV="1">
          <a:off x="3228975" y="1209675"/>
          <a:ext cx="1038225" cy="542925"/>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85725</xdr:rowOff>
    </xdr:from>
    <xdr:to>
      <xdr:col>10</xdr:col>
      <xdr:colOff>0</xdr:colOff>
      <xdr:row>13</xdr:row>
      <xdr:rowOff>85725</xdr:rowOff>
    </xdr:to>
    <xdr:sp macro="" textlink="">
      <xdr:nvSpPr>
        <xdr:cNvPr id="94630" name="Line 10">
          <a:extLst>
            <a:ext uri="{FF2B5EF4-FFF2-40B4-BE49-F238E27FC236}">
              <a16:creationId xmlns:a16="http://schemas.microsoft.com/office/drawing/2014/main" id="{3DCE2385-2989-A411-412F-114C5A6EDB14}"/>
            </a:ext>
          </a:extLst>
        </xdr:cNvPr>
        <xdr:cNvSpPr>
          <a:spLocks noChangeShapeType="1"/>
        </xdr:cNvSpPr>
      </xdr:nvSpPr>
      <xdr:spPr bwMode="auto">
        <a:xfrm>
          <a:off x="3248025" y="2143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13</xdr:row>
      <xdr:rowOff>85725</xdr:rowOff>
    </xdr:from>
    <xdr:to>
      <xdr:col>10</xdr:col>
      <xdr:colOff>0</xdr:colOff>
      <xdr:row>13</xdr:row>
      <xdr:rowOff>85725</xdr:rowOff>
    </xdr:to>
    <xdr:sp macro="" textlink="">
      <xdr:nvSpPr>
        <xdr:cNvPr id="94631" name="Line 11">
          <a:extLst>
            <a:ext uri="{FF2B5EF4-FFF2-40B4-BE49-F238E27FC236}">
              <a16:creationId xmlns:a16="http://schemas.microsoft.com/office/drawing/2014/main" id="{6EA0EFEA-A08D-49C4-31CE-C50D83F8E098}"/>
            </a:ext>
          </a:extLst>
        </xdr:cNvPr>
        <xdr:cNvSpPr>
          <a:spLocks noChangeShapeType="1"/>
        </xdr:cNvSpPr>
      </xdr:nvSpPr>
      <xdr:spPr bwMode="auto">
        <a:xfrm>
          <a:off x="3248025" y="2143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13</xdr:row>
      <xdr:rowOff>85725</xdr:rowOff>
    </xdr:from>
    <xdr:to>
      <xdr:col>10</xdr:col>
      <xdr:colOff>0</xdr:colOff>
      <xdr:row>13</xdr:row>
      <xdr:rowOff>85725</xdr:rowOff>
    </xdr:to>
    <xdr:sp macro="" textlink="">
      <xdr:nvSpPr>
        <xdr:cNvPr id="94632" name="Line 12">
          <a:extLst>
            <a:ext uri="{FF2B5EF4-FFF2-40B4-BE49-F238E27FC236}">
              <a16:creationId xmlns:a16="http://schemas.microsoft.com/office/drawing/2014/main" id="{AF801B76-8C54-8178-6AC2-D29D9339FB95}"/>
            </a:ext>
          </a:extLst>
        </xdr:cNvPr>
        <xdr:cNvSpPr>
          <a:spLocks noChangeShapeType="1"/>
        </xdr:cNvSpPr>
      </xdr:nvSpPr>
      <xdr:spPr bwMode="auto">
        <a:xfrm>
          <a:off x="3248025" y="2143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14</xdr:row>
      <xdr:rowOff>85725</xdr:rowOff>
    </xdr:from>
    <xdr:to>
      <xdr:col>10</xdr:col>
      <xdr:colOff>0</xdr:colOff>
      <xdr:row>14</xdr:row>
      <xdr:rowOff>85725</xdr:rowOff>
    </xdr:to>
    <xdr:sp macro="" textlink="">
      <xdr:nvSpPr>
        <xdr:cNvPr id="94633" name="Line 13">
          <a:extLst>
            <a:ext uri="{FF2B5EF4-FFF2-40B4-BE49-F238E27FC236}">
              <a16:creationId xmlns:a16="http://schemas.microsoft.com/office/drawing/2014/main" id="{A71C9CA2-A316-5223-CE5A-26F5330ED914}"/>
            </a:ext>
          </a:extLst>
        </xdr:cNvPr>
        <xdr:cNvSpPr>
          <a:spLocks noChangeShapeType="1"/>
        </xdr:cNvSpPr>
      </xdr:nvSpPr>
      <xdr:spPr bwMode="auto">
        <a:xfrm>
          <a:off x="3248025" y="2333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14</xdr:row>
      <xdr:rowOff>85725</xdr:rowOff>
    </xdr:from>
    <xdr:to>
      <xdr:col>10</xdr:col>
      <xdr:colOff>0</xdr:colOff>
      <xdr:row>14</xdr:row>
      <xdr:rowOff>85725</xdr:rowOff>
    </xdr:to>
    <xdr:sp macro="" textlink="">
      <xdr:nvSpPr>
        <xdr:cNvPr id="94634" name="Line 14">
          <a:extLst>
            <a:ext uri="{FF2B5EF4-FFF2-40B4-BE49-F238E27FC236}">
              <a16:creationId xmlns:a16="http://schemas.microsoft.com/office/drawing/2014/main" id="{333D31B4-F3E4-C91C-848C-02ED49A7CD37}"/>
            </a:ext>
          </a:extLst>
        </xdr:cNvPr>
        <xdr:cNvSpPr>
          <a:spLocks noChangeShapeType="1"/>
        </xdr:cNvSpPr>
      </xdr:nvSpPr>
      <xdr:spPr bwMode="auto">
        <a:xfrm>
          <a:off x="3248025" y="2333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14</xdr:row>
      <xdr:rowOff>85725</xdr:rowOff>
    </xdr:from>
    <xdr:to>
      <xdr:col>10</xdr:col>
      <xdr:colOff>0</xdr:colOff>
      <xdr:row>14</xdr:row>
      <xdr:rowOff>85725</xdr:rowOff>
    </xdr:to>
    <xdr:sp macro="" textlink="">
      <xdr:nvSpPr>
        <xdr:cNvPr id="94635" name="Line 15">
          <a:extLst>
            <a:ext uri="{FF2B5EF4-FFF2-40B4-BE49-F238E27FC236}">
              <a16:creationId xmlns:a16="http://schemas.microsoft.com/office/drawing/2014/main" id="{30A9074D-6F45-5E6E-E234-7D6218F2E8DC}"/>
            </a:ext>
          </a:extLst>
        </xdr:cNvPr>
        <xdr:cNvSpPr>
          <a:spLocks noChangeShapeType="1"/>
        </xdr:cNvSpPr>
      </xdr:nvSpPr>
      <xdr:spPr bwMode="auto">
        <a:xfrm>
          <a:off x="3248025" y="2333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15</xdr:row>
      <xdr:rowOff>85725</xdr:rowOff>
    </xdr:from>
    <xdr:to>
      <xdr:col>10</xdr:col>
      <xdr:colOff>0</xdr:colOff>
      <xdr:row>15</xdr:row>
      <xdr:rowOff>85725</xdr:rowOff>
    </xdr:to>
    <xdr:sp macro="" textlink="">
      <xdr:nvSpPr>
        <xdr:cNvPr id="94636" name="Line 16">
          <a:extLst>
            <a:ext uri="{FF2B5EF4-FFF2-40B4-BE49-F238E27FC236}">
              <a16:creationId xmlns:a16="http://schemas.microsoft.com/office/drawing/2014/main" id="{A18ABAE1-5E72-802F-EB40-285A87E853FF}"/>
            </a:ext>
          </a:extLst>
        </xdr:cNvPr>
        <xdr:cNvSpPr>
          <a:spLocks noChangeShapeType="1"/>
        </xdr:cNvSpPr>
      </xdr:nvSpPr>
      <xdr:spPr bwMode="auto">
        <a:xfrm>
          <a:off x="3248025" y="2524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15</xdr:row>
      <xdr:rowOff>85725</xdr:rowOff>
    </xdr:from>
    <xdr:to>
      <xdr:col>10</xdr:col>
      <xdr:colOff>0</xdr:colOff>
      <xdr:row>15</xdr:row>
      <xdr:rowOff>85725</xdr:rowOff>
    </xdr:to>
    <xdr:sp macro="" textlink="">
      <xdr:nvSpPr>
        <xdr:cNvPr id="94637" name="Line 17">
          <a:extLst>
            <a:ext uri="{FF2B5EF4-FFF2-40B4-BE49-F238E27FC236}">
              <a16:creationId xmlns:a16="http://schemas.microsoft.com/office/drawing/2014/main" id="{2C138FFF-195C-1D59-2AE3-FB4AF22888F4}"/>
            </a:ext>
          </a:extLst>
        </xdr:cNvPr>
        <xdr:cNvSpPr>
          <a:spLocks noChangeShapeType="1"/>
        </xdr:cNvSpPr>
      </xdr:nvSpPr>
      <xdr:spPr bwMode="auto">
        <a:xfrm>
          <a:off x="3248025" y="2524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16</xdr:row>
      <xdr:rowOff>85725</xdr:rowOff>
    </xdr:from>
    <xdr:to>
      <xdr:col>10</xdr:col>
      <xdr:colOff>0</xdr:colOff>
      <xdr:row>16</xdr:row>
      <xdr:rowOff>85725</xdr:rowOff>
    </xdr:to>
    <xdr:sp macro="" textlink="">
      <xdr:nvSpPr>
        <xdr:cNvPr id="94638" name="Line 19">
          <a:extLst>
            <a:ext uri="{FF2B5EF4-FFF2-40B4-BE49-F238E27FC236}">
              <a16:creationId xmlns:a16="http://schemas.microsoft.com/office/drawing/2014/main" id="{1ADA377C-11BA-26B2-1AAA-9FCA56300E57}"/>
            </a:ext>
          </a:extLst>
        </xdr:cNvPr>
        <xdr:cNvSpPr>
          <a:spLocks noChangeShapeType="1"/>
        </xdr:cNvSpPr>
      </xdr:nvSpPr>
      <xdr:spPr bwMode="auto">
        <a:xfrm>
          <a:off x="3248025" y="2714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16</xdr:row>
      <xdr:rowOff>85725</xdr:rowOff>
    </xdr:from>
    <xdr:to>
      <xdr:col>10</xdr:col>
      <xdr:colOff>0</xdr:colOff>
      <xdr:row>16</xdr:row>
      <xdr:rowOff>85725</xdr:rowOff>
    </xdr:to>
    <xdr:sp macro="" textlink="">
      <xdr:nvSpPr>
        <xdr:cNvPr id="94639" name="Line 20">
          <a:extLst>
            <a:ext uri="{FF2B5EF4-FFF2-40B4-BE49-F238E27FC236}">
              <a16:creationId xmlns:a16="http://schemas.microsoft.com/office/drawing/2014/main" id="{5DC96DAD-985E-FFA1-311D-E920AFBAFC30}"/>
            </a:ext>
          </a:extLst>
        </xdr:cNvPr>
        <xdr:cNvSpPr>
          <a:spLocks noChangeShapeType="1"/>
        </xdr:cNvSpPr>
      </xdr:nvSpPr>
      <xdr:spPr bwMode="auto">
        <a:xfrm>
          <a:off x="3248025" y="2714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19</xdr:row>
      <xdr:rowOff>85725</xdr:rowOff>
    </xdr:from>
    <xdr:to>
      <xdr:col>10</xdr:col>
      <xdr:colOff>0</xdr:colOff>
      <xdr:row>19</xdr:row>
      <xdr:rowOff>85725</xdr:rowOff>
    </xdr:to>
    <xdr:sp macro="" textlink="">
      <xdr:nvSpPr>
        <xdr:cNvPr id="94640" name="Line 22">
          <a:extLst>
            <a:ext uri="{FF2B5EF4-FFF2-40B4-BE49-F238E27FC236}">
              <a16:creationId xmlns:a16="http://schemas.microsoft.com/office/drawing/2014/main" id="{F79777BD-B6A5-3F43-7AB0-1F3445821D66}"/>
            </a:ext>
          </a:extLst>
        </xdr:cNvPr>
        <xdr:cNvSpPr>
          <a:spLocks noChangeShapeType="1"/>
        </xdr:cNvSpPr>
      </xdr:nvSpPr>
      <xdr:spPr bwMode="auto">
        <a:xfrm>
          <a:off x="3248025" y="3286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19</xdr:row>
      <xdr:rowOff>85725</xdr:rowOff>
    </xdr:from>
    <xdr:to>
      <xdr:col>10</xdr:col>
      <xdr:colOff>0</xdr:colOff>
      <xdr:row>19</xdr:row>
      <xdr:rowOff>85725</xdr:rowOff>
    </xdr:to>
    <xdr:sp macro="" textlink="">
      <xdr:nvSpPr>
        <xdr:cNvPr id="94641" name="Line 23">
          <a:extLst>
            <a:ext uri="{FF2B5EF4-FFF2-40B4-BE49-F238E27FC236}">
              <a16:creationId xmlns:a16="http://schemas.microsoft.com/office/drawing/2014/main" id="{E671921E-8303-94D9-3C7B-75B9858BD2EF}"/>
            </a:ext>
          </a:extLst>
        </xdr:cNvPr>
        <xdr:cNvSpPr>
          <a:spLocks noChangeShapeType="1"/>
        </xdr:cNvSpPr>
      </xdr:nvSpPr>
      <xdr:spPr bwMode="auto">
        <a:xfrm>
          <a:off x="3248025" y="3286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20</xdr:row>
      <xdr:rowOff>85725</xdr:rowOff>
    </xdr:from>
    <xdr:to>
      <xdr:col>10</xdr:col>
      <xdr:colOff>0</xdr:colOff>
      <xdr:row>20</xdr:row>
      <xdr:rowOff>85725</xdr:rowOff>
    </xdr:to>
    <xdr:sp macro="" textlink="">
      <xdr:nvSpPr>
        <xdr:cNvPr id="94642" name="Line 25">
          <a:extLst>
            <a:ext uri="{FF2B5EF4-FFF2-40B4-BE49-F238E27FC236}">
              <a16:creationId xmlns:a16="http://schemas.microsoft.com/office/drawing/2014/main" id="{22971947-32A2-53B0-CBD4-AFEE0DC7AC0E}"/>
            </a:ext>
          </a:extLst>
        </xdr:cNvPr>
        <xdr:cNvSpPr>
          <a:spLocks noChangeShapeType="1"/>
        </xdr:cNvSpPr>
      </xdr:nvSpPr>
      <xdr:spPr bwMode="auto">
        <a:xfrm>
          <a:off x="3248025" y="3476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20</xdr:row>
      <xdr:rowOff>85725</xdr:rowOff>
    </xdr:from>
    <xdr:to>
      <xdr:col>10</xdr:col>
      <xdr:colOff>0</xdr:colOff>
      <xdr:row>20</xdr:row>
      <xdr:rowOff>85725</xdr:rowOff>
    </xdr:to>
    <xdr:sp macro="" textlink="">
      <xdr:nvSpPr>
        <xdr:cNvPr id="94643" name="Line 26">
          <a:extLst>
            <a:ext uri="{FF2B5EF4-FFF2-40B4-BE49-F238E27FC236}">
              <a16:creationId xmlns:a16="http://schemas.microsoft.com/office/drawing/2014/main" id="{6DF9F08F-A2F6-420B-0074-1A69B838929F}"/>
            </a:ext>
          </a:extLst>
        </xdr:cNvPr>
        <xdr:cNvSpPr>
          <a:spLocks noChangeShapeType="1"/>
        </xdr:cNvSpPr>
      </xdr:nvSpPr>
      <xdr:spPr bwMode="auto">
        <a:xfrm>
          <a:off x="3248025" y="3476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20</xdr:row>
      <xdr:rowOff>85725</xdr:rowOff>
    </xdr:from>
    <xdr:to>
      <xdr:col>10</xdr:col>
      <xdr:colOff>0</xdr:colOff>
      <xdr:row>20</xdr:row>
      <xdr:rowOff>85725</xdr:rowOff>
    </xdr:to>
    <xdr:sp macro="" textlink="">
      <xdr:nvSpPr>
        <xdr:cNvPr id="94644" name="Line 27">
          <a:extLst>
            <a:ext uri="{FF2B5EF4-FFF2-40B4-BE49-F238E27FC236}">
              <a16:creationId xmlns:a16="http://schemas.microsoft.com/office/drawing/2014/main" id="{FC120328-BCF5-D06B-81E2-0B05F7C051B3}"/>
            </a:ext>
          </a:extLst>
        </xdr:cNvPr>
        <xdr:cNvSpPr>
          <a:spLocks noChangeShapeType="1"/>
        </xdr:cNvSpPr>
      </xdr:nvSpPr>
      <xdr:spPr bwMode="auto">
        <a:xfrm>
          <a:off x="3248025" y="3476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22</xdr:row>
      <xdr:rowOff>85725</xdr:rowOff>
    </xdr:from>
    <xdr:to>
      <xdr:col>10</xdr:col>
      <xdr:colOff>0</xdr:colOff>
      <xdr:row>22</xdr:row>
      <xdr:rowOff>85725</xdr:rowOff>
    </xdr:to>
    <xdr:sp macro="" textlink="">
      <xdr:nvSpPr>
        <xdr:cNvPr id="94645" name="Line 28">
          <a:extLst>
            <a:ext uri="{FF2B5EF4-FFF2-40B4-BE49-F238E27FC236}">
              <a16:creationId xmlns:a16="http://schemas.microsoft.com/office/drawing/2014/main" id="{FDC01E86-CBCA-C6E5-6194-8CD32AC73C26}"/>
            </a:ext>
          </a:extLst>
        </xdr:cNvPr>
        <xdr:cNvSpPr>
          <a:spLocks noChangeShapeType="1"/>
        </xdr:cNvSpPr>
      </xdr:nvSpPr>
      <xdr:spPr bwMode="auto">
        <a:xfrm>
          <a:off x="3248025" y="3857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22</xdr:row>
      <xdr:rowOff>85725</xdr:rowOff>
    </xdr:from>
    <xdr:to>
      <xdr:col>10</xdr:col>
      <xdr:colOff>0</xdr:colOff>
      <xdr:row>22</xdr:row>
      <xdr:rowOff>85725</xdr:rowOff>
    </xdr:to>
    <xdr:sp macro="" textlink="">
      <xdr:nvSpPr>
        <xdr:cNvPr id="94646" name="Line 29">
          <a:extLst>
            <a:ext uri="{FF2B5EF4-FFF2-40B4-BE49-F238E27FC236}">
              <a16:creationId xmlns:a16="http://schemas.microsoft.com/office/drawing/2014/main" id="{EC300E32-525D-0F7C-BDD9-70D8161D4F9C}"/>
            </a:ext>
          </a:extLst>
        </xdr:cNvPr>
        <xdr:cNvSpPr>
          <a:spLocks noChangeShapeType="1"/>
        </xdr:cNvSpPr>
      </xdr:nvSpPr>
      <xdr:spPr bwMode="auto">
        <a:xfrm>
          <a:off x="3248025" y="3857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24</xdr:row>
      <xdr:rowOff>85725</xdr:rowOff>
    </xdr:from>
    <xdr:to>
      <xdr:col>10</xdr:col>
      <xdr:colOff>0</xdr:colOff>
      <xdr:row>24</xdr:row>
      <xdr:rowOff>85725</xdr:rowOff>
    </xdr:to>
    <xdr:sp macro="" textlink="">
      <xdr:nvSpPr>
        <xdr:cNvPr id="94647" name="Line 31">
          <a:extLst>
            <a:ext uri="{FF2B5EF4-FFF2-40B4-BE49-F238E27FC236}">
              <a16:creationId xmlns:a16="http://schemas.microsoft.com/office/drawing/2014/main" id="{4B902979-CCD0-8EC4-C760-E9B898305EA5}"/>
            </a:ext>
          </a:extLst>
        </xdr:cNvPr>
        <xdr:cNvSpPr>
          <a:spLocks noChangeShapeType="1"/>
        </xdr:cNvSpPr>
      </xdr:nvSpPr>
      <xdr:spPr bwMode="auto">
        <a:xfrm>
          <a:off x="3248025" y="4238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24</xdr:row>
      <xdr:rowOff>85725</xdr:rowOff>
    </xdr:from>
    <xdr:to>
      <xdr:col>10</xdr:col>
      <xdr:colOff>0</xdr:colOff>
      <xdr:row>24</xdr:row>
      <xdr:rowOff>85725</xdr:rowOff>
    </xdr:to>
    <xdr:sp macro="" textlink="">
      <xdr:nvSpPr>
        <xdr:cNvPr id="94648" name="Line 32">
          <a:extLst>
            <a:ext uri="{FF2B5EF4-FFF2-40B4-BE49-F238E27FC236}">
              <a16:creationId xmlns:a16="http://schemas.microsoft.com/office/drawing/2014/main" id="{D65FC1F5-9320-6550-55EF-E90E38D7C8F4}"/>
            </a:ext>
          </a:extLst>
        </xdr:cNvPr>
        <xdr:cNvSpPr>
          <a:spLocks noChangeShapeType="1"/>
        </xdr:cNvSpPr>
      </xdr:nvSpPr>
      <xdr:spPr bwMode="auto">
        <a:xfrm>
          <a:off x="3248025" y="4238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25</xdr:row>
      <xdr:rowOff>85725</xdr:rowOff>
    </xdr:from>
    <xdr:to>
      <xdr:col>10</xdr:col>
      <xdr:colOff>0</xdr:colOff>
      <xdr:row>25</xdr:row>
      <xdr:rowOff>85725</xdr:rowOff>
    </xdr:to>
    <xdr:sp macro="" textlink="">
      <xdr:nvSpPr>
        <xdr:cNvPr id="94649" name="Line 34">
          <a:extLst>
            <a:ext uri="{FF2B5EF4-FFF2-40B4-BE49-F238E27FC236}">
              <a16:creationId xmlns:a16="http://schemas.microsoft.com/office/drawing/2014/main" id="{A0643A3A-0558-89E6-C4E4-579B91553BE7}"/>
            </a:ext>
          </a:extLst>
        </xdr:cNvPr>
        <xdr:cNvSpPr>
          <a:spLocks noChangeShapeType="1"/>
        </xdr:cNvSpPr>
      </xdr:nvSpPr>
      <xdr:spPr bwMode="auto">
        <a:xfrm>
          <a:off x="3248025" y="4429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25</xdr:row>
      <xdr:rowOff>85725</xdr:rowOff>
    </xdr:from>
    <xdr:to>
      <xdr:col>10</xdr:col>
      <xdr:colOff>0</xdr:colOff>
      <xdr:row>25</xdr:row>
      <xdr:rowOff>85725</xdr:rowOff>
    </xdr:to>
    <xdr:sp macro="" textlink="">
      <xdr:nvSpPr>
        <xdr:cNvPr id="94650" name="Line 35">
          <a:extLst>
            <a:ext uri="{FF2B5EF4-FFF2-40B4-BE49-F238E27FC236}">
              <a16:creationId xmlns:a16="http://schemas.microsoft.com/office/drawing/2014/main" id="{DBF1A884-A789-A998-A908-19F6617B1EDF}"/>
            </a:ext>
          </a:extLst>
        </xdr:cNvPr>
        <xdr:cNvSpPr>
          <a:spLocks noChangeShapeType="1"/>
        </xdr:cNvSpPr>
      </xdr:nvSpPr>
      <xdr:spPr bwMode="auto">
        <a:xfrm>
          <a:off x="3248025" y="4429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26</xdr:row>
      <xdr:rowOff>85725</xdr:rowOff>
    </xdr:from>
    <xdr:to>
      <xdr:col>10</xdr:col>
      <xdr:colOff>0</xdr:colOff>
      <xdr:row>26</xdr:row>
      <xdr:rowOff>85725</xdr:rowOff>
    </xdr:to>
    <xdr:sp macro="" textlink="">
      <xdr:nvSpPr>
        <xdr:cNvPr id="94651" name="Line 37">
          <a:extLst>
            <a:ext uri="{FF2B5EF4-FFF2-40B4-BE49-F238E27FC236}">
              <a16:creationId xmlns:a16="http://schemas.microsoft.com/office/drawing/2014/main" id="{7DC07A31-AB10-D694-A450-AF0B3D1944E0}"/>
            </a:ext>
          </a:extLst>
        </xdr:cNvPr>
        <xdr:cNvSpPr>
          <a:spLocks noChangeShapeType="1"/>
        </xdr:cNvSpPr>
      </xdr:nvSpPr>
      <xdr:spPr bwMode="auto">
        <a:xfrm>
          <a:off x="3248025" y="4619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26</xdr:row>
      <xdr:rowOff>85725</xdr:rowOff>
    </xdr:from>
    <xdr:to>
      <xdr:col>10</xdr:col>
      <xdr:colOff>0</xdr:colOff>
      <xdr:row>26</xdr:row>
      <xdr:rowOff>85725</xdr:rowOff>
    </xdr:to>
    <xdr:sp macro="" textlink="">
      <xdr:nvSpPr>
        <xdr:cNvPr id="94652" name="Line 38">
          <a:extLst>
            <a:ext uri="{FF2B5EF4-FFF2-40B4-BE49-F238E27FC236}">
              <a16:creationId xmlns:a16="http://schemas.microsoft.com/office/drawing/2014/main" id="{5314D4A3-BC04-6EBB-D8FF-082EE270BFD9}"/>
            </a:ext>
          </a:extLst>
        </xdr:cNvPr>
        <xdr:cNvSpPr>
          <a:spLocks noChangeShapeType="1"/>
        </xdr:cNvSpPr>
      </xdr:nvSpPr>
      <xdr:spPr bwMode="auto">
        <a:xfrm>
          <a:off x="3248025" y="4619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27</xdr:row>
      <xdr:rowOff>85725</xdr:rowOff>
    </xdr:from>
    <xdr:to>
      <xdr:col>10</xdr:col>
      <xdr:colOff>0</xdr:colOff>
      <xdr:row>27</xdr:row>
      <xdr:rowOff>85725</xdr:rowOff>
    </xdr:to>
    <xdr:sp macro="" textlink="">
      <xdr:nvSpPr>
        <xdr:cNvPr id="94653" name="Line 40">
          <a:extLst>
            <a:ext uri="{FF2B5EF4-FFF2-40B4-BE49-F238E27FC236}">
              <a16:creationId xmlns:a16="http://schemas.microsoft.com/office/drawing/2014/main" id="{2C3C7A99-83C3-5632-C016-4093FACC7484}"/>
            </a:ext>
          </a:extLst>
        </xdr:cNvPr>
        <xdr:cNvSpPr>
          <a:spLocks noChangeShapeType="1"/>
        </xdr:cNvSpPr>
      </xdr:nvSpPr>
      <xdr:spPr bwMode="auto">
        <a:xfrm>
          <a:off x="3248025" y="4810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27</xdr:row>
      <xdr:rowOff>85725</xdr:rowOff>
    </xdr:from>
    <xdr:to>
      <xdr:col>10</xdr:col>
      <xdr:colOff>0</xdr:colOff>
      <xdr:row>27</xdr:row>
      <xdr:rowOff>85725</xdr:rowOff>
    </xdr:to>
    <xdr:sp macro="" textlink="">
      <xdr:nvSpPr>
        <xdr:cNvPr id="94654" name="Line 41">
          <a:extLst>
            <a:ext uri="{FF2B5EF4-FFF2-40B4-BE49-F238E27FC236}">
              <a16:creationId xmlns:a16="http://schemas.microsoft.com/office/drawing/2014/main" id="{DE778D15-EFFC-5B40-B103-839CD3550CC6}"/>
            </a:ext>
          </a:extLst>
        </xdr:cNvPr>
        <xdr:cNvSpPr>
          <a:spLocks noChangeShapeType="1"/>
        </xdr:cNvSpPr>
      </xdr:nvSpPr>
      <xdr:spPr bwMode="auto">
        <a:xfrm>
          <a:off x="3248025" y="4810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28</xdr:row>
      <xdr:rowOff>85725</xdr:rowOff>
    </xdr:from>
    <xdr:to>
      <xdr:col>10</xdr:col>
      <xdr:colOff>0</xdr:colOff>
      <xdr:row>28</xdr:row>
      <xdr:rowOff>85725</xdr:rowOff>
    </xdr:to>
    <xdr:sp macro="" textlink="">
      <xdr:nvSpPr>
        <xdr:cNvPr id="94655" name="Line 43">
          <a:extLst>
            <a:ext uri="{FF2B5EF4-FFF2-40B4-BE49-F238E27FC236}">
              <a16:creationId xmlns:a16="http://schemas.microsoft.com/office/drawing/2014/main" id="{EDD8E6D9-77C1-3233-5985-F48B343139BA}"/>
            </a:ext>
          </a:extLst>
        </xdr:cNvPr>
        <xdr:cNvSpPr>
          <a:spLocks noChangeShapeType="1"/>
        </xdr:cNvSpPr>
      </xdr:nvSpPr>
      <xdr:spPr bwMode="auto">
        <a:xfrm>
          <a:off x="3248025" y="5000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28</xdr:row>
      <xdr:rowOff>85725</xdr:rowOff>
    </xdr:from>
    <xdr:to>
      <xdr:col>10</xdr:col>
      <xdr:colOff>0</xdr:colOff>
      <xdr:row>28</xdr:row>
      <xdr:rowOff>85725</xdr:rowOff>
    </xdr:to>
    <xdr:sp macro="" textlink="">
      <xdr:nvSpPr>
        <xdr:cNvPr id="94656" name="Line 44">
          <a:extLst>
            <a:ext uri="{FF2B5EF4-FFF2-40B4-BE49-F238E27FC236}">
              <a16:creationId xmlns:a16="http://schemas.microsoft.com/office/drawing/2014/main" id="{C3601EA5-3D47-610C-734C-98CDDA13F578}"/>
            </a:ext>
          </a:extLst>
        </xdr:cNvPr>
        <xdr:cNvSpPr>
          <a:spLocks noChangeShapeType="1"/>
        </xdr:cNvSpPr>
      </xdr:nvSpPr>
      <xdr:spPr bwMode="auto">
        <a:xfrm>
          <a:off x="3248025" y="5000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29</xdr:row>
      <xdr:rowOff>85725</xdr:rowOff>
    </xdr:from>
    <xdr:to>
      <xdr:col>10</xdr:col>
      <xdr:colOff>0</xdr:colOff>
      <xdr:row>29</xdr:row>
      <xdr:rowOff>85725</xdr:rowOff>
    </xdr:to>
    <xdr:sp macro="" textlink="">
      <xdr:nvSpPr>
        <xdr:cNvPr id="94657" name="Line 46">
          <a:extLst>
            <a:ext uri="{FF2B5EF4-FFF2-40B4-BE49-F238E27FC236}">
              <a16:creationId xmlns:a16="http://schemas.microsoft.com/office/drawing/2014/main" id="{3340DBA4-5595-1000-7369-882305616654}"/>
            </a:ext>
          </a:extLst>
        </xdr:cNvPr>
        <xdr:cNvSpPr>
          <a:spLocks noChangeShapeType="1"/>
        </xdr:cNvSpPr>
      </xdr:nvSpPr>
      <xdr:spPr bwMode="auto">
        <a:xfrm>
          <a:off x="3248025" y="519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29</xdr:row>
      <xdr:rowOff>85725</xdr:rowOff>
    </xdr:from>
    <xdr:to>
      <xdr:col>10</xdr:col>
      <xdr:colOff>0</xdr:colOff>
      <xdr:row>29</xdr:row>
      <xdr:rowOff>85725</xdr:rowOff>
    </xdr:to>
    <xdr:sp macro="" textlink="">
      <xdr:nvSpPr>
        <xdr:cNvPr id="94658" name="Line 47">
          <a:extLst>
            <a:ext uri="{FF2B5EF4-FFF2-40B4-BE49-F238E27FC236}">
              <a16:creationId xmlns:a16="http://schemas.microsoft.com/office/drawing/2014/main" id="{9E42B58B-C26B-4CE0-4964-0D75434DDE63}"/>
            </a:ext>
          </a:extLst>
        </xdr:cNvPr>
        <xdr:cNvSpPr>
          <a:spLocks noChangeShapeType="1"/>
        </xdr:cNvSpPr>
      </xdr:nvSpPr>
      <xdr:spPr bwMode="auto">
        <a:xfrm>
          <a:off x="3248025" y="519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29</xdr:row>
      <xdr:rowOff>85725</xdr:rowOff>
    </xdr:from>
    <xdr:to>
      <xdr:col>10</xdr:col>
      <xdr:colOff>0</xdr:colOff>
      <xdr:row>29</xdr:row>
      <xdr:rowOff>85725</xdr:rowOff>
    </xdr:to>
    <xdr:sp macro="" textlink="">
      <xdr:nvSpPr>
        <xdr:cNvPr id="94659" name="Line 48">
          <a:extLst>
            <a:ext uri="{FF2B5EF4-FFF2-40B4-BE49-F238E27FC236}">
              <a16:creationId xmlns:a16="http://schemas.microsoft.com/office/drawing/2014/main" id="{A9EC5F9B-59ED-3E9F-F19E-86BF0B9DFC53}"/>
            </a:ext>
          </a:extLst>
        </xdr:cNvPr>
        <xdr:cNvSpPr>
          <a:spLocks noChangeShapeType="1"/>
        </xdr:cNvSpPr>
      </xdr:nvSpPr>
      <xdr:spPr bwMode="auto">
        <a:xfrm>
          <a:off x="3248025" y="519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30</xdr:row>
      <xdr:rowOff>85725</xdr:rowOff>
    </xdr:from>
    <xdr:to>
      <xdr:col>10</xdr:col>
      <xdr:colOff>0</xdr:colOff>
      <xdr:row>30</xdr:row>
      <xdr:rowOff>85725</xdr:rowOff>
    </xdr:to>
    <xdr:sp macro="" textlink="">
      <xdr:nvSpPr>
        <xdr:cNvPr id="94660" name="Line 49">
          <a:extLst>
            <a:ext uri="{FF2B5EF4-FFF2-40B4-BE49-F238E27FC236}">
              <a16:creationId xmlns:a16="http://schemas.microsoft.com/office/drawing/2014/main" id="{F383472E-BA3E-FCAF-4CE0-0C81753503E8}"/>
            </a:ext>
          </a:extLst>
        </xdr:cNvPr>
        <xdr:cNvSpPr>
          <a:spLocks noChangeShapeType="1"/>
        </xdr:cNvSpPr>
      </xdr:nvSpPr>
      <xdr:spPr bwMode="auto">
        <a:xfrm>
          <a:off x="3248025" y="5381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30</xdr:row>
      <xdr:rowOff>85725</xdr:rowOff>
    </xdr:from>
    <xdr:to>
      <xdr:col>10</xdr:col>
      <xdr:colOff>0</xdr:colOff>
      <xdr:row>30</xdr:row>
      <xdr:rowOff>85725</xdr:rowOff>
    </xdr:to>
    <xdr:sp macro="" textlink="">
      <xdr:nvSpPr>
        <xdr:cNvPr id="94661" name="Line 50">
          <a:extLst>
            <a:ext uri="{FF2B5EF4-FFF2-40B4-BE49-F238E27FC236}">
              <a16:creationId xmlns:a16="http://schemas.microsoft.com/office/drawing/2014/main" id="{14312A1C-3A3D-0638-B67D-9F8377FC5C20}"/>
            </a:ext>
          </a:extLst>
        </xdr:cNvPr>
        <xdr:cNvSpPr>
          <a:spLocks noChangeShapeType="1"/>
        </xdr:cNvSpPr>
      </xdr:nvSpPr>
      <xdr:spPr bwMode="auto">
        <a:xfrm>
          <a:off x="3248025" y="5381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2" name="Line 52">
          <a:extLst>
            <a:ext uri="{FF2B5EF4-FFF2-40B4-BE49-F238E27FC236}">
              <a16:creationId xmlns:a16="http://schemas.microsoft.com/office/drawing/2014/main" id="{C7D648C4-A5C6-D0FF-AFE4-9108C35D68C8}"/>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3" name="Line 53">
          <a:extLst>
            <a:ext uri="{FF2B5EF4-FFF2-40B4-BE49-F238E27FC236}">
              <a16:creationId xmlns:a16="http://schemas.microsoft.com/office/drawing/2014/main" id="{EE582EC7-CAFE-3C5A-0F4E-FB268C7F0D84}"/>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4" name="Line 54">
          <a:extLst>
            <a:ext uri="{FF2B5EF4-FFF2-40B4-BE49-F238E27FC236}">
              <a16:creationId xmlns:a16="http://schemas.microsoft.com/office/drawing/2014/main" id="{DA2C0566-B56E-2F5F-4E71-A41863849DCC}"/>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5" name="Line 55">
          <a:extLst>
            <a:ext uri="{FF2B5EF4-FFF2-40B4-BE49-F238E27FC236}">
              <a16:creationId xmlns:a16="http://schemas.microsoft.com/office/drawing/2014/main" id="{BAB7734A-D3BC-BC6D-696E-907E68F354F1}"/>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6" name="Line 56">
          <a:extLst>
            <a:ext uri="{FF2B5EF4-FFF2-40B4-BE49-F238E27FC236}">
              <a16:creationId xmlns:a16="http://schemas.microsoft.com/office/drawing/2014/main" id="{DE0A0700-BD73-DC48-B4CF-69FC4045C41A}"/>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7" name="Line 57">
          <a:extLst>
            <a:ext uri="{FF2B5EF4-FFF2-40B4-BE49-F238E27FC236}">
              <a16:creationId xmlns:a16="http://schemas.microsoft.com/office/drawing/2014/main" id="{7F70252E-26C0-9808-99F2-AF2D8C5BE897}"/>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8" name="Line 58">
          <a:extLst>
            <a:ext uri="{FF2B5EF4-FFF2-40B4-BE49-F238E27FC236}">
              <a16:creationId xmlns:a16="http://schemas.microsoft.com/office/drawing/2014/main" id="{0E4221CA-D1D0-5544-BBDE-253DFE83E05A}"/>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69" name="Line 59">
          <a:extLst>
            <a:ext uri="{FF2B5EF4-FFF2-40B4-BE49-F238E27FC236}">
              <a16:creationId xmlns:a16="http://schemas.microsoft.com/office/drawing/2014/main" id="{B582DFDF-BB11-FD8C-22AA-34A88CB5320B}"/>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0</xdr:rowOff>
    </xdr:from>
    <xdr:to>
      <xdr:col>10</xdr:col>
      <xdr:colOff>0</xdr:colOff>
      <xdr:row>31</xdr:row>
      <xdr:rowOff>0</xdr:rowOff>
    </xdr:to>
    <xdr:sp macro="" textlink="">
      <xdr:nvSpPr>
        <xdr:cNvPr id="94670" name="Line 60">
          <a:extLst>
            <a:ext uri="{FF2B5EF4-FFF2-40B4-BE49-F238E27FC236}">
              <a16:creationId xmlns:a16="http://schemas.microsoft.com/office/drawing/2014/main" id="{1C647F9A-8267-1C70-DA62-BCAB55DCA174}"/>
            </a:ext>
          </a:extLst>
        </xdr:cNvPr>
        <xdr:cNvSpPr>
          <a:spLocks noChangeShapeType="1"/>
        </xdr:cNvSpPr>
      </xdr:nvSpPr>
      <xdr:spPr bwMode="auto">
        <a:xfrm>
          <a:off x="3248025" y="5486400"/>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85725</xdr:rowOff>
    </xdr:from>
    <xdr:to>
      <xdr:col>10</xdr:col>
      <xdr:colOff>0</xdr:colOff>
      <xdr:row>31</xdr:row>
      <xdr:rowOff>85725</xdr:rowOff>
    </xdr:to>
    <xdr:sp macro="" textlink="">
      <xdr:nvSpPr>
        <xdr:cNvPr id="94671" name="Line 61">
          <a:extLst>
            <a:ext uri="{FF2B5EF4-FFF2-40B4-BE49-F238E27FC236}">
              <a16:creationId xmlns:a16="http://schemas.microsoft.com/office/drawing/2014/main" id="{53CD1379-2E70-D942-302D-1EA95275E8E4}"/>
            </a:ext>
          </a:extLst>
        </xdr:cNvPr>
        <xdr:cNvSpPr>
          <a:spLocks noChangeShapeType="1"/>
        </xdr:cNvSpPr>
      </xdr:nvSpPr>
      <xdr:spPr bwMode="auto">
        <a:xfrm>
          <a:off x="3248025" y="557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31</xdr:row>
      <xdr:rowOff>85725</xdr:rowOff>
    </xdr:from>
    <xdr:to>
      <xdr:col>10</xdr:col>
      <xdr:colOff>0</xdr:colOff>
      <xdr:row>31</xdr:row>
      <xdr:rowOff>85725</xdr:rowOff>
    </xdr:to>
    <xdr:sp macro="" textlink="">
      <xdr:nvSpPr>
        <xdr:cNvPr id="94672" name="Line 62">
          <a:extLst>
            <a:ext uri="{FF2B5EF4-FFF2-40B4-BE49-F238E27FC236}">
              <a16:creationId xmlns:a16="http://schemas.microsoft.com/office/drawing/2014/main" id="{45D108A1-D28E-595A-7C62-77096E030146}"/>
            </a:ext>
          </a:extLst>
        </xdr:cNvPr>
        <xdr:cNvSpPr>
          <a:spLocks noChangeShapeType="1"/>
        </xdr:cNvSpPr>
      </xdr:nvSpPr>
      <xdr:spPr bwMode="auto">
        <a:xfrm>
          <a:off x="3248025" y="557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32</xdr:row>
      <xdr:rowOff>85725</xdr:rowOff>
    </xdr:from>
    <xdr:to>
      <xdr:col>10</xdr:col>
      <xdr:colOff>0</xdr:colOff>
      <xdr:row>32</xdr:row>
      <xdr:rowOff>85725</xdr:rowOff>
    </xdr:to>
    <xdr:sp macro="" textlink="">
      <xdr:nvSpPr>
        <xdr:cNvPr id="94673" name="Line 64">
          <a:extLst>
            <a:ext uri="{FF2B5EF4-FFF2-40B4-BE49-F238E27FC236}">
              <a16:creationId xmlns:a16="http://schemas.microsoft.com/office/drawing/2014/main" id="{030AD4AC-8D2D-6D78-49D5-B13B3C85A8BB}"/>
            </a:ext>
          </a:extLst>
        </xdr:cNvPr>
        <xdr:cNvSpPr>
          <a:spLocks noChangeShapeType="1"/>
        </xdr:cNvSpPr>
      </xdr:nvSpPr>
      <xdr:spPr bwMode="auto">
        <a:xfrm>
          <a:off x="3248025" y="5762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32</xdr:row>
      <xdr:rowOff>85725</xdr:rowOff>
    </xdr:from>
    <xdr:to>
      <xdr:col>10</xdr:col>
      <xdr:colOff>0</xdr:colOff>
      <xdr:row>32</xdr:row>
      <xdr:rowOff>85725</xdr:rowOff>
    </xdr:to>
    <xdr:sp macro="" textlink="">
      <xdr:nvSpPr>
        <xdr:cNvPr id="94674" name="Line 65">
          <a:extLst>
            <a:ext uri="{FF2B5EF4-FFF2-40B4-BE49-F238E27FC236}">
              <a16:creationId xmlns:a16="http://schemas.microsoft.com/office/drawing/2014/main" id="{EC3BDE46-FC9A-5141-C483-FE3BA75569F7}"/>
            </a:ext>
          </a:extLst>
        </xdr:cNvPr>
        <xdr:cNvSpPr>
          <a:spLocks noChangeShapeType="1"/>
        </xdr:cNvSpPr>
      </xdr:nvSpPr>
      <xdr:spPr bwMode="auto">
        <a:xfrm>
          <a:off x="3248025" y="5762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14</xdr:row>
      <xdr:rowOff>85725</xdr:rowOff>
    </xdr:from>
    <xdr:to>
      <xdr:col>10</xdr:col>
      <xdr:colOff>0</xdr:colOff>
      <xdr:row>14</xdr:row>
      <xdr:rowOff>85725</xdr:rowOff>
    </xdr:to>
    <xdr:sp macro="" textlink="">
      <xdr:nvSpPr>
        <xdr:cNvPr id="94675" name="Line 67">
          <a:extLst>
            <a:ext uri="{FF2B5EF4-FFF2-40B4-BE49-F238E27FC236}">
              <a16:creationId xmlns:a16="http://schemas.microsoft.com/office/drawing/2014/main" id="{7E7760FD-A146-2D34-B4C0-33271FC083FF}"/>
            </a:ext>
          </a:extLst>
        </xdr:cNvPr>
        <xdr:cNvSpPr>
          <a:spLocks noChangeShapeType="1"/>
        </xdr:cNvSpPr>
      </xdr:nvSpPr>
      <xdr:spPr bwMode="auto">
        <a:xfrm>
          <a:off x="3248025" y="2333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14</xdr:row>
      <xdr:rowOff>85725</xdr:rowOff>
    </xdr:from>
    <xdr:to>
      <xdr:col>10</xdr:col>
      <xdr:colOff>0</xdr:colOff>
      <xdr:row>14</xdr:row>
      <xdr:rowOff>85725</xdr:rowOff>
    </xdr:to>
    <xdr:sp macro="" textlink="">
      <xdr:nvSpPr>
        <xdr:cNvPr id="94676" name="Line 68">
          <a:extLst>
            <a:ext uri="{FF2B5EF4-FFF2-40B4-BE49-F238E27FC236}">
              <a16:creationId xmlns:a16="http://schemas.microsoft.com/office/drawing/2014/main" id="{5A7371EB-116B-D23A-1C7D-9F1FD086032A}"/>
            </a:ext>
          </a:extLst>
        </xdr:cNvPr>
        <xdr:cNvSpPr>
          <a:spLocks noChangeShapeType="1"/>
        </xdr:cNvSpPr>
      </xdr:nvSpPr>
      <xdr:spPr bwMode="auto">
        <a:xfrm>
          <a:off x="3248025" y="2333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20</xdr:row>
      <xdr:rowOff>85725</xdr:rowOff>
    </xdr:from>
    <xdr:to>
      <xdr:col>10</xdr:col>
      <xdr:colOff>0</xdr:colOff>
      <xdr:row>20</xdr:row>
      <xdr:rowOff>85725</xdr:rowOff>
    </xdr:to>
    <xdr:sp macro="" textlink="">
      <xdr:nvSpPr>
        <xdr:cNvPr id="94677" name="Line 70">
          <a:extLst>
            <a:ext uri="{FF2B5EF4-FFF2-40B4-BE49-F238E27FC236}">
              <a16:creationId xmlns:a16="http://schemas.microsoft.com/office/drawing/2014/main" id="{E696A98F-2C7B-4B75-8B0D-5F3D300B31B0}"/>
            </a:ext>
          </a:extLst>
        </xdr:cNvPr>
        <xdr:cNvSpPr>
          <a:spLocks noChangeShapeType="1"/>
        </xdr:cNvSpPr>
      </xdr:nvSpPr>
      <xdr:spPr bwMode="auto">
        <a:xfrm>
          <a:off x="3248025" y="3476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20</xdr:row>
      <xdr:rowOff>85725</xdr:rowOff>
    </xdr:from>
    <xdr:to>
      <xdr:col>10</xdr:col>
      <xdr:colOff>0</xdr:colOff>
      <xdr:row>20</xdr:row>
      <xdr:rowOff>85725</xdr:rowOff>
    </xdr:to>
    <xdr:sp macro="" textlink="">
      <xdr:nvSpPr>
        <xdr:cNvPr id="94678" name="Line 71">
          <a:extLst>
            <a:ext uri="{FF2B5EF4-FFF2-40B4-BE49-F238E27FC236}">
              <a16:creationId xmlns:a16="http://schemas.microsoft.com/office/drawing/2014/main" id="{FC76FA5F-C0E8-5FEE-BF18-DB623E231A5E}"/>
            </a:ext>
          </a:extLst>
        </xdr:cNvPr>
        <xdr:cNvSpPr>
          <a:spLocks noChangeShapeType="1"/>
        </xdr:cNvSpPr>
      </xdr:nvSpPr>
      <xdr:spPr bwMode="auto">
        <a:xfrm>
          <a:off x="3248025" y="34766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9525</xdr:colOff>
      <xdr:row>11</xdr:row>
      <xdr:rowOff>104775</xdr:rowOff>
    </xdr:from>
    <xdr:to>
      <xdr:col>10</xdr:col>
      <xdr:colOff>0</xdr:colOff>
      <xdr:row>20</xdr:row>
      <xdr:rowOff>85725</xdr:rowOff>
    </xdr:to>
    <xdr:sp macro="" textlink="">
      <xdr:nvSpPr>
        <xdr:cNvPr id="94679" name="Line 72">
          <a:extLst>
            <a:ext uri="{FF2B5EF4-FFF2-40B4-BE49-F238E27FC236}">
              <a16:creationId xmlns:a16="http://schemas.microsoft.com/office/drawing/2014/main" id="{885EEFA1-9C0A-588D-E3A4-5A82D83AD44B}"/>
            </a:ext>
          </a:extLst>
        </xdr:cNvPr>
        <xdr:cNvSpPr>
          <a:spLocks noChangeShapeType="1"/>
        </xdr:cNvSpPr>
      </xdr:nvSpPr>
      <xdr:spPr bwMode="auto">
        <a:xfrm>
          <a:off x="3257550" y="1781175"/>
          <a:ext cx="1000125" cy="169545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85725</xdr:rowOff>
    </xdr:from>
    <xdr:to>
      <xdr:col>10</xdr:col>
      <xdr:colOff>0</xdr:colOff>
      <xdr:row>13</xdr:row>
      <xdr:rowOff>85725</xdr:rowOff>
    </xdr:to>
    <xdr:sp macro="" textlink="">
      <xdr:nvSpPr>
        <xdr:cNvPr id="94680" name="Line 73">
          <a:extLst>
            <a:ext uri="{FF2B5EF4-FFF2-40B4-BE49-F238E27FC236}">
              <a16:creationId xmlns:a16="http://schemas.microsoft.com/office/drawing/2014/main" id="{2DEF7142-1569-536B-02C3-E93155593D23}"/>
            </a:ext>
          </a:extLst>
        </xdr:cNvPr>
        <xdr:cNvSpPr>
          <a:spLocks noChangeShapeType="1"/>
        </xdr:cNvSpPr>
      </xdr:nvSpPr>
      <xdr:spPr bwMode="auto">
        <a:xfrm>
          <a:off x="3248025" y="2143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29</xdr:row>
      <xdr:rowOff>85725</xdr:rowOff>
    </xdr:from>
    <xdr:to>
      <xdr:col>10</xdr:col>
      <xdr:colOff>0</xdr:colOff>
      <xdr:row>29</xdr:row>
      <xdr:rowOff>85725</xdr:rowOff>
    </xdr:to>
    <xdr:sp macro="" textlink="">
      <xdr:nvSpPr>
        <xdr:cNvPr id="94681" name="Line 76">
          <a:extLst>
            <a:ext uri="{FF2B5EF4-FFF2-40B4-BE49-F238E27FC236}">
              <a16:creationId xmlns:a16="http://schemas.microsoft.com/office/drawing/2014/main" id="{EA87F22B-BFD8-B7C3-AE50-F7BD367F3307}"/>
            </a:ext>
          </a:extLst>
        </xdr:cNvPr>
        <xdr:cNvSpPr>
          <a:spLocks noChangeShapeType="1"/>
        </xdr:cNvSpPr>
      </xdr:nvSpPr>
      <xdr:spPr bwMode="auto">
        <a:xfrm>
          <a:off x="3248025" y="519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29</xdr:row>
      <xdr:rowOff>85725</xdr:rowOff>
    </xdr:from>
    <xdr:to>
      <xdr:col>10</xdr:col>
      <xdr:colOff>0</xdr:colOff>
      <xdr:row>29</xdr:row>
      <xdr:rowOff>85725</xdr:rowOff>
    </xdr:to>
    <xdr:sp macro="" textlink="">
      <xdr:nvSpPr>
        <xdr:cNvPr id="94682" name="Line 77">
          <a:extLst>
            <a:ext uri="{FF2B5EF4-FFF2-40B4-BE49-F238E27FC236}">
              <a16:creationId xmlns:a16="http://schemas.microsoft.com/office/drawing/2014/main" id="{701ABA7B-C656-C37F-0436-45A07428BDA1}"/>
            </a:ext>
          </a:extLst>
        </xdr:cNvPr>
        <xdr:cNvSpPr>
          <a:spLocks noChangeShapeType="1"/>
        </xdr:cNvSpPr>
      </xdr:nvSpPr>
      <xdr:spPr bwMode="auto">
        <a:xfrm>
          <a:off x="3248025" y="5191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9525</xdr:colOff>
      <xdr:row>11</xdr:row>
      <xdr:rowOff>104775</xdr:rowOff>
    </xdr:from>
    <xdr:to>
      <xdr:col>10</xdr:col>
      <xdr:colOff>0</xdr:colOff>
      <xdr:row>29</xdr:row>
      <xdr:rowOff>85725</xdr:rowOff>
    </xdr:to>
    <xdr:sp macro="" textlink="">
      <xdr:nvSpPr>
        <xdr:cNvPr id="94683" name="Line 78">
          <a:extLst>
            <a:ext uri="{FF2B5EF4-FFF2-40B4-BE49-F238E27FC236}">
              <a16:creationId xmlns:a16="http://schemas.microsoft.com/office/drawing/2014/main" id="{AE563552-264A-6EAD-D0ED-F5E3FDAF7B13}"/>
            </a:ext>
          </a:extLst>
        </xdr:cNvPr>
        <xdr:cNvSpPr>
          <a:spLocks noChangeShapeType="1"/>
        </xdr:cNvSpPr>
      </xdr:nvSpPr>
      <xdr:spPr bwMode="auto">
        <a:xfrm>
          <a:off x="3257550" y="1781175"/>
          <a:ext cx="1000125" cy="340995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10</xdr:col>
      <xdr:colOff>0</xdr:colOff>
      <xdr:row>11</xdr:row>
      <xdr:rowOff>85725</xdr:rowOff>
    </xdr:to>
    <xdr:sp macro="" textlink="">
      <xdr:nvSpPr>
        <xdr:cNvPr id="94684" name="Line 79">
          <a:extLst>
            <a:ext uri="{FF2B5EF4-FFF2-40B4-BE49-F238E27FC236}">
              <a16:creationId xmlns:a16="http://schemas.microsoft.com/office/drawing/2014/main" id="{262294DB-B2AD-843A-C431-1DD13AA9E76D}"/>
            </a:ext>
          </a:extLst>
        </xdr:cNvPr>
        <xdr:cNvSpPr>
          <a:spLocks noChangeShapeType="1"/>
        </xdr:cNvSpPr>
      </xdr:nvSpPr>
      <xdr:spPr bwMode="auto">
        <a:xfrm>
          <a:off x="3248025" y="176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11</xdr:row>
      <xdr:rowOff>85725</xdr:rowOff>
    </xdr:from>
    <xdr:to>
      <xdr:col>10</xdr:col>
      <xdr:colOff>0</xdr:colOff>
      <xdr:row>11</xdr:row>
      <xdr:rowOff>85725</xdr:rowOff>
    </xdr:to>
    <xdr:sp macro="" textlink="">
      <xdr:nvSpPr>
        <xdr:cNvPr id="94685" name="Line 80">
          <a:extLst>
            <a:ext uri="{FF2B5EF4-FFF2-40B4-BE49-F238E27FC236}">
              <a16:creationId xmlns:a16="http://schemas.microsoft.com/office/drawing/2014/main" id="{20436B1E-862C-8122-4090-E80809B08D34}"/>
            </a:ext>
          </a:extLst>
        </xdr:cNvPr>
        <xdr:cNvSpPr>
          <a:spLocks noChangeShapeType="1"/>
        </xdr:cNvSpPr>
      </xdr:nvSpPr>
      <xdr:spPr bwMode="auto">
        <a:xfrm>
          <a:off x="3248025" y="176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11</xdr:row>
      <xdr:rowOff>85725</xdr:rowOff>
    </xdr:from>
    <xdr:to>
      <xdr:col>10</xdr:col>
      <xdr:colOff>0</xdr:colOff>
      <xdr:row>11</xdr:row>
      <xdr:rowOff>85725</xdr:rowOff>
    </xdr:to>
    <xdr:sp macro="" textlink="">
      <xdr:nvSpPr>
        <xdr:cNvPr id="94686" name="Line 81">
          <a:extLst>
            <a:ext uri="{FF2B5EF4-FFF2-40B4-BE49-F238E27FC236}">
              <a16:creationId xmlns:a16="http://schemas.microsoft.com/office/drawing/2014/main" id="{851804D0-095A-6254-CD86-9B0C446DD1A0}"/>
            </a:ext>
          </a:extLst>
        </xdr:cNvPr>
        <xdr:cNvSpPr>
          <a:spLocks noChangeShapeType="1"/>
        </xdr:cNvSpPr>
      </xdr:nvSpPr>
      <xdr:spPr bwMode="auto">
        <a:xfrm>
          <a:off x="3248025" y="176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11</xdr:row>
      <xdr:rowOff>85725</xdr:rowOff>
    </xdr:from>
    <xdr:to>
      <xdr:col>10</xdr:col>
      <xdr:colOff>0</xdr:colOff>
      <xdr:row>11</xdr:row>
      <xdr:rowOff>85725</xdr:rowOff>
    </xdr:to>
    <xdr:sp macro="" textlink="">
      <xdr:nvSpPr>
        <xdr:cNvPr id="94687" name="Line 82">
          <a:extLst>
            <a:ext uri="{FF2B5EF4-FFF2-40B4-BE49-F238E27FC236}">
              <a16:creationId xmlns:a16="http://schemas.microsoft.com/office/drawing/2014/main" id="{7834C9E6-582C-FEA5-05FE-F1DBB4503F8F}"/>
            </a:ext>
          </a:extLst>
        </xdr:cNvPr>
        <xdr:cNvSpPr>
          <a:spLocks noChangeShapeType="1"/>
        </xdr:cNvSpPr>
      </xdr:nvSpPr>
      <xdr:spPr bwMode="auto">
        <a:xfrm>
          <a:off x="3248025" y="176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11</xdr:row>
      <xdr:rowOff>85725</xdr:rowOff>
    </xdr:from>
    <xdr:to>
      <xdr:col>10</xdr:col>
      <xdr:colOff>0</xdr:colOff>
      <xdr:row>11</xdr:row>
      <xdr:rowOff>85725</xdr:rowOff>
    </xdr:to>
    <xdr:sp macro="" textlink="">
      <xdr:nvSpPr>
        <xdr:cNvPr id="94688" name="Line 83">
          <a:extLst>
            <a:ext uri="{FF2B5EF4-FFF2-40B4-BE49-F238E27FC236}">
              <a16:creationId xmlns:a16="http://schemas.microsoft.com/office/drawing/2014/main" id="{99F7249F-8625-0438-326B-47E7FD2F3A88}"/>
            </a:ext>
          </a:extLst>
        </xdr:cNvPr>
        <xdr:cNvSpPr>
          <a:spLocks noChangeShapeType="1"/>
        </xdr:cNvSpPr>
      </xdr:nvSpPr>
      <xdr:spPr bwMode="auto">
        <a:xfrm>
          <a:off x="3248025" y="1762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11</xdr:row>
      <xdr:rowOff>85725</xdr:rowOff>
    </xdr:from>
    <xdr:to>
      <xdr:col>10</xdr:col>
      <xdr:colOff>0</xdr:colOff>
      <xdr:row>11</xdr:row>
      <xdr:rowOff>85725</xdr:rowOff>
    </xdr:to>
    <xdr:sp macro="" textlink="">
      <xdr:nvSpPr>
        <xdr:cNvPr id="94689" name="Line 84">
          <a:extLst>
            <a:ext uri="{FF2B5EF4-FFF2-40B4-BE49-F238E27FC236}">
              <a16:creationId xmlns:a16="http://schemas.microsoft.com/office/drawing/2014/main" id="{5DE2848A-BE0B-2A9B-5ECF-A48092A9E36F}"/>
            </a:ext>
          </a:extLst>
        </xdr:cNvPr>
        <xdr:cNvSpPr>
          <a:spLocks noChangeShapeType="1"/>
        </xdr:cNvSpPr>
      </xdr:nvSpPr>
      <xdr:spPr bwMode="auto">
        <a:xfrm>
          <a:off x="3248025" y="1762125"/>
          <a:ext cx="100965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8</xdr:row>
      <xdr:rowOff>85725</xdr:rowOff>
    </xdr:from>
    <xdr:to>
      <xdr:col>18</xdr:col>
      <xdr:colOff>0</xdr:colOff>
      <xdr:row>8</xdr:row>
      <xdr:rowOff>85725</xdr:rowOff>
    </xdr:to>
    <xdr:sp macro="" textlink="">
      <xdr:nvSpPr>
        <xdr:cNvPr id="94690" name="Line 85">
          <a:extLst>
            <a:ext uri="{FF2B5EF4-FFF2-40B4-BE49-F238E27FC236}">
              <a16:creationId xmlns:a16="http://schemas.microsoft.com/office/drawing/2014/main" id="{322513CF-61D5-1308-86E6-9C4E16594CB3}"/>
            </a:ext>
          </a:extLst>
        </xdr:cNvPr>
        <xdr:cNvSpPr>
          <a:spLocks noChangeShapeType="1"/>
        </xdr:cNvSpPr>
      </xdr:nvSpPr>
      <xdr:spPr bwMode="auto">
        <a:xfrm>
          <a:off x="6972300" y="1190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8</xdr:row>
      <xdr:rowOff>85725</xdr:rowOff>
    </xdr:from>
    <xdr:to>
      <xdr:col>18</xdr:col>
      <xdr:colOff>0</xdr:colOff>
      <xdr:row>8</xdr:row>
      <xdr:rowOff>85725</xdr:rowOff>
    </xdr:to>
    <xdr:sp macro="" textlink="">
      <xdr:nvSpPr>
        <xdr:cNvPr id="94691" name="Line 86">
          <a:extLst>
            <a:ext uri="{FF2B5EF4-FFF2-40B4-BE49-F238E27FC236}">
              <a16:creationId xmlns:a16="http://schemas.microsoft.com/office/drawing/2014/main" id="{79D94DFC-AD73-5DAE-D840-3B4AB67FCC68}"/>
            </a:ext>
          </a:extLst>
        </xdr:cNvPr>
        <xdr:cNvSpPr>
          <a:spLocks noChangeShapeType="1"/>
        </xdr:cNvSpPr>
      </xdr:nvSpPr>
      <xdr:spPr bwMode="auto">
        <a:xfrm>
          <a:off x="6972300" y="1190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8</xdr:row>
      <xdr:rowOff>85725</xdr:rowOff>
    </xdr:from>
    <xdr:to>
      <xdr:col>18</xdr:col>
      <xdr:colOff>0</xdr:colOff>
      <xdr:row>8</xdr:row>
      <xdr:rowOff>85725</xdr:rowOff>
    </xdr:to>
    <xdr:sp macro="" textlink="">
      <xdr:nvSpPr>
        <xdr:cNvPr id="94692" name="Line 87">
          <a:extLst>
            <a:ext uri="{FF2B5EF4-FFF2-40B4-BE49-F238E27FC236}">
              <a16:creationId xmlns:a16="http://schemas.microsoft.com/office/drawing/2014/main" id="{F9D2FDB4-1986-4F42-C434-230F737488C0}"/>
            </a:ext>
          </a:extLst>
        </xdr:cNvPr>
        <xdr:cNvSpPr>
          <a:spLocks noChangeShapeType="1"/>
        </xdr:cNvSpPr>
      </xdr:nvSpPr>
      <xdr:spPr bwMode="auto">
        <a:xfrm>
          <a:off x="6972300" y="1190625"/>
          <a:ext cx="102870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9</xdr:row>
      <xdr:rowOff>85725</xdr:rowOff>
    </xdr:from>
    <xdr:to>
      <xdr:col>18</xdr:col>
      <xdr:colOff>0</xdr:colOff>
      <xdr:row>9</xdr:row>
      <xdr:rowOff>85725</xdr:rowOff>
    </xdr:to>
    <xdr:sp macro="" textlink="">
      <xdr:nvSpPr>
        <xdr:cNvPr id="94693" name="Line 88">
          <a:extLst>
            <a:ext uri="{FF2B5EF4-FFF2-40B4-BE49-F238E27FC236}">
              <a16:creationId xmlns:a16="http://schemas.microsoft.com/office/drawing/2014/main" id="{3A7CE52D-10AE-8628-2E8E-810DE0D5CBB6}"/>
            </a:ext>
          </a:extLst>
        </xdr:cNvPr>
        <xdr:cNvSpPr>
          <a:spLocks noChangeShapeType="1"/>
        </xdr:cNvSpPr>
      </xdr:nvSpPr>
      <xdr:spPr bwMode="auto">
        <a:xfrm>
          <a:off x="6972300" y="138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9</xdr:row>
      <xdr:rowOff>85725</xdr:rowOff>
    </xdr:from>
    <xdr:to>
      <xdr:col>18</xdr:col>
      <xdr:colOff>0</xdr:colOff>
      <xdr:row>9</xdr:row>
      <xdr:rowOff>85725</xdr:rowOff>
    </xdr:to>
    <xdr:sp macro="" textlink="">
      <xdr:nvSpPr>
        <xdr:cNvPr id="94694" name="Line 89">
          <a:extLst>
            <a:ext uri="{FF2B5EF4-FFF2-40B4-BE49-F238E27FC236}">
              <a16:creationId xmlns:a16="http://schemas.microsoft.com/office/drawing/2014/main" id="{19834D00-5A36-32E5-5750-EAACEEE20397}"/>
            </a:ext>
          </a:extLst>
        </xdr:cNvPr>
        <xdr:cNvSpPr>
          <a:spLocks noChangeShapeType="1"/>
        </xdr:cNvSpPr>
      </xdr:nvSpPr>
      <xdr:spPr bwMode="auto">
        <a:xfrm>
          <a:off x="6972300" y="138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9</xdr:row>
      <xdr:rowOff>85725</xdr:rowOff>
    </xdr:from>
    <xdr:to>
      <xdr:col>18</xdr:col>
      <xdr:colOff>0</xdr:colOff>
      <xdr:row>9</xdr:row>
      <xdr:rowOff>85725</xdr:rowOff>
    </xdr:to>
    <xdr:sp macro="" textlink="">
      <xdr:nvSpPr>
        <xdr:cNvPr id="94695" name="Line 90">
          <a:extLst>
            <a:ext uri="{FF2B5EF4-FFF2-40B4-BE49-F238E27FC236}">
              <a16:creationId xmlns:a16="http://schemas.microsoft.com/office/drawing/2014/main" id="{3241971D-4091-CF3D-6827-854C113B0C54}"/>
            </a:ext>
          </a:extLst>
        </xdr:cNvPr>
        <xdr:cNvSpPr>
          <a:spLocks noChangeShapeType="1"/>
        </xdr:cNvSpPr>
      </xdr:nvSpPr>
      <xdr:spPr bwMode="auto">
        <a:xfrm>
          <a:off x="6972300" y="138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10</xdr:row>
      <xdr:rowOff>0</xdr:rowOff>
    </xdr:from>
    <xdr:to>
      <xdr:col>18</xdr:col>
      <xdr:colOff>0</xdr:colOff>
      <xdr:row>10</xdr:row>
      <xdr:rowOff>0</xdr:rowOff>
    </xdr:to>
    <xdr:sp macro="" textlink="">
      <xdr:nvSpPr>
        <xdr:cNvPr id="94696" name="Line 91">
          <a:extLst>
            <a:ext uri="{FF2B5EF4-FFF2-40B4-BE49-F238E27FC236}">
              <a16:creationId xmlns:a16="http://schemas.microsoft.com/office/drawing/2014/main" id="{03846732-9EE4-AFAA-34AB-39F791ABB135}"/>
            </a:ext>
          </a:extLst>
        </xdr:cNvPr>
        <xdr:cNvSpPr>
          <a:spLocks noChangeShapeType="1"/>
        </xdr:cNvSpPr>
      </xdr:nvSpPr>
      <xdr:spPr bwMode="auto">
        <a:xfrm>
          <a:off x="6972300" y="14859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10</xdr:row>
      <xdr:rowOff>0</xdr:rowOff>
    </xdr:from>
    <xdr:to>
      <xdr:col>18</xdr:col>
      <xdr:colOff>0</xdr:colOff>
      <xdr:row>10</xdr:row>
      <xdr:rowOff>0</xdr:rowOff>
    </xdr:to>
    <xdr:sp macro="" textlink="">
      <xdr:nvSpPr>
        <xdr:cNvPr id="94697" name="Line 92">
          <a:extLst>
            <a:ext uri="{FF2B5EF4-FFF2-40B4-BE49-F238E27FC236}">
              <a16:creationId xmlns:a16="http://schemas.microsoft.com/office/drawing/2014/main" id="{6EFB4B6E-C98F-4720-0ABC-5B11BD57ADFA}"/>
            </a:ext>
          </a:extLst>
        </xdr:cNvPr>
        <xdr:cNvSpPr>
          <a:spLocks noChangeShapeType="1"/>
        </xdr:cNvSpPr>
      </xdr:nvSpPr>
      <xdr:spPr bwMode="auto">
        <a:xfrm>
          <a:off x="6972300" y="14859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13</xdr:row>
      <xdr:rowOff>85725</xdr:rowOff>
    </xdr:from>
    <xdr:to>
      <xdr:col>18</xdr:col>
      <xdr:colOff>0</xdr:colOff>
      <xdr:row>13</xdr:row>
      <xdr:rowOff>85725</xdr:rowOff>
    </xdr:to>
    <xdr:sp macro="" textlink="">
      <xdr:nvSpPr>
        <xdr:cNvPr id="94698" name="Line 94">
          <a:extLst>
            <a:ext uri="{FF2B5EF4-FFF2-40B4-BE49-F238E27FC236}">
              <a16:creationId xmlns:a16="http://schemas.microsoft.com/office/drawing/2014/main" id="{72B9B16D-B825-8589-5149-F91E33D492C8}"/>
            </a:ext>
          </a:extLst>
        </xdr:cNvPr>
        <xdr:cNvSpPr>
          <a:spLocks noChangeShapeType="1"/>
        </xdr:cNvSpPr>
      </xdr:nvSpPr>
      <xdr:spPr bwMode="auto">
        <a:xfrm>
          <a:off x="6972300" y="2143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13</xdr:row>
      <xdr:rowOff>85725</xdr:rowOff>
    </xdr:from>
    <xdr:to>
      <xdr:col>18</xdr:col>
      <xdr:colOff>0</xdr:colOff>
      <xdr:row>13</xdr:row>
      <xdr:rowOff>85725</xdr:rowOff>
    </xdr:to>
    <xdr:sp macro="" textlink="">
      <xdr:nvSpPr>
        <xdr:cNvPr id="94699" name="Line 95">
          <a:extLst>
            <a:ext uri="{FF2B5EF4-FFF2-40B4-BE49-F238E27FC236}">
              <a16:creationId xmlns:a16="http://schemas.microsoft.com/office/drawing/2014/main" id="{5CFB8303-8F80-2BB8-C642-0894CF02196F}"/>
            </a:ext>
          </a:extLst>
        </xdr:cNvPr>
        <xdr:cNvSpPr>
          <a:spLocks noChangeShapeType="1"/>
        </xdr:cNvSpPr>
      </xdr:nvSpPr>
      <xdr:spPr bwMode="auto">
        <a:xfrm>
          <a:off x="6972300" y="2143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13</xdr:row>
      <xdr:rowOff>85725</xdr:rowOff>
    </xdr:from>
    <xdr:to>
      <xdr:col>18</xdr:col>
      <xdr:colOff>0</xdr:colOff>
      <xdr:row>13</xdr:row>
      <xdr:rowOff>85725</xdr:rowOff>
    </xdr:to>
    <xdr:sp macro="" textlink="">
      <xdr:nvSpPr>
        <xdr:cNvPr id="94700" name="Line 96">
          <a:extLst>
            <a:ext uri="{FF2B5EF4-FFF2-40B4-BE49-F238E27FC236}">
              <a16:creationId xmlns:a16="http://schemas.microsoft.com/office/drawing/2014/main" id="{51F42578-2289-7E3F-F53D-ADAF6A50FD6B}"/>
            </a:ext>
          </a:extLst>
        </xdr:cNvPr>
        <xdr:cNvSpPr>
          <a:spLocks noChangeShapeType="1"/>
        </xdr:cNvSpPr>
      </xdr:nvSpPr>
      <xdr:spPr bwMode="auto">
        <a:xfrm>
          <a:off x="6972300" y="2143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14</xdr:row>
      <xdr:rowOff>85725</xdr:rowOff>
    </xdr:from>
    <xdr:to>
      <xdr:col>18</xdr:col>
      <xdr:colOff>0</xdr:colOff>
      <xdr:row>14</xdr:row>
      <xdr:rowOff>85725</xdr:rowOff>
    </xdr:to>
    <xdr:sp macro="" textlink="">
      <xdr:nvSpPr>
        <xdr:cNvPr id="94701" name="Line 97">
          <a:extLst>
            <a:ext uri="{FF2B5EF4-FFF2-40B4-BE49-F238E27FC236}">
              <a16:creationId xmlns:a16="http://schemas.microsoft.com/office/drawing/2014/main" id="{E8463C31-32D9-3861-ED62-5D7CD09E203D}"/>
            </a:ext>
          </a:extLst>
        </xdr:cNvPr>
        <xdr:cNvSpPr>
          <a:spLocks noChangeShapeType="1"/>
        </xdr:cNvSpPr>
      </xdr:nvSpPr>
      <xdr:spPr bwMode="auto">
        <a:xfrm>
          <a:off x="6972300" y="2333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14</xdr:row>
      <xdr:rowOff>85725</xdr:rowOff>
    </xdr:from>
    <xdr:to>
      <xdr:col>18</xdr:col>
      <xdr:colOff>0</xdr:colOff>
      <xdr:row>14</xdr:row>
      <xdr:rowOff>85725</xdr:rowOff>
    </xdr:to>
    <xdr:sp macro="" textlink="">
      <xdr:nvSpPr>
        <xdr:cNvPr id="94702" name="Line 98">
          <a:extLst>
            <a:ext uri="{FF2B5EF4-FFF2-40B4-BE49-F238E27FC236}">
              <a16:creationId xmlns:a16="http://schemas.microsoft.com/office/drawing/2014/main" id="{2AC01F3A-36BF-0811-C518-7B253E81B090}"/>
            </a:ext>
          </a:extLst>
        </xdr:cNvPr>
        <xdr:cNvSpPr>
          <a:spLocks noChangeShapeType="1"/>
        </xdr:cNvSpPr>
      </xdr:nvSpPr>
      <xdr:spPr bwMode="auto">
        <a:xfrm>
          <a:off x="6972300" y="2333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14</xdr:row>
      <xdr:rowOff>85725</xdr:rowOff>
    </xdr:from>
    <xdr:to>
      <xdr:col>18</xdr:col>
      <xdr:colOff>0</xdr:colOff>
      <xdr:row>14</xdr:row>
      <xdr:rowOff>85725</xdr:rowOff>
    </xdr:to>
    <xdr:sp macro="" textlink="">
      <xdr:nvSpPr>
        <xdr:cNvPr id="94703" name="Line 99">
          <a:extLst>
            <a:ext uri="{FF2B5EF4-FFF2-40B4-BE49-F238E27FC236}">
              <a16:creationId xmlns:a16="http://schemas.microsoft.com/office/drawing/2014/main" id="{EA2B1127-EE89-9D6E-B96A-A7C8B8A23FFB}"/>
            </a:ext>
          </a:extLst>
        </xdr:cNvPr>
        <xdr:cNvSpPr>
          <a:spLocks noChangeShapeType="1"/>
        </xdr:cNvSpPr>
      </xdr:nvSpPr>
      <xdr:spPr bwMode="auto">
        <a:xfrm>
          <a:off x="6972300" y="2333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15</xdr:row>
      <xdr:rowOff>85725</xdr:rowOff>
    </xdr:from>
    <xdr:to>
      <xdr:col>18</xdr:col>
      <xdr:colOff>0</xdr:colOff>
      <xdr:row>15</xdr:row>
      <xdr:rowOff>85725</xdr:rowOff>
    </xdr:to>
    <xdr:sp macro="" textlink="">
      <xdr:nvSpPr>
        <xdr:cNvPr id="94704" name="Line 100">
          <a:extLst>
            <a:ext uri="{FF2B5EF4-FFF2-40B4-BE49-F238E27FC236}">
              <a16:creationId xmlns:a16="http://schemas.microsoft.com/office/drawing/2014/main" id="{6224B6FA-F0C6-C15B-656D-F3F64B834B64}"/>
            </a:ext>
          </a:extLst>
        </xdr:cNvPr>
        <xdr:cNvSpPr>
          <a:spLocks noChangeShapeType="1"/>
        </xdr:cNvSpPr>
      </xdr:nvSpPr>
      <xdr:spPr bwMode="auto">
        <a:xfrm>
          <a:off x="6972300" y="2524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15</xdr:row>
      <xdr:rowOff>85725</xdr:rowOff>
    </xdr:from>
    <xdr:to>
      <xdr:col>18</xdr:col>
      <xdr:colOff>0</xdr:colOff>
      <xdr:row>15</xdr:row>
      <xdr:rowOff>85725</xdr:rowOff>
    </xdr:to>
    <xdr:sp macro="" textlink="">
      <xdr:nvSpPr>
        <xdr:cNvPr id="94705" name="Line 101">
          <a:extLst>
            <a:ext uri="{FF2B5EF4-FFF2-40B4-BE49-F238E27FC236}">
              <a16:creationId xmlns:a16="http://schemas.microsoft.com/office/drawing/2014/main" id="{1418AE1E-C8A9-9A9E-23C8-F515E3500B41}"/>
            </a:ext>
          </a:extLst>
        </xdr:cNvPr>
        <xdr:cNvSpPr>
          <a:spLocks noChangeShapeType="1"/>
        </xdr:cNvSpPr>
      </xdr:nvSpPr>
      <xdr:spPr bwMode="auto">
        <a:xfrm>
          <a:off x="6972300" y="2524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16</xdr:row>
      <xdr:rowOff>85725</xdr:rowOff>
    </xdr:from>
    <xdr:to>
      <xdr:col>18</xdr:col>
      <xdr:colOff>0</xdr:colOff>
      <xdr:row>16</xdr:row>
      <xdr:rowOff>85725</xdr:rowOff>
    </xdr:to>
    <xdr:sp macro="" textlink="">
      <xdr:nvSpPr>
        <xdr:cNvPr id="94706" name="Line 103">
          <a:extLst>
            <a:ext uri="{FF2B5EF4-FFF2-40B4-BE49-F238E27FC236}">
              <a16:creationId xmlns:a16="http://schemas.microsoft.com/office/drawing/2014/main" id="{D0F8BE6B-8270-CE27-A7CC-A3B092397FC6}"/>
            </a:ext>
          </a:extLst>
        </xdr:cNvPr>
        <xdr:cNvSpPr>
          <a:spLocks noChangeShapeType="1"/>
        </xdr:cNvSpPr>
      </xdr:nvSpPr>
      <xdr:spPr bwMode="auto">
        <a:xfrm>
          <a:off x="6972300" y="2714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16</xdr:row>
      <xdr:rowOff>85725</xdr:rowOff>
    </xdr:from>
    <xdr:to>
      <xdr:col>18</xdr:col>
      <xdr:colOff>0</xdr:colOff>
      <xdr:row>16</xdr:row>
      <xdr:rowOff>85725</xdr:rowOff>
    </xdr:to>
    <xdr:sp macro="" textlink="">
      <xdr:nvSpPr>
        <xdr:cNvPr id="94707" name="Line 104">
          <a:extLst>
            <a:ext uri="{FF2B5EF4-FFF2-40B4-BE49-F238E27FC236}">
              <a16:creationId xmlns:a16="http://schemas.microsoft.com/office/drawing/2014/main" id="{31C2CB40-19DC-E86B-745D-3AA7A525A907}"/>
            </a:ext>
          </a:extLst>
        </xdr:cNvPr>
        <xdr:cNvSpPr>
          <a:spLocks noChangeShapeType="1"/>
        </xdr:cNvSpPr>
      </xdr:nvSpPr>
      <xdr:spPr bwMode="auto">
        <a:xfrm>
          <a:off x="6972300" y="2714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19</xdr:row>
      <xdr:rowOff>85725</xdr:rowOff>
    </xdr:from>
    <xdr:to>
      <xdr:col>18</xdr:col>
      <xdr:colOff>0</xdr:colOff>
      <xdr:row>19</xdr:row>
      <xdr:rowOff>85725</xdr:rowOff>
    </xdr:to>
    <xdr:sp macro="" textlink="">
      <xdr:nvSpPr>
        <xdr:cNvPr id="94708" name="Line 106">
          <a:extLst>
            <a:ext uri="{FF2B5EF4-FFF2-40B4-BE49-F238E27FC236}">
              <a16:creationId xmlns:a16="http://schemas.microsoft.com/office/drawing/2014/main" id="{02746321-12DC-DC5D-0AB2-19FF826D59E6}"/>
            </a:ext>
          </a:extLst>
        </xdr:cNvPr>
        <xdr:cNvSpPr>
          <a:spLocks noChangeShapeType="1"/>
        </xdr:cNvSpPr>
      </xdr:nvSpPr>
      <xdr:spPr bwMode="auto">
        <a:xfrm>
          <a:off x="6972300" y="3286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19</xdr:row>
      <xdr:rowOff>85725</xdr:rowOff>
    </xdr:from>
    <xdr:to>
      <xdr:col>18</xdr:col>
      <xdr:colOff>0</xdr:colOff>
      <xdr:row>19</xdr:row>
      <xdr:rowOff>85725</xdr:rowOff>
    </xdr:to>
    <xdr:sp macro="" textlink="">
      <xdr:nvSpPr>
        <xdr:cNvPr id="94709" name="Line 107">
          <a:extLst>
            <a:ext uri="{FF2B5EF4-FFF2-40B4-BE49-F238E27FC236}">
              <a16:creationId xmlns:a16="http://schemas.microsoft.com/office/drawing/2014/main" id="{CBF4A542-8AF4-116F-A0EB-8D5341C6288F}"/>
            </a:ext>
          </a:extLst>
        </xdr:cNvPr>
        <xdr:cNvSpPr>
          <a:spLocks noChangeShapeType="1"/>
        </xdr:cNvSpPr>
      </xdr:nvSpPr>
      <xdr:spPr bwMode="auto">
        <a:xfrm>
          <a:off x="6972300" y="3286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20</xdr:row>
      <xdr:rowOff>85725</xdr:rowOff>
    </xdr:from>
    <xdr:to>
      <xdr:col>18</xdr:col>
      <xdr:colOff>0</xdr:colOff>
      <xdr:row>20</xdr:row>
      <xdr:rowOff>85725</xdr:rowOff>
    </xdr:to>
    <xdr:sp macro="" textlink="">
      <xdr:nvSpPr>
        <xdr:cNvPr id="94710" name="Line 109">
          <a:extLst>
            <a:ext uri="{FF2B5EF4-FFF2-40B4-BE49-F238E27FC236}">
              <a16:creationId xmlns:a16="http://schemas.microsoft.com/office/drawing/2014/main" id="{ABC023CE-B0D0-E27D-40D4-703C00EAF023}"/>
            </a:ext>
          </a:extLst>
        </xdr:cNvPr>
        <xdr:cNvSpPr>
          <a:spLocks noChangeShapeType="1"/>
        </xdr:cNvSpPr>
      </xdr:nvSpPr>
      <xdr:spPr bwMode="auto">
        <a:xfrm>
          <a:off x="6972300" y="3476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20</xdr:row>
      <xdr:rowOff>85725</xdr:rowOff>
    </xdr:from>
    <xdr:to>
      <xdr:col>18</xdr:col>
      <xdr:colOff>0</xdr:colOff>
      <xdr:row>20</xdr:row>
      <xdr:rowOff>85725</xdr:rowOff>
    </xdr:to>
    <xdr:sp macro="" textlink="">
      <xdr:nvSpPr>
        <xdr:cNvPr id="94711" name="Line 110">
          <a:extLst>
            <a:ext uri="{FF2B5EF4-FFF2-40B4-BE49-F238E27FC236}">
              <a16:creationId xmlns:a16="http://schemas.microsoft.com/office/drawing/2014/main" id="{7479A108-F9AE-921B-FD21-5E140FCFBB2D}"/>
            </a:ext>
          </a:extLst>
        </xdr:cNvPr>
        <xdr:cNvSpPr>
          <a:spLocks noChangeShapeType="1"/>
        </xdr:cNvSpPr>
      </xdr:nvSpPr>
      <xdr:spPr bwMode="auto">
        <a:xfrm>
          <a:off x="6972300" y="3476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20</xdr:row>
      <xdr:rowOff>85725</xdr:rowOff>
    </xdr:from>
    <xdr:to>
      <xdr:col>18</xdr:col>
      <xdr:colOff>0</xdr:colOff>
      <xdr:row>20</xdr:row>
      <xdr:rowOff>85725</xdr:rowOff>
    </xdr:to>
    <xdr:sp macro="" textlink="">
      <xdr:nvSpPr>
        <xdr:cNvPr id="94712" name="Line 111">
          <a:extLst>
            <a:ext uri="{FF2B5EF4-FFF2-40B4-BE49-F238E27FC236}">
              <a16:creationId xmlns:a16="http://schemas.microsoft.com/office/drawing/2014/main" id="{337D30D3-BF46-5BEB-A7FD-5C30EED8E6C8}"/>
            </a:ext>
          </a:extLst>
        </xdr:cNvPr>
        <xdr:cNvSpPr>
          <a:spLocks noChangeShapeType="1"/>
        </xdr:cNvSpPr>
      </xdr:nvSpPr>
      <xdr:spPr bwMode="auto">
        <a:xfrm>
          <a:off x="6972300" y="3476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22</xdr:row>
      <xdr:rowOff>85725</xdr:rowOff>
    </xdr:from>
    <xdr:to>
      <xdr:col>18</xdr:col>
      <xdr:colOff>0</xdr:colOff>
      <xdr:row>22</xdr:row>
      <xdr:rowOff>85725</xdr:rowOff>
    </xdr:to>
    <xdr:sp macro="" textlink="">
      <xdr:nvSpPr>
        <xdr:cNvPr id="94713" name="Line 112">
          <a:extLst>
            <a:ext uri="{FF2B5EF4-FFF2-40B4-BE49-F238E27FC236}">
              <a16:creationId xmlns:a16="http://schemas.microsoft.com/office/drawing/2014/main" id="{C9F74DFA-D934-5A6A-15EC-7184E0BC87B6}"/>
            </a:ext>
          </a:extLst>
        </xdr:cNvPr>
        <xdr:cNvSpPr>
          <a:spLocks noChangeShapeType="1"/>
        </xdr:cNvSpPr>
      </xdr:nvSpPr>
      <xdr:spPr bwMode="auto">
        <a:xfrm>
          <a:off x="6972300" y="3857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22</xdr:row>
      <xdr:rowOff>85725</xdr:rowOff>
    </xdr:from>
    <xdr:to>
      <xdr:col>18</xdr:col>
      <xdr:colOff>0</xdr:colOff>
      <xdr:row>22</xdr:row>
      <xdr:rowOff>85725</xdr:rowOff>
    </xdr:to>
    <xdr:sp macro="" textlink="">
      <xdr:nvSpPr>
        <xdr:cNvPr id="94714" name="Line 113">
          <a:extLst>
            <a:ext uri="{FF2B5EF4-FFF2-40B4-BE49-F238E27FC236}">
              <a16:creationId xmlns:a16="http://schemas.microsoft.com/office/drawing/2014/main" id="{AA345F1D-E58F-7537-45B8-4F5F9A1C43B6}"/>
            </a:ext>
          </a:extLst>
        </xdr:cNvPr>
        <xdr:cNvSpPr>
          <a:spLocks noChangeShapeType="1"/>
        </xdr:cNvSpPr>
      </xdr:nvSpPr>
      <xdr:spPr bwMode="auto">
        <a:xfrm>
          <a:off x="6972300" y="3857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24</xdr:row>
      <xdr:rowOff>85725</xdr:rowOff>
    </xdr:from>
    <xdr:to>
      <xdr:col>18</xdr:col>
      <xdr:colOff>0</xdr:colOff>
      <xdr:row>24</xdr:row>
      <xdr:rowOff>85725</xdr:rowOff>
    </xdr:to>
    <xdr:sp macro="" textlink="">
      <xdr:nvSpPr>
        <xdr:cNvPr id="94715" name="Line 115">
          <a:extLst>
            <a:ext uri="{FF2B5EF4-FFF2-40B4-BE49-F238E27FC236}">
              <a16:creationId xmlns:a16="http://schemas.microsoft.com/office/drawing/2014/main" id="{14C159C8-0961-EB59-9CE0-19F4120D9CC3}"/>
            </a:ext>
          </a:extLst>
        </xdr:cNvPr>
        <xdr:cNvSpPr>
          <a:spLocks noChangeShapeType="1"/>
        </xdr:cNvSpPr>
      </xdr:nvSpPr>
      <xdr:spPr bwMode="auto">
        <a:xfrm>
          <a:off x="6972300" y="4238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25</xdr:row>
      <xdr:rowOff>85725</xdr:rowOff>
    </xdr:from>
    <xdr:to>
      <xdr:col>18</xdr:col>
      <xdr:colOff>0</xdr:colOff>
      <xdr:row>25</xdr:row>
      <xdr:rowOff>85725</xdr:rowOff>
    </xdr:to>
    <xdr:sp macro="" textlink="">
      <xdr:nvSpPr>
        <xdr:cNvPr id="94716" name="Line 118">
          <a:extLst>
            <a:ext uri="{FF2B5EF4-FFF2-40B4-BE49-F238E27FC236}">
              <a16:creationId xmlns:a16="http://schemas.microsoft.com/office/drawing/2014/main" id="{CB3FDFEA-B70C-DED7-6708-FB64F219C07E}"/>
            </a:ext>
          </a:extLst>
        </xdr:cNvPr>
        <xdr:cNvSpPr>
          <a:spLocks noChangeShapeType="1"/>
        </xdr:cNvSpPr>
      </xdr:nvSpPr>
      <xdr:spPr bwMode="auto">
        <a:xfrm>
          <a:off x="6972300" y="4429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25</xdr:row>
      <xdr:rowOff>85725</xdr:rowOff>
    </xdr:from>
    <xdr:to>
      <xdr:col>18</xdr:col>
      <xdr:colOff>0</xdr:colOff>
      <xdr:row>25</xdr:row>
      <xdr:rowOff>85725</xdr:rowOff>
    </xdr:to>
    <xdr:sp macro="" textlink="">
      <xdr:nvSpPr>
        <xdr:cNvPr id="94717" name="Line 119">
          <a:extLst>
            <a:ext uri="{FF2B5EF4-FFF2-40B4-BE49-F238E27FC236}">
              <a16:creationId xmlns:a16="http://schemas.microsoft.com/office/drawing/2014/main" id="{329FDFAF-A040-9261-C4CD-217A4F66662F}"/>
            </a:ext>
          </a:extLst>
        </xdr:cNvPr>
        <xdr:cNvSpPr>
          <a:spLocks noChangeShapeType="1"/>
        </xdr:cNvSpPr>
      </xdr:nvSpPr>
      <xdr:spPr bwMode="auto">
        <a:xfrm>
          <a:off x="6972300" y="4429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26</xdr:row>
      <xdr:rowOff>85725</xdr:rowOff>
    </xdr:from>
    <xdr:to>
      <xdr:col>18</xdr:col>
      <xdr:colOff>0</xdr:colOff>
      <xdr:row>26</xdr:row>
      <xdr:rowOff>85725</xdr:rowOff>
    </xdr:to>
    <xdr:sp macro="" textlink="">
      <xdr:nvSpPr>
        <xdr:cNvPr id="94718" name="Line 121">
          <a:extLst>
            <a:ext uri="{FF2B5EF4-FFF2-40B4-BE49-F238E27FC236}">
              <a16:creationId xmlns:a16="http://schemas.microsoft.com/office/drawing/2014/main" id="{600ECE64-E23D-CAF0-3329-270B553A6E69}"/>
            </a:ext>
          </a:extLst>
        </xdr:cNvPr>
        <xdr:cNvSpPr>
          <a:spLocks noChangeShapeType="1"/>
        </xdr:cNvSpPr>
      </xdr:nvSpPr>
      <xdr:spPr bwMode="auto">
        <a:xfrm>
          <a:off x="6972300" y="4619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26</xdr:row>
      <xdr:rowOff>85725</xdr:rowOff>
    </xdr:from>
    <xdr:to>
      <xdr:col>18</xdr:col>
      <xdr:colOff>0</xdr:colOff>
      <xdr:row>26</xdr:row>
      <xdr:rowOff>85725</xdr:rowOff>
    </xdr:to>
    <xdr:sp macro="" textlink="">
      <xdr:nvSpPr>
        <xdr:cNvPr id="94719" name="Line 122">
          <a:extLst>
            <a:ext uri="{FF2B5EF4-FFF2-40B4-BE49-F238E27FC236}">
              <a16:creationId xmlns:a16="http://schemas.microsoft.com/office/drawing/2014/main" id="{37C09146-4ECB-2C2E-C2E8-E88096F7080D}"/>
            </a:ext>
          </a:extLst>
        </xdr:cNvPr>
        <xdr:cNvSpPr>
          <a:spLocks noChangeShapeType="1"/>
        </xdr:cNvSpPr>
      </xdr:nvSpPr>
      <xdr:spPr bwMode="auto">
        <a:xfrm>
          <a:off x="6972300" y="4619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27</xdr:row>
      <xdr:rowOff>85725</xdr:rowOff>
    </xdr:from>
    <xdr:to>
      <xdr:col>18</xdr:col>
      <xdr:colOff>0</xdr:colOff>
      <xdr:row>27</xdr:row>
      <xdr:rowOff>85725</xdr:rowOff>
    </xdr:to>
    <xdr:sp macro="" textlink="">
      <xdr:nvSpPr>
        <xdr:cNvPr id="94720" name="Line 124">
          <a:extLst>
            <a:ext uri="{FF2B5EF4-FFF2-40B4-BE49-F238E27FC236}">
              <a16:creationId xmlns:a16="http://schemas.microsoft.com/office/drawing/2014/main" id="{F9FFC2DC-1771-8152-3BAA-0DAF54D33BC7}"/>
            </a:ext>
          </a:extLst>
        </xdr:cNvPr>
        <xdr:cNvSpPr>
          <a:spLocks noChangeShapeType="1"/>
        </xdr:cNvSpPr>
      </xdr:nvSpPr>
      <xdr:spPr bwMode="auto">
        <a:xfrm>
          <a:off x="6972300" y="4810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27</xdr:row>
      <xdr:rowOff>85725</xdr:rowOff>
    </xdr:from>
    <xdr:to>
      <xdr:col>18</xdr:col>
      <xdr:colOff>0</xdr:colOff>
      <xdr:row>27</xdr:row>
      <xdr:rowOff>85725</xdr:rowOff>
    </xdr:to>
    <xdr:sp macro="" textlink="">
      <xdr:nvSpPr>
        <xdr:cNvPr id="94721" name="Line 125">
          <a:extLst>
            <a:ext uri="{FF2B5EF4-FFF2-40B4-BE49-F238E27FC236}">
              <a16:creationId xmlns:a16="http://schemas.microsoft.com/office/drawing/2014/main" id="{5000365F-8CD7-E422-4350-4A1B779A7DF9}"/>
            </a:ext>
          </a:extLst>
        </xdr:cNvPr>
        <xdr:cNvSpPr>
          <a:spLocks noChangeShapeType="1"/>
        </xdr:cNvSpPr>
      </xdr:nvSpPr>
      <xdr:spPr bwMode="auto">
        <a:xfrm>
          <a:off x="6972300" y="4810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28</xdr:row>
      <xdr:rowOff>85725</xdr:rowOff>
    </xdr:from>
    <xdr:to>
      <xdr:col>18</xdr:col>
      <xdr:colOff>0</xdr:colOff>
      <xdr:row>28</xdr:row>
      <xdr:rowOff>85725</xdr:rowOff>
    </xdr:to>
    <xdr:sp macro="" textlink="">
      <xdr:nvSpPr>
        <xdr:cNvPr id="94722" name="Line 127">
          <a:extLst>
            <a:ext uri="{FF2B5EF4-FFF2-40B4-BE49-F238E27FC236}">
              <a16:creationId xmlns:a16="http://schemas.microsoft.com/office/drawing/2014/main" id="{E12E1EC1-254B-2A53-DABE-FA7F2E8B7425}"/>
            </a:ext>
          </a:extLst>
        </xdr:cNvPr>
        <xdr:cNvSpPr>
          <a:spLocks noChangeShapeType="1"/>
        </xdr:cNvSpPr>
      </xdr:nvSpPr>
      <xdr:spPr bwMode="auto">
        <a:xfrm>
          <a:off x="6972300" y="5000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28</xdr:row>
      <xdr:rowOff>85725</xdr:rowOff>
    </xdr:from>
    <xdr:to>
      <xdr:col>18</xdr:col>
      <xdr:colOff>0</xdr:colOff>
      <xdr:row>28</xdr:row>
      <xdr:rowOff>85725</xdr:rowOff>
    </xdr:to>
    <xdr:sp macro="" textlink="">
      <xdr:nvSpPr>
        <xdr:cNvPr id="94723" name="Line 128">
          <a:extLst>
            <a:ext uri="{FF2B5EF4-FFF2-40B4-BE49-F238E27FC236}">
              <a16:creationId xmlns:a16="http://schemas.microsoft.com/office/drawing/2014/main" id="{ECDE6FC4-E0A6-17D2-9343-192091023A1E}"/>
            </a:ext>
          </a:extLst>
        </xdr:cNvPr>
        <xdr:cNvSpPr>
          <a:spLocks noChangeShapeType="1"/>
        </xdr:cNvSpPr>
      </xdr:nvSpPr>
      <xdr:spPr bwMode="auto">
        <a:xfrm>
          <a:off x="6972300" y="5000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29</xdr:row>
      <xdr:rowOff>85725</xdr:rowOff>
    </xdr:from>
    <xdr:to>
      <xdr:col>18</xdr:col>
      <xdr:colOff>0</xdr:colOff>
      <xdr:row>29</xdr:row>
      <xdr:rowOff>85725</xdr:rowOff>
    </xdr:to>
    <xdr:sp macro="" textlink="">
      <xdr:nvSpPr>
        <xdr:cNvPr id="94724" name="Line 130">
          <a:extLst>
            <a:ext uri="{FF2B5EF4-FFF2-40B4-BE49-F238E27FC236}">
              <a16:creationId xmlns:a16="http://schemas.microsoft.com/office/drawing/2014/main" id="{69B714AD-249A-5A8C-C80E-E82479664D2C}"/>
            </a:ext>
          </a:extLst>
        </xdr:cNvPr>
        <xdr:cNvSpPr>
          <a:spLocks noChangeShapeType="1"/>
        </xdr:cNvSpPr>
      </xdr:nvSpPr>
      <xdr:spPr bwMode="auto">
        <a:xfrm>
          <a:off x="6972300" y="519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29</xdr:row>
      <xdr:rowOff>85725</xdr:rowOff>
    </xdr:from>
    <xdr:to>
      <xdr:col>18</xdr:col>
      <xdr:colOff>0</xdr:colOff>
      <xdr:row>29</xdr:row>
      <xdr:rowOff>85725</xdr:rowOff>
    </xdr:to>
    <xdr:sp macro="" textlink="">
      <xdr:nvSpPr>
        <xdr:cNvPr id="94725" name="Line 131">
          <a:extLst>
            <a:ext uri="{FF2B5EF4-FFF2-40B4-BE49-F238E27FC236}">
              <a16:creationId xmlns:a16="http://schemas.microsoft.com/office/drawing/2014/main" id="{C6208ED5-6BE5-A1EF-66C9-22621E6AC6F1}"/>
            </a:ext>
          </a:extLst>
        </xdr:cNvPr>
        <xdr:cNvSpPr>
          <a:spLocks noChangeShapeType="1"/>
        </xdr:cNvSpPr>
      </xdr:nvSpPr>
      <xdr:spPr bwMode="auto">
        <a:xfrm>
          <a:off x="6972300" y="519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29</xdr:row>
      <xdr:rowOff>85725</xdr:rowOff>
    </xdr:from>
    <xdr:to>
      <xdr:col>18</xdr:col>
      <xdr:colOff>0</xdr:colOff>
      <xdr:row>29</xdr:row>
      <xdr:rowOff>85725</xdr:rowOff>
    </xdr:to>
    <xdr:sp macro="" textlink="">
      <xdr:nvSpPr>
        <xdr:cNvPr id="94726" name="Line 132">
          <a:extLst>
            <a:ext uri="{FF2B5EF4-FFF2-40B4-BE49-F238E27FC236}">
              <a16:creationId xmlns:a16="http://schemas.microsoft.com/office/drawing/2014/main" id="{5580140B-97F6-D32C-5A17-8B311D2F81BB}"/>
            </a:ext>
          </a:extLst>
        </xdr:cNvPr>
        <xdr:cNvSpPr>
          <a:spLocks noChangeShapeType="1"/>
        </xdr:cNvSpPr>
      </xdr:nvSpPr>
      <xdr:spPr bwMode="auto">
        <a:xfrm>
          <a:off x="6972300" y="519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30</xdr:row>
      <xdr:rowOff>85725</xdr:rowOff>
    </xdr:from>
    <xdr:to>
      <xdr:col>18</xdr:col>
      <xdr:colOff>0</xdr:colOff>
      <xdr:row>30</xdr:row>
      <xdr:rowOff>85725</xdr:rowOff>
    </xdr:to>
    <xdr:sp macro="" textlink="">
      <xdr:nvSpPr>
        <xdr:cNvPr id="94727" name="Line 133">
          <a:extLst>
            <a:ext uri="{FF2B5EF4-FFF2-40B4-BE49-F238E27FC236}">
              <a16:creationId xmlns:a16="http://schemas.microsoft.com/office/drawing/2014/main" id="{FC8F81D1-7B2F-B8F4-E98E-3DD38E7CCE4B}"/>
            </a:ext>
          </a:extLst>
        </xdr:cNvPr>
        <xdr:cNvSpPr>
          <a:spLocks noChangeShapeType="1"/>
        </xdr:cNvSpPr>
      </xdr:nvSpPr>
      <xdr:spPr bwMode="auto">
        <a:xfrm>
          <a:off x="6972300" y="5381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30</xdr:row>
      <xdr:rowOff>85725</xdr:rowOff>
    </xdr:from>
    <xdr:to>
      <xdr:col>18</xdr:col>
      <xdr:colOff>0</xdr:colOff>
      <xdr:row>30</xdr:row>
      <xdr:rowOff>85725</xdr:rowOff>
    </xdr:to>
    <xdr:sp macro="" textlink="">
      <xdr:nvSpPr>
        <xdr:cNvPr id="94728" name="Line 134">
          <a:extLst>
            <a:ext uri="{FF2B5EF4-FFF2-40B4-BE49-F238E27FC236}">
              <a16:creationId xmlns:a16="http://schemas.microsoft.com/office/drawing/2014/main" id="{EA63C57A-4F78-98C5-299C-8D5A1B050A32}"/>
            </a:ext>
          </a:extLst>
        </xdr:cNvPr>
        <xdr:cNvSpPr>
          <a:spLocks noChangeShapeType="1"/>
        </xdr:cNvSpPr>
      </xdr:nvSpPr>
      <xdr:spPr bwMode="auto">
        <a:xfrm>
          <a:off x="6972300" y="5381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29" name="Line 136">
          <a:extLst>
            <a:ext uri="{FF2B5EF4-FFF2-40B4-BE49-F238E27FC236}">
              <a16:creationId xmlns:a16="http://schemas.microsoft.com/office/drawing/2014/main" id="{C0FB657B-2CDD-0DB2-A190-BC0A5FDCBB0C}"/>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0" name="Line 137">
          <a:extLst>
            <a:ext uri="{FF2B5EF4-FFF2-40B4-BE49-F238E27FC236}">
              <a16:creationId xmlns:a16="http://schemas.microsoft.com/office/drawing/2014/main" id="{8150A1A2-34F9-6A95-B599-9CA53AFEB591}"/>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1" name="Line 138">
          <a:extLst>
            <a:ext uri="{FF2B5EF4-FFF2-40B4-BE49-F238E27FC236}">
              <a16:creationId xmlns:a16="http://schemas.microsoft.com/office/drawing/2014/main" id="{29E67B44-9B97-48DA-27AD-0DA085BDB16F}"/>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2" name="Line 139">
          <a:extLst>
            <a:ext uri="{FF2B5EF4-FFF2-40B4-BE49-F238E27FC236}">
              <a16:creationId xmlns:a16="http://schemas.microsoft.com/office/drawing/2014/main" id="{D03ACA27-1D49-9615-8AEF-BB884E562B60}"/>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3" name="Line 140">
          <a:extLst>
            <a:ext uri="{FF2B5EF4-FFF2-40B4-BE49-F238E27FC236}">
              <a16:creationId xmlns:a16="http://schemas.microsoft.com/office/drawing/2014/main" id="{A02B67FE-F693-041C-6EB2-28D1DF317954}"/>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4" name="Line 141">
          <a:extLst>
            <a:ext uri="{FF2B5EF4-FFF2-40B4-BE49-F238E27FC236}">
              <a16:creationId xmlns:a16="http://schemas.microsoft.com/office/drawing/2014/main" id="{671812A2-199A-62DA-8BA8-8328A19B477D}"/>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5" name="Line 142">
          <a:extLst>
            <a:ext uri="{FF2B5EF4-FFF2-40B4-BE49-F238E27FC236}">
              <a16:creationId xmlns:a16="http://schemas.microsoft.com/office/drawing/2014/main" id="{3272D314-8A6C-FCDA-D6BE-98D95102A850}"/>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0</xdr:rowOff>
    </xdr:from>
    <xdr:to>
      <xdr:col>18</xdr:col>
      <xdr:colOff>0</xdr:colOff>
      <xdr:row>31</xdr:row>
      <xdr:rowOff>0</xdr:rowOff>
    </xdr:to>
    <xdr:sp macro="" textlink="">
      <xdr:nvSpPr>
        <xdr:cNvPr id="94736" name="Line 143">
          <a:extLst>
            <a:ext uri="{FF2B5EF4-FFF2-40B4-BE49-F238E27FC236}">
              <a16:creationId xmlns:a16="http://schemas.microsoft.com/office/drawing/2014/main" id="{619716DD-CE5B-AE9C-93F1-23E54303F38A}"/>
            </a:ext>
          </a:extLst>
        </xdr:cNvPr>
        <xdr:cNvSpPr>
          <a:spLocks noChangeShapeType="1"/>
        </xdr:cNvSpPr>
      </xdr:nvSpPr>
      <xdr:spPr bwMode="auto">
        <a:xfrm>
          <a:off x="6972300" y="5486400"/>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85725</xdr:rowOff>
    </xdr:from>
    <xdr:to>
      <xdr:col>18</xdr:col>
      <xdr:colOff>0</xdr:colOff>
      <xdr:row>31</xdr:row>
      <xdr:rowOff>85725</xdr:rowOff>
    </xdr:to>
    <xdr:sp macro="" textlink="">
      <xdr:nvSpPr>
        <xdr:cNvPr id="94737" name="Line 145">
          <a:extLst>
            <a:ext uri="{FF2B5EF4-FFF2-40B4-BE49-F238E27FC236}">
              <a16:creationId xmlns:a16="http://schemas.microsoft.com/office/drawing/2014/main" id="{80D28785-38F6-39A2-9037-1BE274ABC4AC}"/>
            </a:ext>
          </a:extLst>
        </xdr:cNvPr>
        <xdr:cNvSpPr>
          <a:spLocks noChangeShapeType="1"/>
        </xdr:cNvSpPr>
      </xdr:nvSpPr>
      <xdr:spPr bwMode="auto">
        <a:xfrm>
          <a:off x="6972300" y="557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31</xdr:row>
      <xdr:rowOff>85725</xdr:rowOff>
    </xdr:from>
    <xdr:to>
      <xdr:col>18</xdr:col>
      <xdr:colOff>0</xdr:colOff>
      <xdr:row>31</xdr:row>
      <xdr:rowOff>85725</xdr:rowOff>
    </xdr:to>
    <xdr:sp macro="" textlink="">
      <xdr:nvSpPr>
        <xdr:cNvPr id="94738" name="Line 146">
          <a:extLst>
            <a:ext uri="{FF2B5EF4-FFF2-40B4-BE49-F238E27FC236}">
              <a16:creationId xmlns:a16="http://schemas.microsoft.com/office/drawing/2014/main" id="{C747FD94-3D72-0E5D-2C1A-FCA39AC77D33}"/>
            </a:ext>
          </a:extLst>
        </xdr:cNvPr>
        <xdr:cNvSpPr>
          <a:spLocks noChangeShapeType="1"/>
        </xdr:cNvSpPr>
      </xdr:nvSpPr>
      <xdr:spPr bwMode="auto">
        <a:xfrm>
          <a:off x="6972300" y="557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32</xdr:row>
      <xdr:rowOff>85725</xdr:rowOff>
    </xdr:from>
    <xdr:to>
      <xdr:col>18</xdr:col>
      <xdr:colOff>0</xdr:colOff>
      <xdr:row>32</xdr:row>
      <xdr:rowOff>85725</xdr:rowOff>
    </xdr:to>
    <xdr:sp macro="" textlink="">
      <xdr:nvSpPr>
        <xdr:cNvPr id="94739" name="Line 148">
          <a:extLst>
            <a:ext uri="{FF2B5EF4-FFF2-40B4-BE49-F238E27FC236}">
              <a16:creationId xmlns:a16="http://schemas.microsoft.com/office/drawing/2014/main" id="{044DA70A-EF80-B0E4-E6EE-F232DA099FA9}"/>
            </a:ext>
          </a:extLst>
        </xdr:cNvPr>
        <xdr:cNvSpPr>
          <a:spLocks noChangeShapeType="1"/>
        </xdr:cNvSpPr>
      </xdr:nvSpPr>
      <xdr:spPr bwMode="auto">
        <a:xfrm>
          <a:off x="6972300" y="5762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32</xdr:row>
      <xdr:rowOff>85725</xdr:rowOff>
    </xdr:from>
    <xdr:to>
      <xdr:col>18</xdr:col>
      <xdr:colOff>0</xdr:colOff>
      <xdr:row>32</xdr:row>
      <xdr:rowOff>85725</xdr:rowOff>
    </xdr:to>
    <xdr:sp macro="" textlink="">
      <xdr:nvSpPr>
        <xdr:cNvPr id="94740" name="Line 149">
          <a:extLst>
            <a:ext uri="{FF2B5EF4-FFF2-40B4-BE49-F238E27FC236}">
              <a16:creationId xmlns:a16="http://schemas.microsoft.com/office/drawing/2014/main" id="{FF905639-B8E1-9517-1E91-7F369003CC7D}"/>
            </a:ext>
          </a:extLst>
        </xdr:cNvPr>
        <xdr:cNvSpPr>
          <a:spLocks noChangeShapeType="1"/>
        </xdr:cNvSpPr>
      </xdr:nvSpPr>
      <xdr:spPr bwMode="auto">
        <a:xfrm>
          <a:off x="6972300" y="5762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14</xdr:row>
      <xdr:rowOff>85725</xdr:rowOff>
    </xdr:from>
    <xdr:to>
      <xdr:col>18</xdr:col>
      <xdr:colOff>0</xdr:colOff>
      <xdr:row>14</xdr:row>
      <xdr:rowOff>85725</xdr:rowOff>
    </xdr:to>
    <xdr:sp macro="" textlink="">
      <xdr:nvSpPr>
        <xdr:cNvPr id="94741" name="Line 151">
          <a:extLst>
            <a:ext uri="{FF2B5EF4-FFF2-40B4-BE49-F238E27FC236}">
              <a16:creationId xmlns:a16="http://schemas.microsoft.com/office/drawing/2014/main" id="{DD158DE3-DB2B-A11C-BB81-F51EAA0D3E83}"/>
            </a:ext>
          </a:extLst>
        </xdr:cNvPr>
        <xdr:cNvSpPr>
          <a:spLocks noChangeShapeType="1"/>
        </xdr:cNvSpPr>
      </xdr:nvSpPr>
      <xdr:spPr bwMode="auto">
        <a:xfrm>
          <a:off x="6972300" y="2333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14</xdr:row>
      <xdr:rowOff>85725</xdr:rowOff>
    </xdr:from>
    <xdr:to>
      <xdr:col>18</xdr:col>
      <xdr:colOff>0</xdr:colOff>
      <xdr:row>14</xdr:row>
      <xdr:rowOff>85725</xdr:rowOff>
    </xdr:to>
    <xdr:sp macro="" textlink="">
      <xdr:nvSpPr>
        <xdr:cNvPr id="94742" name="Line 152">
          <a:extLst>
            <a:ext uri="{FF2B5EF4-FFF2-40B4-BE49-F238E27FC236}">
              <a16:creationId xmlns:a16="http://schemas.microsoft.com/office/drawing/2014/main" id="{29DE6E41-8743-47BA-328F-4183C3F0FA74}"/>
            </a:ext>
          </a:extLst>
        </xdr:cNvPr>
        <xdr:cNvSpPr>
          <a:spLocks noChangeShapeType="1"/>
        </xdr:cNvSpPr>
      </xdr:nvSpPr>
      <xdr:spPr bwMode="auto">
        <a:xfrm>
          <a:off x="6972300" y="2333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20</xdr:row>
      <xdr:rowOff>85725</xdr:rowOff>
    </xdr:from>
    <xdr:to>
      <xdr:col>18</xdr:col>
      <xdr:colOff>0</xdr:colOff>
      <xdr:row>20</xdr:row>
      <xdr:rowOff>85725</xdr:rowOff>
    </xdr:to>
    <xdr:sp macro="" textlink="">
      <xdr:nvSpPr>
        <xdr:cNvPr id="94743" name="Line 154">
          <a:extLst>
            <a:ext uri="{FF2B5EF4-FFF2-40B4-BE49-F238E27FC236}">
              <a16:creationId xmlns:a16="http://schemas.microsoft.com/office/drawing/2014/main" id="{1A722A6F-2946-6FC6-D091-C528BC420FBD}"/>
            </a:ext>
          </a:extLst>
        </xdr:cNvPr>
        <xdr:cNvSpPr>
          <a:spLocks noChangeShapeType="1"/>
        </xdr:cNvSpPr>
      </xdr:nvSpPr>
      <xdr:spPr bwMode="auto">
        <a:xfrm>
          <a:off x="6972300" y="3476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20</xdr:row>
      <xdr:rowOff>85725</xdr:rowOff>
    </xdr:from>
    <xdr:to>
      <xdr:col>18</xdr:col>
      <xdr:colOff>0</xdr:colOff>
      <xdr:row>20</xdr:row>
      <xdr:rowOff>85725</xdr:rowOff>
    </xdr:to>
    <xdr:sp macro="" textlink="">
      <xdr:nvSpPr>
        <xdr:cNvPr id="94744" name="Line 155">
          <a:extLst>
            <a:ext uri="{FF2B5EF4-FFF2-40B4-BE49-F238E27FC236}">
              <a16:creationId xmlns:a16="http://schemas.microsoft.com/office/drawing/2014/main" id="{E744B3C7-1FE1-F7B0-6E1C-FC332E066131}"/>
            </a:ext>
          </a:extLst>
        </xdr:cNvPr>
        <xdr:cNvSpPr>
          <a:spLocks noChangeShapeType="1"/>
        </xdr:cNvSpPr>
      </xdr:nvSpPr>
      <xdr:spPr bwMode="auto">
        <a:xfrm>
          <a:off x="6972300" y="34766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20</xdr:row>
      <xdr:rowOff>85725</xdr:rowOff>
    </xdr:from>
    <xdr:to>
      <xdr:col>18</xdr:col>
      <xdr:colOff>0</xdr:colOff>
      <xdr:row>20</xdr:row>
      <xdr:rowOff>85725</xdr:rowOff>
    </xdr:to>
    <xdr:sp macro="" textlink="">
      <xdr:nvSpPr>
        <xdr:cNvPr id="94745" name="Line 156">
          <a:extLst>
            <a:ext uri="{FF2B5EF4-FFF2-40B4-BE49-F238E27FC236}">
              <a16:creationId xmlns:a16="http://schemas.microsoft.com/office/drawing/2014/main" id="{D3745232-2794-F71D-D72C-80979021C345}"/>
            </a:ext>
          </a:extLst>
        </xdr:cNvPr>
        <xdr:cNvSpPr>
          <a:spLocks noChangeShapeType="1"/>
        </xdr:cNvSpPr>
      </xdr:nvSpPr>
      <xdr:spPr bwMode="auto">
        <a:xfrm>
          <a:off x="6972300" y="3476625"/>
          <a:ext cx="102870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13</xdr:row>
      <xdr:rowOff>85725</xdr:rowOff>
    </xdr:from>
    <xdr:to>
      <xdr:col>18</xdr:col>
      <xdr:colOff>0</xdr:colOff>
      <xdr:row>13</xdr:row>
      <xdr:rowOff>85725</xdr:rowOff>
    </xdr:to>
    <xdr:sp macro="" textlink="">
      <xdr:nvSpPr>
        <xdr:cNvPr id="94746" name="Line 157">
          <a:extLst>
            <a:ext uri="{FF2B5EF4-FFF2-40B4-BE49-F238E27FC236}">
              <a16:creationId xmlns:a16="http://schemas.microsoft.com/office/drawing/2014/main" id="{33D7E85E-B3BE-E41B-6319-BCA27D7ABE98}"/>
            </a:ext>
          </a:extLst>
        </xdr:cNvPr>
        <xdr:cNvSpPr>
          <a:spLocks noChangeShapeType="1"/>
        </xdr:cNvSpPr>
      </xdr:nvSpPr>
      <xdr:spPr bwMode="auto">
        <a:xfrm>
          <a:off x="6972300" y="2143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13</xdr:row>
      <xdr:rowOff>85725</xdr:rowOff>
    </xdr:from>
    <xdr:to>
      <xdr:col>18</xdr:col>
      <xdr:colOff>0</xdr:colOff>
      <xdr:row>13</xdr:row>
      <xdr:rowOff>85725</xdr:rowOff>
    </xdr:to>
    <xdr:sp macro="" textlink="">
      <xdr:nvSpPr>
        <xdr:cNvPr id="94747" name="Line 158">
          <a:extLst>
            <a:ext uri="{FF2B5EF4-FFF2-40B4-BE49-F238E27FC236}">
              <a16:creationId xmlns:a16="http://schemas.microsoft.com/office/drawing/2014/main" id="{5559A71F-41AF-8827-FC0B-04A2B40F02D7}"/>
            </a:ext>
          </a:extLst>
        </xdr:cNvPr>
        <xdr:cNvSpPr>
          <a:spLocks noChangeShapeType="1"/>
        </xdr:cNvSpPr>
      </xdr:nvSpPr>
      <xdr:spPr bwMode="auto">
        <a:xfrm>
          <a:off x="6972300" y="2143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29</xdr:row>
      <xdr:rowOff>85725</xdr:rowOff>
    </xdr:from>
    <xdr:to>
      <xdr:col>18</xdr:col>
      <xdr:colOff>0</xdr:colOff>
      <xdr:row>29</xdr:row>
      <xdr:rowOff>85725</xdr:rowOff>
    </xdr:to>
    <xdr:sp macro="" textlink="">
      <xdr:nvSpPr>
        <xdr:cNvPr id="94748" name="Line 160">
          <a:extLst>
            <a:ext uri="{FF2B5EF4-FFF2-40B4-BE49-F238E27FC236}">
              <a16:creationId xmlns:a16="http://schemas.microsoft.com/office/drawing/2014/main" id="{41A7FB22-018F-54C7-90A0-8AE8826972B8}"/>
            </a:ext>
          </a:extLst>
        </xdr:cNvPr>
        <xdr:cNvSpPr>
          <a:spLocks noChangeShapeType="1"/>
        </xdr:cNvSpPr>
      </xdr:nvSpPr>
      <xdr:spPr bwMode="auto">
        <a:xfrm>
          <a:off x="6972300" y="519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29</xdr:row>
      <xdr:rowOff>85725</xdr:rowOff>
    </xdr:from>
    <xdr:to>
      <xdr:col>18</xdr:col>
      <xdr:colOff>0</xdr:colOff>
      <xdr:row>29</xdr:row>
      <xdr:rowOff>85725</xdr:rowOff>
    </xdr:to>
    <xdr:sp macro="" textlink="">
      <xdr:nvSpPr>
        <xdr:cNvPr id="94749" name="Line 161">
          <a:extLst>
            <a:ext uri="{FF2B5EF4-FFF2-40B4-BE49-F238E27FC236}">
              <a16:creationId xmlns:a16="http://schemas.microsoft.com/office/drawing/2014/main" id="{AF4CD4B3-50DE-0289-3162-1836725E428A}"/>
            </a:ext>
          </a:extLst>
        </xdr:cNvPr>
        <xdr:cNvSpPr>
          <a:spLocks noChangeShapeType="1"/>
        </xdr:cNvSpPr>
      </xdr:nvSpPr>
      <xdr:spPr bwMode="auto">
        <a:xfrm>
          <a:off x="6972300" y="5191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29</xdr:row>
      <xdr:rowOff>85725</xdr:rowOff>
    </xdr:from>
    <xdr:to>
      <xdr:col>18</xdr:col>
      <xdr:colOff>0</xdr:colOff>
      <xdr:row>29</xdr:row>
      <xdr:rowOff>85725</xdr:rowOff>
    </xdr:to>
    <xdr:sp macro="" textlink="">
      <xdr:nvSpPr>
        <xdr:cNvPr id="94750" name="Line 162">
          <a:extLst>
            <a:ext uri="{FF2B5EF4-FFF2-40B4-BE49-F238E27FC236}">
              <a16:creationId xmlns:a16="http://schemas.microsoft.com/office/drawing/2014/main" id="{40F7CF30-37B7-44DF-BFB8-D72BFE3A0C44}"/>
            </a:ext>
          </a:extLst>
        </xdr:cNvPr>
        <xdr:cNvSpPr>
          <a:spLocks noChangeShapeType="1"/>
        </xdr:cNvSpPr>
      </xdr:nvSpPr>
      <xdr:spPr bwMode="auto">
        <a:xfrm>
          <a:off x="6972300" y="5191125"/>
          <a:ext cx="102870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85725</xdr:rowOff>
    </xdr:from>
    <xdr:to>
      <xdr:col>18</xdr:col>
      <xdr:colOff>0</xdr:colOff>
      <xdr:row>11</xdr:row>
      <xdr:rowOff>85725</xdr:rowOff>
    </xdr:to>
    <xdr:sp macro="" textlink="">
      <xdr:nvSpPr>
        <xdr:cNvPr id="94751" name="Line 163">
          <a:extLst>
            <a:ext uri="{FF2B5EF4-FFF2-40B4-BE49-F238E27FC236}">
              <a16:creationId xmlns:a16="http://schemas.microsoft.com/office/drawing/2014/main" id="{A5BA578E-19F9-44D1-351E-530A21560FBB}"/>
            </a:ext>
          </a:extLst>
        </xdr:cNvPr>
        <xdr:cNvSpPr>
          <a:spLocks noChangeShapeType="1"/>
        </xdr:cNvSpPr>
      </xdr:nvSpPr>
      <xdr:spPr bwMode="auto">
        <a:xfrm>
          <a:off x="6972300" y="176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11</xdr:row>
      <xdr:rowOff>85725</xdr:rowOff>
    </xdr:from>
    <xdr:to>
      <xdr:col>18</xdr:col>
      <xdr:colOff>0</xdr:colOff>
      <xdr:row>11</xdr:row>
      <xdr:rowOff>85725</xdr:rowOff>
    </xdr:to>
    <xdr:sp macro="" textlink="">
      <xdr:nvSpPr>
        <xdr:cNvPr id="94752" name="Line 164">
          <a:extLst>
            <a:ext uri="{FF2B5EF4-FFF2-40B4-BE49-F238E27FC236}">
              <a16:creationId xmlns:a16="http://schemas.microsoft.com/office/drawing/2014/main" id="{75D6711B-72E8-E795-6152-A9E5427C2064}"/>
            </a:ext>
          </a:extLst>
        </xdr:cNvPr>
        <xdr:cNvSpPr>
          <a:spLocks noChangeShapeType="1"/>
        </xdr:cNvSpPr>
      </xdr:nvSpPr>
      <xdr:spPr bwMode="auto">
        <a:xfrm>
          <a:off x="6972300" y="176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11</xdr:row>
      <xdr:rowOff>85725</xdr:rowOff>
    </xdr:from>
    <xdr:to>
      <xdr:col>18</xdr:col>
      <xdr:colOff>0</xdr:colOff>
      <xdr:row>11</xdr:row>
      <xdr:rowOff>85725</xdr:rowOff>
    </xdr:to>
    <xdr:sp macro="" textlink="">
      <xdr:nvSpPr>
        <xdr:cNvPr id="94753" name="Line 165">
          <a:extLst>
            <a:ext uri="{FF2B5EF4-FFF2-40B4-BE49-F238E27FC236}">
              <a16:creationId xmlns:a16="http://schemas.microsoft.com/office/drawing/2014/main" id="{41883E64-6AD9-53DD-26F0-D1CC65567941}"/>
            </a:ext>
          </a:extLst>
        </xdr:cNvPr>
        <xdr:cNvSpPr>
          <a:spLocks noChangeShapeType="1"/>
        </xdr:cNvSpPr>
      </xdr:nvSpPr>
      <xdr:spPr bwMode="auto">
        <a:xfrm>
          <a:off x="6972300" y="176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11</xdr:row>
      <xdr:rowOff>85725</xdr:rowOff>
    </xdr:from>
    <xdr:to>
      <xdr:col>18</xdr:col>
      <xdr:colOff>0</xdr:colOff>
      <xdr:row>11</xdr:row>
      <xdr:rowOff>85725</xdr:rowOff>
    </xdr:to>
    <xdr:sp macro="" textlink="">
      <xdr:nvSpPr>
        <xdr:cNvPr id="94754" name="Line 166">
          <a:extLst>
            <a:ext uri="{FF2B5EF4-FFF2-40B4-BE49-F238E27FC236}">
              <a16:creationId xmlns:a16="http://schemas.microsoft.com/office/drawing/2014/main" id="{5BB7DDC7-7D55-E9AE-3FA2-5E8DAF9B222F}"/>
            </a:ext>
          </a:extLst>
        </xdr:cNvPr>
        <xdr:cNvSpPr>
          <a:spLocks noChangeShapeType="1"/>
        </xdr:cNvSpPr>
      </xdr:nvSpPr>
      <xdr:spPr bwMode="auto">
        <a:xfrm>
          <a:off x="6972300" y="176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11</xdr:row>
      <xdr:rowOff>85725</xdr:rowOff>
    </xdr:from>
    <xdr:to>
      <xdr:col>18</xdr:col>
      <xdr:colOff>0</xdr:colOff>
      <xdr:row>11</xdr:row>
      <xdr:rowOff>85725</xdr:rowOff>
    </xdr:to>
    <xdr:sp macro="" textlink="">
      <xdr:nvSpPr>
        <xdr:cNvPr id="94755" name="Line 167">
          <a:extLst>
            <a:ext uri="{FF2B5EF4-FFF2-40B4-BE49-F238E27FC236}">
              <a16:creationId xmlns:a16="http://schemas.microsoft.com/office/drawing/2014/main" id="{A59FE6EE-FF57-49D1-1EB4-A6BD616299CA}"/>
            </a:ext>
          </a:extLst>
        </xdr:cNvPr>
        <xdr:cNvSpPr>
          <a:spLocks noChangeShapeType="1"/>
        </xdr:cNvSpPr>
      </xdr:nvSpPr>
      <xdr:spPr bwMode="auto">
        <a:xfrm>
          <a:off x="6972300" y="1762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11</xdr:row>
      <xdr:rowOff>85725</xdr:rowOff>
    </xdr:from>
    <xdr:to>
      <xdr:col>18</xdr:col>
      <xdr:colOff>0</xdr:colOff>
      <xdr:row>11</xdr:row>
      <xdr:rowOff>85725</xdr:rowOff>
    </xdr:to>
    <xdr:sp macro="" textlink="">
      <xdr:nvSpPr>
        <xdr:cNvPr id="94756" name="Line 168">
          <a:extLst>
            <a:ext uri="{FF2B5EF4-FFF2-40B4-BE49-F238E27FC236}">
              <a16:creationId xmlns:a16="http://schemas.microsoft.com/office/drawing/2014/main" id="{7DB9411F-735A-0C1E-F32E-B0F6C3399343}"/>
            </a:ext>
          </a:extLst>
        </xdr:cNvPr>
        <xdr:cNvSpPr>
          <a:spLocks noChangeShapeType="1"/>
        </xdr:cNvSpPr>
      </xdr:nvSpPr>
      <xdr:spPr bwMode="auto">
        <a:xfrm>
          <a:off x="6972300" y="1762125"/>
          <a:ext cx="102870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85725</xdr:rowOff>
    </xdr:from>
    <xdr:to>
      <xdr:col>10</xdr:col>
      <xdr:colOff>0</xdr:colOff>
      <xdr:row>23</xdr:row>
      <xdr:rowOff>85725</xdr:rowOff>
    </xdr:to>
    <xdr:sp macro="" textlink="">
      <xdr:nvSpPr>
        <xdr:cNvPr id="94757" name="Line 169">
          <a:extLst>
            <a:ext uri="{FF2B5EF4-FFF2-40B4-BE49-F238E27FC236}">
              <a16:creationId xmlns:a16="http://schemas.microsoft.com/office/drawing/2014/main" id="{FD030E2E-0360-319D-3C0F-690411763C24}"/>
            </a:ext>
          </a:extLst>
        </xdr:cNvPr>
        <xdr:cNvSpPr>
          <a:spLocks noChangeShapeType="1"/>
        </xdr:cNvSpPr>
      </xdr:nvSpPr>
      <xdr:spPr bwMode="auto">
        <a:xfrm>
          <a:off x="3248025" y="4048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23</xdr:row>
      <xdr:rowOff>85725</xdr:rowOff>
    </xdr:from>
    <xdr:to>
      <xdr:col>10</xdr:col>
      <xdr:colOff>0</xdr:colOff>
      <xdr:row>23</xdr:row>
      <xdr:rowOff>85725</xdr:rowOff>
    </xdr:to>
    <xdr:sp macro="" textlink="">
      <xdr:nvSpPr>
        <xdr:cNvPr id="94758" name="Line 170">
          <a:extLst>
            <a:ext uri="{FF2B5EF4-FFF2-40B4-BE49-F238E27FC236}">
              <a16:creationId xmlns:a16="http://schemas.microsoft.com/office/drawing/2014/main" id="{5FF71E82-1232-2C08-CBDD-3418FF5A0248}"/>
            </a:ext>
          </a:extLst>
        </xdr:cNvPr>
        <xdr:cNvSpPr>
          <a:spLocks noChangeShapeType="1"/>
        </xdr:cNvSpPr>
      </xdr:nvSpPr>
      <xdr:spPr bwMode="auto">
        <a:xfrm>
          <a:off x="3248025" y="4048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23</xdr:row>
      <xdr:rowOff>85725</xdr:rowOff>
    </xdr:from>
    <xdr:to>
      <xdr:col>10</xdr:col>
      <xdr:colOff>0</xdr:colOff>
      <xdr:row>23</xdr:row>
      <xdr:rowOff>85725</xdr:rowOff>
    </xdr:to>
    <xdr:sp macro="" textlink="">
      <xdr:nvSpPr>
        <xdr:cNvPr id="94759" name="Line 171">
          <a:extLst>
            <a:ext uri="{FF2B5EF4-FFF2-40B4-BE49-F238E27FC236}">
              <a16:creationId xmlns:a16="http://schemas.microsoft.com/office/drawing/2014/main" id="{5529F311-27FB-CD0A-F9AC-6E82527F3308}"/>
            </a:ext>
          </a:extLst>
        </xdr:cNvPr>
        <xdr:cNvSpPr>
          <a:spLocks noChangeShapeType="1"/>
        </xdr:cNvSpPr>
      </xdr:nvSpPr>
      <xdr:spPr bwMode="auto">
        <a:xfrm>
          <a:off x="3248025" y="4048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23</xdr:row>
      <xdr:rowOff>85725</xdr:rowOff>
    </xdr:from>
    <xdr:to>
      <xdr:col>10</xdr:col>
      <xdr:colOff>0</xdr:colOff>
      <xdr:row>23</xdr:row>
      <xdr:rowOff>85725</xdr:rowOff>
    </xdr:to>
    <xdr:sp macro="" textlink="">
      <xdr:nvSpPr>
        <xdr:cNvPr id="94760" name="Line 172">
          <a:extLst>
            <a:ext uri="{FF2B5EF4-FFF2-40B4-BE49-F238E27FC236}">
              <a16:creationId xmlns:a16="http://schemas.microsoft.com/office/drawing/2014/main" id="{91480FD4-0997-D762-0806-8AB41ED502B3}"/>
            </a:ext>
          </a:extLst>
        </xdr:cNvPr>
        <xdr:cNvSpPr>
          <a:spLocks noChangeShapeType="1"/>
        </xdr:cNvSpPr>
      </xdr:nvSpPr>
      <xdr:spPr bwMode="auto">
        <a:xfrm>
          <a:off x="3248025" y="4048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0</xdr:colOff>
      <xdr:row>23</xdr:row>
      <xdr:rowOff>85725</xdr:rowOff>
    </xdr:from>
    <xdr:to>
      <xdr:col>10</xdr:col>
      <xdr:colOff>0</xdr:colOff>
      <xdr:row>23</xdr:row>
      <xdr:rowOff>85725</xdr:rowOff>
    </xdr:to>
    <xdr:sp macro="" textlink="">
      <xdr:nvSpPr>
        <xdr:cNvPr id="94761" name="Line 173">
          <a:extLst>
            <a:ext uri="{FF2B5EF4-FFF2-40B4-BE49-F238E27FC236}">
              <a16:creationId xmlns:a16="http://schemas.microsoft.com/office/drawing/2014/main" id="{D1B36DC0-CDEC-130F-EB6E-2F281DDD8802}"/>
            </a:ext>
          </a:extLst>
        </xdr:cNvPr>
        <xdr:cNvSpPr>
          <a:spLocks noChangeShapeType="1"/>
        </xdr:cNvSpPr>
      </xdr:nvSpPr>
      <xdr:spPr bwMode="auto">
        <a:xfrm>
          <a:off x="3248025" y="4048125"/>
          <a:ext cx="100965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8</xdr:col>
      <xdr:colOff>9525</xdr:colOff>
      <xdr:row>11</xdr:row>
      <xdr:rowOff>76200</xdr:rowOff>
    </xdr:from>
    <xdr:to>
      <xdr:col>10</xdr:col>
      <xdr:colOff>0</xdr:colOff>
      <xdr:row>23</xdr:row>
      <xdr:rowOff>85725</xdr:rowOff>
    </xdr:to>
    <xdr:sp macro="" textlink="">
      <xdr:nvSpPr>
        <xdr:cNvPr id="94762" name="Line 174">
          <a:extLst>
            <a:ext uri="{FF2B5EF4-FFF2-40B4-BE49-F238E27FC236}">
              <a16:creationId xmlns:a16="http://schemas.microsoft.com/office/drawing/2014/main" id="{DFD9210C-5871-6B15-5D63-D235C781CF2A}"/>
            </a:ext>
          </a:extLst>
        </xdr:cNvPr>
        <xdr:cNvSpPr>
          <a:spLocks noChangeShapeType="1"/>
        </xdr:cNvSpPr>
      </xdr:nvSpPr>
      <xdr:spPr bwMode="auto">
        <a:xfrm>
          <a:off x="3257550" y="1752600"/>
          <a:ext cx="1000125" cy="2295525"/>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23</xdr:row>
      <xdr:rowOff>85725</xdr:rowOff>
    </xdr:from>
    <xdr:to>
      <xdr:col>18</xdr:col>
      <xdr:colOff>0</xdr:colOff>
      <xdr:row>23</xdr:row>
      <xdr:rowOff>85725</xdr:rowOff>
    </xdr:to>
    <xdr:sp macro="" textlink="">
      <xdr:nvSpPr>
        <xdr:cNvPr id="94763" name="Line 175">
          <a:extLst>
            <a:ext uri="{FF2B5EF4-FFF2-40B4-BE49-F238E27FC236}">
              <a16:creationId xmlns:a16="http://schemas.microsoft.com/office/drawing/2014/main" id="{F95AB6F4-2E72-71AD-5293-4AE8C118A851}"/>
            </a:ext>
          </a:extLst>
        </xdr:cNvPr>
        <xdr:cNvSpPr>
          <a:spLocks noChangeShapeType="1"/>
        </xdr:cNvSpPr>
      </xdr:nvSpPr>
      <xdr:spPr bwMode="auto">
        <a:xfrm>
          <a:off x="6972300" y="4048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23</xdr:row>
      <xdr:rowOff>85725</xdr:rowOff>
    </xdr:from>
    <xdr:to>
      <xdr:col>18</xdr:col>
      <xdr:colOff>0</xdr:colOff>
      <xdr:row>23</xdr:row>
      <xdr:rowOff>85725</xdr:rowOff>
    </xdr:to>
    <xdr:sp macro="" textlink="">
      <xdr:nvSpPr>
        <xdr:cNvPr id="94764" name="Line 176">
          <a:extLst>
            <a:ext uri="{FF2B5EF4-FFF2-40B4-BE49-F238E27FC236}">
              <a16:creationId xmlns:a16="http://schemas.microsoft.com/office/drawing/2014/main" id="{0C37165E-D244-BC0E-9610-30D0A7471B2A}"/>
            </a:ext>
          </a:extLst>
        </xdr:cNvPr>
        <xdr:cNvSpPr>
          <a:spLocks noChangeShapeType="1"/>
        </xdr:cNvSpPr>
      </xdr:nvSpPr>
      <xdr:spPr bwMode="auto">
        <a:xfrm>
          <a:off x="6972300" y="4048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23</xdr:row>
      <xdr:rowOff>85725</xdr:rowOff>
    </xdr:from>
    <xdr:to>
      <xdr:col>18</xdr:col>
      <xdr:colOff>0</xdr:colOff>
      <xdr:row>23</xdr:row>
      <xdr:rowOff>85725</xdr:rowOff>
    </xdr:to>
    <xdr:sp macro="" textlink="">
      <xdr:nvSpPr>
        <xdr:cNvPr id="94765" name="Line 177">
          <a:extLst>
            <a:ext uri="{FF2B5EF4-FFF2-40B4-BE49-F238E27FC236}">
              <a16:creationId xmlns:a16="http://schemas.microsoft.com/office/drawing/2014/main" id="{DB854F08-5015-0219-3568-D028A11D7F3E}"/>
            </a:ext>
          </a:extLst>
        </xdr:cNvPr>
        <xdr:cNvSpPr>
          <a:spLocks noChangeShapeType="1"/>
        </xdr:cNvSpPr>
      </xdr:nvSpPr>
      <xdr:spPr bwMode="auto">
        <a:xfrm>
          <a:off x="6972300" y="4048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23</xdr:row>
      <xdr:rowOff>85725</xdr:rowOff>
    </xdr:from>
    <xdr:to>
      <xdr:col>18</xdr:col>
      <xdr:colOff>0</xdr:colOff>
      <xdr:row>23</xdr:row>
      <xdr:rowOff>85725</xdr:rowOff>
    </xdr:to>
    <xdr:sp macro="" textlink="">
      <xdr:nvSpPr>
        <xdr:cNvPr id="94766" name="Line 178">
          <a:extLst>
            <a:ext uri="{FF2B5EF4-FFF2-40B4-BE49-F238E27FC236}">
              <a16:creationId xmlns:a16="http://schemas.microsoft.com/office/drawing/2014/main" id="{1F1BA6C9-6475-1CCC-9E69-D1F0F9AC74F7}"/>
            </a:ext>
          </a:extLst>
        </xdr:cNvPr>
        <xdr:cNvSpPr>
          <a:spLocks noChangeShapeType="1"/>
        </xdr:cNvSpPr>
      </xdr:nvSpPr>
      <xdr:spPr bwMode="auto">
        <a:xfrm>
          <a:off x="6972300" y="4048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23</xdr:row>
      <xdr:rowOff>85725</xdr:rowOff>
    </xdr:from>
    <xdr:to>
      <xdr:col>18</xdr:col>
      <xdr:colOff>0</xdr:colOff>
      <xdr:row>23</xdr:row>
      <xdr:rowOff>85725</xdr:rowOff>
    </xdr:to>
    <xdr:sp macro="" textlink="">
      <xdr:nvSpPr>
        <xdr:cNvPr id="94767" name="Line 179">
          <a:extLst>
            <a:ext uri="{FF2B5EF4-FFF2-40B4-BE49-F238E27FC236}">
              <a16:creationId xmlns:a16="http://schemas.microsoft.com/office/drawing/2014/main" id="{0B074397-A127-D9FA-9E30-AA3FAB58F6E2}"/>
            </a:ext>
          </a:extLst>
        </xdr:cNvPr>
        <xdr:cNvSpPr>
          <a:spLocks noChangeShapeType="1"/>
        </xdr:cNvSpPr>
      </xdr:nvSpPr>
      <xdr:spPr bwMode="auto">
        <a:xfrm>
          <a:off x="6972300" y="4048125"/>
          <a:ext cx="1028700" cy="0"/>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6350">
              <a:solidFill>
                <a:srgbClr val="000000"/>
              </a:solidFill>
              <a:round/>
              <a:headEnd/>
              <a:tailEnd type="triangle" w="med" len="med"/>
            </a14:hiddenLine>
          </a:ext>
        </a:extLst>
      </xdr:spPr>
    </xdr:sp>
    <xdr:clientData/>
  </xdr:twoCellAnchor>
  <xdr:twoCellAnchor>
    <xdr:from>
      <xdr:col>16</xdr:col>
      <xdr:colOff>0</xdr:colOff>
      <xdr:row>23</xdr:row>
      <xdr:rowOff>85725</xdr:rowOff>
    </xdr:from>
    <xdr:to>
      <xdr:col>18</xdr:col>
      <xdr:colOff>0</xdr:colOff>
      <xdr:row>23</xdr:row>
      <xdr:rowOff>85725</xdr:rowOff>
    </xdr:to>
    <xdr:sp macro="" textlink="">
      <xdr:nvSpPr>
        <xdr:cNvPr id="94768" name="Line 180">
          <a:extLst>
            <a:ext uri="{FF2B5EF4-FFF2-40B4-BE49-F238E27FC236}">
              <a16:creationId xmlns:a16="http://schemas.microsoft.com/office/drawing/2014/main" id="{87B8FAD0-0B94-F434-8845-6D8EECF2BC43}"/>
            </a:ext>
          </a:extLst>
        </xdr:cNvPr>
        <xdr:cNvSpPr>
          <a:spLocks noChangeShapeType="1"/>
        </xdr:cNvSpPr>
      </xdr:nvSpPr>
      <xdr:spPr bwMode="auto">
        <a:xfrm>
          <a:off x="6972300" y="4048125"/>
          <a:ext cx="1028700" cy="0"/>
        </a:xfrm>
        <a:prstGeom prst="line">
          <a:avLst/>
        </a:prstGeom>
        <a:noFill/>
        <a:ln w="63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26</xdr:row>
      <xdr:rowOff>0</xdr:rowOff>
    </xdr:from>
    <xdr:to>
      <xdr:col>10</xdr:col>
      <xdr:colOff>0</xdr:colOff>
      <xdr:row>28</xdr:row>
      <xdr:rowOff>0</xdr:rowOff>
    </xdr:to>
    <xdr:cxnSp macro="">
      <xdr:nvCxnSpPr>
        <xdr:cNvPr id="3" name="直線コネクタ 2">
          <a:extLst>
            <a:ext uri="{FF2B5EF4-FFF2-40B4-BE49-F238E27FC236}">
              <a16:creationId xmlns:a16="http://schemas.microsoft.com/office/drawing/2014/main" id="{475EFD3D-F877-0DF6-142B-C4CC87D0B086}"/>
            </a:ext>
          </a:extLst>
        </xdr:cNvPr>
        <xdr:cNvCxnSpPr/>
      </xdr:nvCxnSpPr>
      <xdr:spPr bwMode="auto">
        <a:xfrm flipV="1">
          <a:off x="1371600" y="5092700"/>
          <a:ext cx="7620000" cy="381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0</xdr:colOff>
      <xdr:row>5</xdr:row>
      <xdr:rowOff>0</xdr:rowOff>
    </xdr:to>
    <xdr:sp macro="" textlink="">
      <xdr:nvSpPr>
        <xdr:cNvPr id="2" name="Line 1">
          <a:extLst>
            <a:ext uri="{FF2B5EF4-FFF2-40B4-BE49-F238E27FC236}">
              <a16:creationId xmlns:a16="http://schemas.microsoft.com/office/drawing/2014/main" id="{FB652188-F74C-4A2A-AC99-EA8B54A85526}"/>
            </a:ext>
          </a:extLst>
        </xdr:cNvPr>
        <xdr:cNvSpPr>
          <a:spLocks noChangeShapeType="1"/>
        </xdr:cNvSpPr>
      </xdr:nvSpPr>
      <xdr:spPr bwMode="auto">
        <a:xfrm>
          <a:off x="400050" y="438150"/>
          <a:ext cx="139065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31</xdr:row>
      <xdr:rowOff>0</xdr:rowOff>
    </xdr:from>
    <xdr:to>
      <xdr:col>2</xdr:col>
      <xdr:colOff>0</xdr:colOff>
      <xdr:row>35</xdr:row>
      <xdr:rowOff>0</xdr:rowOff>
    </xdr:to>
    <xdr:sp macro="" textlink="">
      <xdr:nvSpPr>
        <xdr:cNvPr id="59533" name="Line 1">
          <a:extLst>
            <a:ext uri="{FF2B5EF4-FFF2-40B4-BE49-F238E27FC236}">
              <a16:creationId xmlns:a16="http://schemas.microsoft.com/office/drawing/2014/main" id="{AEB04217-5484-367D-9970-B7DD4976616B}"/>
            </a:ext>
          </a:extLst>
        </xdr:cNvPr>
        <xdr:cNvSpPr>
          <a:spLocks noChangeShapeType="1"/>
        </xdr:cNvSpPr>
      </xdr:nvSpPr>
      <xdr:spPr bwMode="auto">
        <a:xfrm>
          <a:off x="190500" y="5267325"/>
          <a:ext cx="838200"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12</xdr:col>
      <xdr:colOff>0</xdr:colOff>
      <xdr:row>38</xdr:row>
      <xdr:rowOff>0</xdr:rowOff>
    </xdr:to>
    <xdr:sp macro="" textlink="">
      <xdr:nvSpPr>
        <xdr:cNvPr id="59534" name="Line 2">
          <a:extLst>
            <a:ext uri="{FF2B5EF4-FFF2-40B4-BE49-F238E27FC236}">
              <a16:creationId xmlns:a16="http://schemas.microsoft.com/office/drawing/2014/main" id="{3EA8581A-8723-77AF-C9E8-FFC868E7949B}"/>
            </a:ext>
          </a:extLst>
        </xdr:cNvPr>
        <xdr:cNvSpPr>
          <a:spLocks noChangeShapeType="1"/>
        </xdr:cNvSpPr>
      </xdr:nvSpPr>
      <xdr:spPr bwMode="auto">
        <a:xfrm flipH="1">
          <a:off x="3314700" y="6105525"/>
          <a:ext cx="1143000" cy="628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9376</xdr:colOff>
      <xdr:row>9</xdr:row>
      <xdr:rowOff>19087</xdr:rowOff>
    </xdr:from>
    <xdr:to>
      <xdr:col>23</xdr:col>
      <xdr:colOff>9441</xdr:colOff>
      <xdr:row>9</xdr:row>
      <xdr:rowOff>190872</xdr:rowOff>
    </xdr:to>
    <xdr:sp macro="" textlink="">
      <xdr:nvSpPr>
        <xdr:cNvPr id="3" name="Text Box 2">
          <a:extLst>
            <a:ext uri="{FF2B5EF4-FFF2-40B4-BE49-F238E27FC236}">
              <a16:creationId xmlns:a16="http://schemas.microsoft.com/office/drawing/2014/main" id="{94015375-6508-4DEE-BBB1-18DC5EB96B8E}"/>
            </a:ext>
          </a:extLst>
        </xdr:cNvPr>
        <xdr:cNvSpPr txBox="1"/>
      </xdr:nvSpPr>
      <xdr:spPr bwMode="auto">
        <a:xfrm>
          <a:off x="9376" y="2333662"/>
          <a:ext cx="10839515" cy="171785"/>
        </a:xfrm>
        <a:prstGeom prst="rect">
          <a:avLst/>
        </a:prstGeom>
        <a:noFill/>
        <a:ln w="9525" algn="ctr">
          <a:noFill/>
          <a:miter lim="800000"/>
        </a:ln>
        <a:effectLst/>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a:t>
          </a:r>
          <a:r>
            <a:rPr lang="ja-JP" altLang="ja-JP" sz="1100" b="0" i="0" baseline="0">
              <a:effectLst/>
              <a:latin typeface="+mn-lt"/>
              <a:ea typeface="+mn-ea"/>
              <a:cs typeface="+mn-cs"/>
            </a:rPr>
            <a:t>～～～～～～～～</a:t>
          </a:r>
          <a:endParaRPr lang="ja-JP" altLang="en-US" sz="1100" b="0" i="0" u="none" baseline="0">
            <a:solidFill>
              <a:srgbClr val="000000"/>
            </a:solidFill>
            <a:latin typeface="ＭＳ Ｐゴシック"/>
            <a:ea typeface="ＭＳ Ｐゴシック"/>
          </a:endParaRPr>
        </a:p>
      </xdr:txBody>
    </xdr:sp>
    <xdr:clientData/>
  </xdr:twoCellAnchor>
  <xdr:twoCellAnchor>
    <xdr:from>
      <xdr:col>0</xdr:col>
      <xdr:colOff>11906</xdr:colOff>
      <xdr:row>9</xdr:row>
      <xdr:rowOff>11870</xdr:rowOff>
    </xdr:from>
    <xdr:to>
      <xdr:col>23</xdr:col>
      <xdr:colOff>49941</xdr:colOff>
      <xdr:row>9</xdr:row>
      <xdr:rowOff>144289</xdr:rowOff>
    </xdr:to>
    <xdr:sp macro="" textlink="">
      <xdr:nvSpPr>
        <xdr:cNvPr id="4" name="Text Box 3">
          <a:extLst>
            <a:ext uri="{FF2B5EF4-FFF2-40B4-BE49-F238E27FC236}">
              <a16:creationId xmlns:a16="http://schemas.microsoft.com/office/drawing/2014/main" id="{A33E56CE-AA82-4078-A4F3-7EA1B525FED6}"/>
            </a:ext>
          </a:extLst>
        </xdr:cNvPr>
        <xdr:cNvSpPr txBox="1"/>
      </xdr:nvSpPr>
      <xdr:spPr bwMode="auto">
        <a:xfrm>
          <a:off x="11906" y="2326445"/>
          <a:ext cx="10877485" cy="132419"/>
        </a:xfrm>
        <a:prstGeom prst="rect">
          <a:avLst/>
        </a:prstGeom>
        <a:noFill/>
        <a:ln w="9525" algn="ctr">
          <a:noFill/>
          <a:miter lim="800000"/>
        </a:ln>
        <a:effec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a:t>
          </a:r>
          <a:r>
            <a:rPr lang="ja-JP" altLang="ja-JP" sz="1100" b="0" i="0" baseline="0">
              <a:effectLst/>
              <a:latin typeface="+mn-lt"/>
              <a:ea typeface="+mn-ea"/>
              <a:cs typeface="+mn-cs"/>
            </a:rPr>
            <a:t>～～～～～～～～</a:t>
          </a:r>
          <a:endParaRPr lang="ja-JP" altLang="en-US" sz="1100" b="0" i="0" u="non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303-08059\f\&#23567;&#20025;&#26525;\&#25903;&#24193;&#12363;&#12425;\20071003&#28193;&#23798;&#27700;&#30000;\H171027%2011_&#20419;&#36914;&#35336;&#30011;&#26360;&#27096;&#24335;H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_&#65288;R5&#25913;&#27491;-&#21029;&#35352;&#27096;&#24335;1&#65289;&#20419;&#36914;&#35336;&#30011;&#65288;&#38598;&#31309;&#35201;&#20214;&#65289;&#20419;&#36914;&#35336;&#30011;&#31561;&#31574;&#23450;&#35201;&#38936;_&#23436;&#20102;&#8215;&#12481;&#12455;&#12483;&#12463;&#12418;&#23436;&#201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303-08059\f\My%20Documents\&#24179;&#25104;&#65297;&#65299;&#24180;&#24230;&#29992;&#12501;&#12449;&#12452;&#12523;\&#24179;&#25104;&#65297;&#65300;&#26032;&#35215;&#25505;&#25246;&#24076;&#26395;&#22320;&#21306;&#12398;&#25972;&#20633;&#35336;&#30011;&#26360;\&#12411;&#22580;&#25972;&#20633;\&#25972;&#20633;&#35336;&#30011;&#26360;\&#25285;&#12356;&#25163;&#27963;&#24615;&#21270;\&#65406;&#65437;&#65403;&#65405;90,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12510;&#12452;&#12489;&#12461;&#12517;&#12513;&#12531;&#12488;&#12487;&#12540;&#12479;\&#36786;&#26449;&#25972;&#20633;&#37096;\&#12411;&#22580;&#25972;&#20633;&#38306;&#20418;\&#25496;&#32789;&#26481;&#22320;&#21306;\&#21942;&#36786;&#12450;&#12531;&#12465;&#12540;&#12488;\GIS&#28381;&#27810;&#22320;&#21306;\DBF&#12501;&#12449;&#12452;&#12523;&#32232;&#38598;(&#28381;&#278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12510;&#12452;&#12489;&#12461;&#12517;&#12513;&#12531;&#12488;&#12487;&#12540;&#12479;\&#36786;&#26449;&#25972;&#20633;&#37096;\&#12411;&#22580;&#25972;&#20633;&#38306;&#20418;\&#12498;&#12450;&#12522;&#12531;&#12464;\H29&#36039;&#26009;\H29%201%2023\&#22528;&#32789;&#26481;\&#26032;&#35215;&#31623;&#25152;&#35413;&#20385;&#65288;&#21942;&#36786;&#35336;&#30011;&#32232;&#65289;%20(&#22528;&#32789;&#264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12510;&#12452;&#12489;&#12461;&#12517;&#12513;&#12531;&#12488;&#12487;&#12540;&#12479;\&#36786;&#26449;&#25972;&#20633;&#37096;\&#12411;&#22580;&#25972;&#20633;&#38306;&#20418;\&#28381;&#27810;&#22320;&#21306;\&#26032;&#30330;&#30000;&#24066;\&#20132;&#20184;&#12487;&#12540;&#12479;\&#35469;&#23450;&#36786;&#26989;&#32773;&#21517;&#31807;(&#26356;&#26032;&#65289;H29.&#65298;&#26376;(&#30906;&#23450;)%20&#12304;&#26368;&#2603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印刷"/>
      <sheetName val="表紙"/>
      <sheetName val="目次"/>
      <sheetName val="総括表"/>
      <sheetName val="展望"/>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1（川崎徹）"/>
      <sheetName val="P21（川崎俊清）"/>
      <sheetName val="P21（澤田）"/>
      <sheetName val="P21（上出）"/>
      <sheetName val="P21（加藤）"/>
      <sheetName val="P21（島谷）"/>
      <sheetName val="P21（白戸）"/>
      <sheetName val="P21（対馬）"/>
      <sheetName val="P21（中川）"/>
      <sheetName val="P21（森井慶治）"/>
      <sheetName val="P21（森井信子）"/>
      <sheetName val="P21（森井洋和）"/>
      <sheetName val="P21（森井博之）"/>
      <sheetName val="経営面積(H16.11.1現在)"/>
      <sheetName val="経営面積(H16.11.1現在)（活性化計画用）"/>
      <sheetName val="活性化計画追加（非農用地）"/>
      <sheetName val="P22"/>
      <sheetName val="P23"/>
      <sheetName val="P24"/>
      <sheetName val="P25"/>
      <sheetName val="P26"/>
      <sheetName val="P27"/>
      <sheetName val="P28"/>
      <sheetName val="P29"/>
      <sheetName val="P30"/>
      <sheetName val="P31"/>
      <sheetName val="図1"/>
      <sheetName val="図2"/>
      <sheetName val="図3"/>
      <sheetName val="図4"/>
      <sheetName val="図5"/>
      <sheetName val="図6"/>
      <sheetName val="基礎資料(統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土地利用計画図"/>
      <sheetName val="目次"/>
      <sheetName val="第1章1"/>
      <sheetName val="第1章2"/>
      <sheetName val="第1章3、4"/>
      <sheetName val="第1章4(6)"/>
      <sheetName val="第1章4(7)"/>
      <sheetName val="第1章4(8)"/>
      <sheetName val="第2章1(1)"/>
      <sheetName val="第2章1(2)、(3)"/>
      <sheetName val="第2章1(3)③、④"/>
      <sheetName val="第2章1(3)⑤、⑥"/>
      <sheetName val="第2章1(3)⑦、⑧"/>
      <sheetName val="第2章1(4)"/>
      <sheetName val="第2章1(5)"/>
      <sheetName val="第2章1(6)"/>
      <sheetName val="第2章2(1)"/>
      <sheetName val="第2章(2)、(3)"/>
      <sheetName val="第2章3"/>
      <sheetName val="第2章4(1)、(2)"/>
      <sheetName val="第2章4(2)①、②"/>
      <sheetName val="第2章4(3)、(4)"/>
      <sheetName val="第2章4(5)"/>
      <sheetName val="第2章5"/>
      <sheetName val="第2章6"/>
      <sheetName val="第2章7"/>
      <sheetName val="第2章8"/>
      <sheetName val="第2章9"/>
      <sheetName val="第2章10"/>
      <sheetName val="第2章10-2"/>
      <sheetName val="第2章11"/>
      <sheetName val="第2章12"/>
      <sheetName val="第2章13-1"/>
      <sheetName val="第2章1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９９０ﾃﾞｰﾀ"/>
      <sheetName val="１９９５ﾃﾞｰﾀ"/>
    </sheetNames>
    <sheetDataSet>
      <sheetData sheetId="0">
        <row r="4">
          <cell r="A4">
            <v>1</v>
          </cell>
          <cell r="B4" t="str">
            <v>北村</v>
          </cell>
          <cell r="C4">
            <v>236</v>
          </cell>
          <cell r="D4">
            <v>206</v>
          </cell>
          <cell r="E4">
            <v>477</v>
          </cell>
          <cell r="F4">
            <v>378</v>
          </cell>
          <cell r="G4">
            <v>70</v>
          </cell>
          <cell r="H4">
            <v>9</v>
          </cell>
          <cell r="I4">
            <v>10</v>
          </cell>
          <cell r="J4">
            <v>20</v>
          </cell>
          <cell r="K4">
            <v>60</v>
          </cell>
          <cell r="L4">
            <v>693</v>
          </cell>
          <cell r="M4">
            <v>3589</v>
          </cell>
          <cell r="N4">
            <v>2135</v>
          </cell>
          <cell r="O4">
            <v>1901</v>
          </cell>
          <cell r="P4">
            <v>234</v>
          </cell>
          <cell r="Q4">
            <v>6281</v>
          </cell>
          <cell r="R4">
            <v>370</v>
          </cell>
          <cell r="S4">
            <v>3</v>
          </cell>
          <cell r="T4" t="str">
            <v>水稲</v>
          </cell>
          <cell r="U4">
            <v>3890</v>
          </cell>
          <cell r="V4">
            <v>542</v>
          </cell>
          <cell r="W4" t="str">
            <v>小麦</v>
          </cell>
          <cell r="X4">
            <v>1870</v>
          </cell>
          <cell r="Y4">
            <v>351</v>
          </cell>
          <cell r="Z4" t="str">
            <v>馬鈴薯</v>
          </cell>
          <cell r="AA4">
            <v>20</v>
          </cell>
          <cell r="AB4">
            <v>2940</v>
          </cell>
          <cell r="AC4" t="str">
            <v>小豆</v>
          </cell>
          <cell r="AD4">
            <v>194</v>
          </cell>
          <cell r="AE4">
            <v>204</v>
          </cell>
          <cell r="AF4">
            <v>737</v>
          </cell>
          <cell r="AG4">
            <v>1464</v>
          </cell>
          <cell r="AH4">
            <v>173</v>
          </cell>
          <cell r="AI4">
            <v>642</v>
          </cell>
          <cell r="AJ4">
            <v>542</v>
          </cell>
          <cell r="AK4">
            <v>286</v>
          </cell>
          <cell r="AL4">
            <v>65</v>
          </cell>
          <cell r="AM4">
            <v>14</v>
          </cell>
          <cell r="AN4">
            <v>36</v>
          </cell>
          <cell r="AO4">
            <v>45</v>
          </cell>
          <cell r="AP4">
            <v>5032</v>
          </cell>
          <cell r="AQ4" t="str">
            <v>米</v>
          </cell>
          <cell r="AR4">
            <v>5424</v>
          </cell>
          <cell r="AS4">
            <v>55.7</v>
          </cell>
          <cell r="AT4">
            <v>3858.4521072796933</v>
          </cell>
        </row>
        <row r="5">
          <cell r="A5">
            <v>2</v>
          </cell>
          <cell r="B5" t="str">
            <v>栗沢町</v>
          </cell>
          <cell r="C5">
            <v>273</v>
          </cell>
          <cell r="D5">
            <v>191</v>
          </cell>
          <cell r="E5">
            <v>378</v>
          </cell>
          <cell r="F5">
            <v>253</v>
          </cell>
          <cell r="G5">
            <v>104</v>
          </cell>
          <cell r="H5">
            <v>10</v>
          </cell>
          <cell r="I5">
            <v>39</v>
          </cell>
          <cell r="J5">
            <v>56</v>
          </cell>
          <cell r="K5">
            <v>125</v>
          </cell>
          <cell r="L5">
            <v>535</v>
          </cell>
          <cell r="M5">
            <v>3229</v>
          </cell>
          <cell r="N5">
            <v>1979</v>
          </cell>
          <cell r="O5">
            <v>1702</v>
          </cell>
          <cell r="P5">
            <v>277</v>
          </cell>
          <cell r="Q5">
            <v>4355</v>
          </cell>
          <cell r="R5">
            <v>658</v>
          </cell>
          <cell r="S5">
            <v>19</v>
          </cell>
          <cell r="T5" t="str">
            <v>水稲</v>
          </cell>
          <cell r="U5">
            <v>2720</v>
          </cell>
          <cell r="V5">
            <v>524</v>
          </cell>
          <cell r="W5" t="str">
            <v>小麦</v>
          </cell>
          <cell r="X5">
            <v>1140</v>
          </cell>
          <cell r="Y5">
            <v>342</v>
          </cell>
          <cell r="Z5" t="str">
            <v>馬鈴薯</v>
          </cell>
          <cell r="AA5">
            <v>76</v>
          </cell>
          <cell r="AB5">
            <v>3590</v>
          </cell>
          <cell r="AC5" t="str">
            <v>小豆</v>
          </cell>
          <cell r="AD5">
            <v>114</v>
          </cell>
          <cell r="AE5">
            <v>194</v>
          </cell>
          <cell r="AF5">
            <v>668</v>
          </cell>
          <cell r="AG5">
            <v>1049</v>
          </cell>
          <cell r="AH5">
            <v>113</v>
          </cell>
          <cell r="AI5">
            <v>473</v>
          </cell>
          <cell r="AJ5">
            <v>431</v>
          </cell>
          <cell r="AK5">
            <v>258</v>
          </cell>
          <cell r="AL5">
            <v>57</v>
          </cell>
          <cell r="AM5">
            <v>11</v>
          </cell>
          <cell r="AN5">
            <v>18</v>
          </cell>
          <cell r="AO5">
            <v>43</v>
          </cell>
          <cell r="AP5">
            <v>3486</v>
          </cell>
          <cell r="AQ5" t="str">
            <v>米</v>
          </cell>
          <cell r="AR5">
            <v>3474</v>
          </cell>
          <cell r="AS5">
            <v>53</v>
          </cell>
          <cell r="AT5">
            <v>2438.701986754967</v>
          </cell>
        </row>
        <row r="6">
          <cell r="A6">
            <v>3</v>
          </cell>
          <cell r="B6" t="str">
            <v>南幌町</v>
          </cell>
          <cell r="C6">
            <v>158</v>
          </cell>
          <cell r="D6">
            <v>137</v>
          </cell>
          <cell r="E6">
            <v>360</v>
          </cell>
          <cell r="F6">
            <v>224</v>
          </cell>
          <cell r="G6">
            <v>92</v>
          </cell>
          <cell r="H6">
            <v>6</v>
          </cell>
          <cell r="I6">
            <v>13</v>
          </cell>
          <cell r="J6">
            <v>18</v>
          </cell>
          <cell r="K6">
            <v>33</v>
          </cell>
          <cell r="L6">
            <v>546</v>
          </cell>
          <cell r="M6">
            <v>2838</v>
          </cell>
          <cell r="N6">
            <v>1733</v>
          </cell>
          <cell r="O6">
            <v>1379</v>
          </cell>
          <cell r="P6">
            <v>354</v>
          </cell>
          <cell r="Q6">
            <v>5537</v>
          </cell>
          <cell r="R6">
            <v>168</v>
          </cell>
          <cell r="S6">
            <v>0</v>
          </cell>
          <cell r="T6" t="str">
            <v>水稲</v>
          </cell>
          <cell r="U6">
            <v>3250</v>
          </cell>
          <cell r="V6">
            <v>515</v>
          </cell>
          <cell r="W6" t="str">
            <v>小麦</v>
          </cell>
          <cell r="X6">
            <v>1750</v>
          </cell>
          <cell r="Y6">
            <v>324</v>
          </cell>
          <cell r="Z6" t="str">
            <v>馬鈴薯</v>
          </cell>
          <cell r="AA6">
            <v>11</v>
          </cell>
          <cell r="AB6">
            <v>3050</v>
          </cell>
          <cell r="AC6" t="str">
            <v>小豆</v>
          </cell>
          <cell r="AD6">
            <v>182</v>
          </cell>
          <cell r="AE6">
            <v>203</v>
          </cell>
          <cell r="AF6">
            <v>578</v>
          </cell>
          <cell r="AG6">
            <v>1052</v>
          </cell>
          <cell r="AH6">
            <v>146</v>
          </cell>
          <cell r="AI6">
            <v>499</v>
          </cell>
          <cell r="AJ6">
            <v>482</v>
          </cell>
          <cell r="AK6">
            <v>298</v>
          </cell>
          <cell r="AL6">
            <v>32</v>
          </cell>
          <cell r="AM6">
            <v>5</v>
          </cell>
          <cell r="AN6">
            <v>15</v>
          </cell>
          <cell r="AO6">
            <v>64</v>
          </cell>
          <cell r="AP6">
            <v>5037</v>
          </cell>
          <cell r="AQ6" t="str">
            <v>米</v>
          </cell>
          <cell r="AR6">
            <v>4273</v>
          </cell>
          <cell r="AS6">
            <v>56.7</v>
          </cell>
          <cell r="AT6">
            <v>3971.7885245901639</v>
          </cell>
        </row>
        <row r="7">
          <cell r="A7">
            <v>4</v>
          </cell>
          <cell r="B7" t="str">
            <v>奈井江町</v>
          </cell>
          <cell r="C7">
            <v>80</v>
          </cell>
          <cell r="D7">
            <v>47</v>
          </cell>
          <cell r="E7">
            <v>163</v>
          </cell>
          <cell r="F7">
            <v>125</v>
          </cell>
          <cell r="G7">
            <v>74</v>
          </cell>
          <cell r="H7">
            <v>5</v>
          </cell>
          <cell r="I7">
            <v>27</v>
          </cell>
          <cell r="J7">
            <v>38</v>
          </cell>
          <cell r="K7">
            <v>47</v>
          </cell>
          <cell r="L7">
            <v>205</v>
          </cell>
          <cell r="M7">
            <v>1327</v>
          </cell>
          <cell r="N7">
            <v>892</v>
          </cell>
          <cell r="O7">
            <v>705</v>
          </cell>
          <cell r="P7">
            <v>187</v>
          </cell>
          <cell r="Q7">
            <v>1815</v>
          </cell>
          <cell r="R7">
            <v>297</v>
          </cell>
          <cell r="S7">
            <v>0</v>
          </cell>
          <cell r="T7" t="str">
            <v>水稲</v>
          </cell>
          <cell r="U7">
            <v>1220</v>
          </cell>
          <cell r="V7">
            <v>536</v>
          </cell>
          <cell r="W7" t="str">
            <v>小麦</v>
          </cell>
          <cell r="X7">
            <v>491</v>
          </cell>
          <cell r="Y7">
            <v>334</v>
          </cell>
          <cell r="Z7" t="str">
            <v>馬鈴薯</v>
          </cell>
          <cell r="AA7">
            <v>5</v>
          </cell>
          <cell r="AB7">
            <v>2670</v>
          </cell>
          <cell r="AC7" t="str">
            <v>小豆</v>
          </cell>
          <cell r="AD7">
            <v>67</v>
          </cell>
          <cell r="AE7">
            <v>212</v>
          </cell>
          <cell r="AF7">
            <v>275</v>
          </cell>
          <cell r="AG7">
            <v>455</v>
          </cell>
          <cell r="AH7">
            <v>83</v>
          </cell>
          <cell r="AI7">
            <v>202</v>
          </cell>
          <cell r="AJ7">
            <v>153</v>
          </cell>
          <cell r="AK7">
            <v>162</v>
          </cell>
          <cell r="AL7">
            <v>17</v>
          </cell>
          <cell r="AM7">
            <v>7</v>
          </cell>
          <cell r="AN7">
            <v>13</v>
          </cell>
          <cell r="AO7">
            <v>12</v>
          </cell>
          <cell r="AP7">
            <v>3810</v>
          </cell>
          <cell r="AQ7" t="str">
            <v>米</v>
          </cell>
          <cell r="AR7">
            <v>1707</v>
          </cell>
          <cell r="AS7">
            <v>54.8</v>
          </cell>
          <cell r="AT7">
            <v>2950.9022082018923</v>
          </cell>
        </row>
        <row r="8">
          <cell r="A8">
            <v>5</v>
          </cell>
          <cell r="B8" t="str">
            <v>由仁町</v>
          </cell>
          <cell r="C8">
            <v>335</v>
          </cell>
          <cell r="D8">
            <v>295</v>
          </cell>
          <cell r="E8">
            <v>271</v>
          </cell>
          <cell r="F8">
            <v>194</v>
          </cell>
          <cell r="G8">
            <v>55</v>
          </cell>
          <cell r="H8">
            <v>5</v>
          </cell>
          <cell r="I8">
            <v>30</v>
          </cell>
          <cell r="J8">
            <v>51</v>
          </cell>
          <cell r="K8">
            <v>59</v>
          </cell>
          <cell r="L8">
            <v>521</v>
          </cell>
          <cell r="M8">
            <v>3135</v>
          </cell>
          <cell r="N8">
            <v>1872</v>
          </cell>
          <cell r="O8">
            <v>1692</v>
          </cell>
          <cell r="P8">
            <v>180</v>
          </cell>
          <cell r="Q8">
            <v>4193</v>
          </cell>
          <cell r="R8">
            <v>1762</v>
          </cell>
          <cell r="S8">
            <v>9</v>
          </cell>
          <cell r="T8" t="str">
            <v>水稲</v>
          </cell>
          <cell r="U8">
            <v>2770</v>
          </cell>
          <cell r="V8">
            <v>520</v>
          </cell>
          <cell r="W8" t="str">
            <v>小麦</v>
          </cell>
          <cell r="X8">
            <v>1010</v>
          </cell>
          <cell r="Y8">
            <v>345</v>
          </cell>
          <cell r="Z8" t="str">
            <v>馬鈴薯</v>
          </cell>
          <cell r="AA8">
            <v>285</v>
          </cell>
          <cell r="AB8">
            <v>3740</v>
          </cell>
          <cell r="AC8" t="str">
            <v>小豆</v>
          </cell>
          <cell r="AD8">
            <v>391</v>
          </cell>
          <cell r="AE8">
            <v>224</v>
          </cell>
          <cell r="AF8">
            <v>599</v>
          </cell>
          <cell r="AG8">
            <v>1053</v>
          </cell>
          <cell r="AH8">
            <v>95</v>
          </cell>
          <cell r="AI8">
            <v>462</v>
          </cell>
          <cell r="AJ8">
            <v>524</v>
          </cell>
          <cell r="AK8">
            <v>381</v>
          </cell>
          <cell r="AL8">
            <v>62</v>
          </cell>
          <cell r="AM8">
            <v>15</v>
          </cell>
          <cell r="AN8">
            <v>20</v>
          </cell>
          <cell r="AO8">
            <v>51</v>
          </cell>
          <cell r="AP8">
            <v>4956</v>
          </cell>
          <cell r="AQ8" t="str">
            <v>米</v>
          </cell>
          <cell r="AR8">
            <v>3726</v>
          </cell>
          <cell r="AS8">
            <v>40.6</v>
          </cell>
          <cell r="AT8">
            <v>2288.5869894099847</v>
          </cell>
        </row>
        <row r="9">
          <cell r="A9">
            <v>6</v>
          </cell>
          <cell r="B9" t="str">
            <v>長沼町</v>
          </cell>
          <cell r="C9">
            <v>375</v>
          </cell>
          <cell r="D9">
            <v>289</v>
          </cell>
          <cell r="E9">
            <v>705</v>
          </cell>
          <cell r="F9">
            <v>471</v>
          </cell>
          <cell r="G9">
            <v>185</v>
          </cell>
          <cell r="H9">
            <v>13</v>
          </cell>
          <cell r="I9">
            <v>45</v>
          </cell>
          <cell r="J9">
            <v>99</v>
          </cell>
          <cell r="K9">
            <v>177</v>
          </cell>
          <cell r="L9">
            <v>944</v>
          </cell>
          <cell r="M9">
            <v>5627</v>
          </cell>
          <cell r="N9">
            <v>3765</v>
          </cell>
          <cell r="O9">
            <v>3020</v>
          </cell>
          <cell r="P9">
            <v>745</v>
          </cell>
          <cell r="Q9">
            <v>8903</v>
          </cell>
          <cell r="R9">
            <v>1647</v>
          </cell>
          <cell r="S9">
            <v>19</v>
          </cell>
          <cell r="T9" t="str">
            <v>水稲</v>
          </cell>
          <cell r="U9">
            <v>5450</v>
          </cell>
          <cell r="V9">
            <v>516</v>
          </cell>
          <cell r="W9" t="str">
            <v>小麦</v>
          </cell>
          <cell r="X9">
            <v>2540</v>
          </cell>
          <cell r="Y9">
            <v>320</v>
          </cell>
          <cell r="Z9" t="str">
            <v>馬鈴薯</v>
          </cell>
          <cell r="AA9">
            <v>169</v>
          </cell>
          <cell r="AB9">
            <v>3640</v>
          </cell>
          <cell r="AC9" t="str">
            <v>小豆</v>
          </cell>
          <cell r="AD9">
            <v>500</v>
          </cell>
          <cell r="AE9">
            <v>202</v>
          </cell>
          <cell r="AF9">
            <v>1164</v>
          </cell>
          <cell r="AG9">
            <v>2466</v>
          </cell>
          <cell r="AH9">
            <v>444</v>
          </cell>
          <cell r="AI9">
            <v>981</v>
          </cell>
          <cell r="AJ9">
            <v>1029</v>
          </cell>
          <cell r="AK9">
            <v>547</v>
          </cell>
          <cell r="AL9">
            <v>37</v>
          </cell>
          <cell r="AM9">
            <v>13</v>
          </cell>
          <cell r="AN9">
            <v>13</v>
          </cell>
          <cell r="AO9">
            <v>107</v>
          </cell>
          <cell r="AP9">
            <v>4923</v>
          </cell>
          <cell r="AQ9" t="str">
            <v>米</v>
          </cell>
          <cell r="AR9">
            <v>7229</v>
          </cell>
          <cell r="AS9">
            <v>53.6</v>
          </cell>
          <cell r="AT9">
            <v>3063.0387351778654</v>
          </cell>
        </row>
        <row r="10">
          <cell r="A10">
            <v>7</v>
          </cell>
          <cell r="B10" t="str">
            <v>栗山町</v>
          </cell>
          <cell r="C10">
            <v>361</v>
          </cell>
          <cell r="D10">
            <v>296</v>
          </cell>
          <cell r="E10">
            <v>379</v>
          </cell>
          <cell r="F10">
            <v>295</v>
          </cell>
          <cell r="G10">
            <v>102</v>
          </cell>
          <cell r="H10">
            <v>3</v>
          </cell>
          <cell r="I10">
            <v>52</v>
          </cell>
          <cell r="J10">
            <v>77</v>
          </cell>
          <cell r="K10">
            <v>131</v>
          </cell>
          <cell r="L10">
            <v>582</v>
          </cell>
          <cell r="M10">
            <v>3719</v>
          </cell>
          <cell r="N10">
            <v>2390</v>
          </cell>
          <cell r="O10">
            <v>2114</v>
          </cell>
          <cell r="P10">
            <v>276</v>
          </cell>
          <cell r="Q10">
            <v>4414</v>
          </cell>
          <cell r="R10">
            <v>1558</v>
          </cell>
          <cell r="S10">
            <v>0</v>
          </cell>
          <cell r="T10" t="str">
            <v>水稲</v>
          </cell>
          <cell r="U10">
            <v>2830</v>
          </cell>
          <cell r="V10">
            <v>530</v>
          </cell>
          <cell r="W10" t="str">
            <v>小麦</v>
          </cell>
          <cell r="X10">
            <v>1000</v>
          </cell>
          <cell r="Y10">
            <v>355</v>
          </cell>
          <cell r="Z10" t="str">
            <v>馬鈴薯</v>
          </cell>
          <cell r="AA10">
            <v>332</v>
          </cell>
          <cell r="AB10">
            <v>3720</v>
          </cell>
          <cell r="AC10" t="str">
            <v>小豆</v>
          </cell>
          <cell r="AD10">
            <v>335</v>
          </cell>
          <cell r="AE10">
            <v>218</v>
          </cell>
          <cell r="AF10">
            <v>780</v>
          </cell>
          <cell r="AG10">
            <v>1417</v>
          </cell>
          <cell r="AH10">
            <v>309</v>
          </cell>
          <cell r="AI10">
            <v>594</v>
          </cell>
          <cell r="AJ10">
            <v>667</v>
          </cell>
          <cell r="AK10">
            <v>585</v>
          </cell>
          <cell r="AL10">
            <v>22</v>
          </cell>
          <cell r="AM10">
            <v>9</v>
          </cell>
          <cell r="AN10">
            <v>4</v>
          </cell>
          <cell r="AO10">
            <v>59</v>
          </cell>
          <cell r="AP10">
            <v>4148</v>
          </cell>
          <cell r="AQ10" t="str">
            <v>米</v>
          </cell>
          <cell r="AR10">
            <v>3796</v>
          </cell>
          <cell r="AS10">
            <v>45.2</v>
          </cell>
          <cell r="AT10">
            <v>2037.7577197149644</v>
          </cell>
        </row>
        <row r="11">
          <cell r="A11">
            <v>8</v>
          </cell>
          <cell r="B11" t="str">
            <v>月形町</v>
          </cell>
          <cell r="C11">
            <v>157</v>
          </cell>
          <cell r="D11">
            <v>116</v>
          </cell>
          <cell r="E11">
            <v>204</v>
          </cell>
          <cell r="F11">
            <v>171</v>
          </cell>
          <cell r="G11">
            <v>65</v>
          </cell>
          <cell r="H11">
            <v>3</v>
          </cell>
          <cell r="I11">
            <v>23</v>
          </cell>
          <cell r="J11">
            <v>43</v>
          </cell>
          <cell r="K11">
            <v>83</v>
          </cell>
          <cell r="L11">
            <v>277</v>
          </cell>
          <cell r="M11">
            <v>1815</v>
          </cell>
          <cell r="N11">
            <v>1160</v>
          </cell>
          <cell r="O11">
            <v>994</v>
          </cell>
          <cell r="P11">
            <v>166</v>
          </cell>
          <cell r="Q11">
            <v>2590</v>
          </cell>
          <cell r="R11">
            <v>344</v>
          </cell>
          <cell r="S11">
            <v>0</v>
          </cell>
          <cell r="T11" t="str">
            <v>水稲</v>
          </cell>
          <cell r="U11">
            <v>1630</v>
          </cell>
          <cell r="V11">
            <v>514</v>
          </cell>
          <cell r="W11" t="str">
            <v>小麦</v>
          </cell>
          <cell r="X11">
            <v>495</v>
          </cell>
          <cell r="Y11">
            <v>283</v>
          </cell>
          <cell r="Z11" t="str">
            <v>馬鈴薯</v>
          </cell>
          <cell r="AA11">
            <v>41</v>
          </cell>
          <cell r="AB11">
            <v>3170</v>
          </cell>
          <cell r="AC11" t="str">
            <v>小豆</v>
          </cell>
          <cell r="AD11">
            <v>83</v>
          </cell>
          <cell r="AE11">
            <v>184</v>
          </cell>
          <cell r="AF11">
            <v>387</v>
          </cell>
          <cell r="AG11">
            <v>808</v>
          </cell>
          <cell r="AH11">
            <v>139</v>
          </cell>
          <cell r="AI11">
            <v>311</v>
          </cell>
          <cell r="AJ11">
            <v>298</v>
          </cell>
          <cell r="AK11">
            <v>169</v>
          </cell>
          <cell r="AL11">
            <v>3</v>
          </cell>
          <cell r="AM11">
            <v>2</v>
          </cell>
          <cell r="AN11">
            <v>3</v>
          </cell>
          <cell r="AO11">
            <v>7</v>
          </cell>
          <cell r="AP11">
            <v>4024</v>
          </cell>
          <cell r="AQ11" t="str">
            <v>米</v>
          </cell>
          <cell r="AR11">
            <v>2162</v>
          </cell>
          <cell r="AS11">
            <v>53</v>
          </cell>
          <cell r="AT11">
            <v>2689.8122065727698</v>
          </cell>
        </row>
        <row r="12">
          <cell r="A12">
            <v>9</v>
          </cell>
          <cell r="B12" t="str">
            <v>浦臼町</v>
          </cell>
          <cell r="C12">
            <v>123</v>
          </cell>
          <cell r="D12">
            <v>74</v>
          </cell>
          <cell r="E12">
            <v>222</v>
          </cell>
          <cell r="F12">
            <v>159</v>
          </cell>
          <cell r="G12">
            <v>62</v>
          </cell>
          <cell r="H12">
            <v>0</v>
          </cell>
          <cell r="I12">
            <v>26</v>
          </cell>
          <cell r="J12">
            <v>44</v>
          </cell>
          <cell r="K12">
            <v>58</v>
          </cell>
          <cell r="L12">
            <v>279</v>
          </cell>
          <cell r="M12">
            <v>1636</v>
          </cell>
          <cell r="N12">
            <v>1073</v>
          </cell>
          <cell r="O12">
            <v>923</v>
          </cell>
          <cell r="P12">
            <v>150</v>
          </cell>
          <cell r="Q12">
            <v>2470</v>
          </cell>
          <cell r="R12">
            <v>422</v>
          </cell>
          <cell r="S12">
            <v>1</v>
          </cell>
          <cell r="T12" t="str">
            <v>水稲</v>
          </cell>
          <cell r="U12">
            <v>1590</v>
          </cell>
          <cell r="V12">
            <v>525</v>
          </cell>
          <cell r="W12" t="str">
            <v>小麦</v>
          </cell>
          <cell r="X12">
            <v>332</v>
          </cell>
          <cell r="Y12">
            <v>362</v>
          </cell>
          <cell r="Z12" t="str">
            <v>馬鈴薯</v>
          </cell>
          <cell r="AA12">
            <v>97</v>
          </cell>
          <cell r="AB12">
            <v>3010</v>
          </cell>
          <cell r="AC12" t="str">
            <v>小豆</v>
          </cell>
          <cell r="AD12">
            <v>85</v>
          </cell>
          <cell r="AE12">
            <v>200</v>
          </cell>
          <cell r="AF12">
            <v>377</v>
          </cell>
          <cell r="AG12">
            <v>651</v>
          </cell>
          <cell r="AH12">
            <v>135</v>
          </cell>
          <cell r="AI12">
            <v>252</v>
          </cell>
          <cell r="AJ12">
            <v>230</v>
          </cell>
          <cell r="AK12">
            <v>257</v>
          </cell>
          <cell r="AL12">
            <v>4</v>
          </cell>
          <cell r="AM12">
            <v>4</v>
          </cell>
          <cell r="AN12">
            <v>8</v>
          </cell>
          <cell r="AO12">
            <v>17</v>
          </cell>
          <cell r="AP12">
            <v>3853</v>
          </cell>
          <cell r="AQ12" t="str">
            <v>米</v>
          </cell>
          <cell r="AR12">
            <v>1930</v>
          </cell>
          <cell r="AS12">
            <v>52.6</v>
          </cell>
          <cell r="AT12">
            <v>2494.2997542997541</v>
          </cell>
        </row>
        <row r="13">
          <cell r="A13">
            <v>10</v>
          </cell>
          <cell r="B13" t="str">
            <v>新十津川町</v>
          </cell>
          <cell r="C13">
            <v>274</v>
          </cell>
          <cell r="D13">
            <v>202</v>
          </cell>
          <cell r="E13">
            <v>470</v>
          </cell>
          <cell r="F13">
            <v>318</v>
          </cell>
          <cell r="G13">
            <v>128</v>
          </cell>
          <cell r="H13">
            <v>7</v>
          </cell>
          <cell r="I13">
            <v>34</v>
          </cell>
          <cell r="J13">
            <v>93</v>
          </cell>
          <cell r="K13">
            <v>181</v>
          </cell>
          <cell r="L13">
            <v>564</v>
          </cell>
          <cell r="M13">
            <v>3719</v>
          </cell>
          <cell r="N13">
            <v>2503</v>
          </cell>
          <cell r="O13">
            <v>2090</v>
          </cell>
          <cell r="P13">
            <v>413</v>
          </cell>
          <cell r="Q13">
            <v>4782</v>
          </cell>
          <cell r="R13">
            <v>692</v>
          </cell>
          <cell r="S13">
            <v>1</v>
          </cell>
          <cell r="T13" t="str">
            <v>水稲</v>
          </cell>
          <cell r="U13">
            <v>3390</v>
          </cell>
          <cell r="V13">
            <v>554</v>
          </cell>
          <cell r="W13" t="str">
            <v>小麦</v>
          </cell>
          <cell r="X13">
            <v>622</v>
          </cell>
          <cell r="Y13">
            <v>237</v>
          </cell>
          <cell r="Z13" t="str">
            <v>馬鈴薯</v>
          </cell>
          <cell r="AA13">
            <v>33</v>
          </cell>
          <cell r="AB13">
            <v>2930</v>
          </cell>
          <cell r="AC13" t="str">
            <v>小豆</v>
          </cell>
          <cell r="AD13">
            <v>233</v>
          </cell>
          <cell r="AE13">
            <v>215</v>
          </cell>
          <cell r="AF13">
            <v>782</v>
          </cell>
          <cell r="AG13">
            <v>1245</v>
          </cell>
          <cell r="AH13">
            <v>198</v>
          </cell>
          <cell r="AI13">
            <v>643</v>
          </cell>
          <cell r="AJ13">
            <v>699</v>
          </cell>
          <cell r="AK13">
            <v>403</v>
          </cell>
          <cell r="AL13">
            <v>36</v>
          </cell>
          <cell r="AM13">
            <v>4</v>
          </cell>
          <cell r="AN13">
            <v>4</v>
          </cell>
          <cell r="AO13">
            <v>74</v>
          </cell>
          <cell r="AP13">
            <v>3264</v>
          </cell>
          <cell r="AQ13" t="str">
            <v>米</v>
          </cell>
          <cell r="AR13">
            <v>4810</v>
          </cell>
          <cell r="AS13">
            <v>50.1</v>
          </cell>
          <cell r="AT13">
            <v>2763.5435779816512</v>
          </cell>
        </row>
        <row r="14">
          <cell r="A14">
            <v>11</v>
          </cell>
          <cell r="B14" t="str">
            <v>妹背牛町</v>
          </cell>
          <cell r="C14">
            <v>186</v>
          </cell>
          <cell r="D14">
            <v>158</v>
          </cell>
          <cell r="E14">
            <v>318</v>
          </cell>
          <cell r="F14">
            <v>197</v>
          </cell>
          <cell r="G14">
            <v>35</v>
          </cell>
          <cell r="H14">
            <v>1</v>
          </cell>
          <cell r="I14">
            <v>10</v>
          </cell>
          <cell r="J14">
            <v>42</v>
          </cell>
          <cell r="K14">
            <v>106</v>
          </cell>
          <cell r="L14">
            <v>381</v>
          </cell>
          <cell r="M14">
            <v>2238</v>
          </cell>
          <cell r="N14">
            <v>1558</v>
          </cell>
          <cell r="O14">
            <v>1304</v>
          </cell>
          <cell r="P14">
            <v>254</v>
          </cell>
          <cell r="Q14">
            <v>3397</v>
          </cell>
          <cell r="R14">
            <v>143</v>
          </cell>
          <cell r="S14">
            <v>0</v>
          </cell>
          <cell r="T14" t="str">
            <v>水稲</v>
          </cell>
          <cell r="U14">
            <v>2290</v>
          </cell>
          <cell r="V14">
            <v>576</v>
          </cell>
          <cell r="W14" t="str">
            <v>小麦</v>
          </cell>
          <cell r="X14">
            <v>530</v>
          </cell>
          <cell r="Y14">
            <v>433</v>
          </cell>
          <cell r="Z14" t="str">
            <v>馬鈴薯</v>
          </cell>
          <cell r="AA14">
            <v>5</v>
          </cell>
          <cell r="AB14">
            <v>2370</v>
          </cell>
          <cell r="AC14" t="str">
            <v>小豆</v>
          </cell>
          <cell r="AD14">
            <v>295</v>
          </cell>
          <cell r="AE14">
            <v>226</v>
          </cell>
          <cell r="AF14">
            <v>475</v>
          </cell>
          <cell r="AG14">
            <v>692</v>
          </cell>
          <cell r="AH14">
            <v>189</v>
          </cell>
          <cell r="AI14">
            <v>444</v>
          </cell>
          <cell r="AJ14">
            <v>393</v>
          </cell>
          <cell r="AK14">
            <v>188</v>
          </cell>
          <cell r="AL14">
            <v>30</v>
          </cell>
          <cell r="AM14">
            <v>12</v>
          </cell>
          <cell r="AN14">
            <v>12</v>
          </cell>
          <cell r="AO14">
            <v>34</v>
          </cell>
          <cell r="AP14">
            <v>3868</v>
          </cell>
          <cell r="AQ14" t="str">
            <v>米</v>
          </cell>
          <cell r="AR14">
            <v>3412</v>
          </cell>
          <cell r="AS14">
            <v>51</v>
          </cell>
          <cell r="AT14">
            <v>3228.4230055658627</v>
          </cell>
        </row>
        <row r="15">
          <cell r="A15">
            <v>12</v>
          </cell>
          <cell r="B15" t="str">
            <v>秩父別町</v>
          </cell>
          <cell r="C15">
            <v>106</v>
          </cell>
          <cell r="D15">
            <v>80</v>
          </cell>
          <cell r="E15">
            <v>245</v>
          </cell>
          <cell r="F15">
            <v>173</v>
          </cell>
          <cell r="G15">
            <v>63</v>
          </cell>
          <cell r="H15">
            <v>8</v>
          </cell>
          <cell r="I15">
            <v>13</v>
          </cell>
          <cell r="J15">
            <v>32</v>
          </cell>
          <cell r="K15">
            <v>55</v>
          </cell>
          <cell r="L15">
            <v>314</v>
          </cell>
          <cell r="M15">
            <v>1790</v>
          </cell>
          <cell r="N15">
            <v>1192</v>
          </cell>
          <cell r="O15">
            <v>988</v>
          </cell>
          <cell r="P15">
            <v>204</v>
          </cell>
          <cell r="Q15">
            <v>2811</v>
          </cell>
          <cell r="R15">
            <v>213</v>
          </cell>
          <cell r="S15">
            <v>0</v>
          </cell>
          <cell r="T15" t="str">
            <v>水稲</v>
          </cell>
          <cell r="U15">
            <v>2000</v>
          </cell>
          <cell r="V15">
            <v>557</v>
          </cell>
          <cell r="W15" t="str">
            <v>小麦</v>
          </cell>
          <cell r="X15">
            <v>511</v>
          </cell>
          <cell r="Y15">
            <v>347</v>
          </cell>
          <cell r="Z15" t="str">
            <v>馬鈴薯</v>
          </cell>
          <cell r="AA15">
            <v>11</v>
          </cell>
          <cell r="AB15">
            <v>2360</v>
          </cell>
          <cell r="AC15" t="str">
            <v>小豆</v>
          </cell>
          <cell r="AD15">
            <v>100</v>
          </cell>
          <cell r="AE15">
            <v>208</v>
          </cell>
          <cell r="AF15">
            <v>365</v>
          </cell>
          <cell r="AG15">
            <v>602</v>
          </cell>
          <cell r="AH15">
            <v>210</v>
          </cell>
          <cell r="AI15">
            <v>328</v>
          </cell>
          <cell r="AJ15">
            <v>313</v>
          </cell>
          <cell r="AK15">
            <v>95</v>
          </cell>
          <cell r="AL15">
            <v>26</v>
          </cell>
          <cell r="AM15">
            <v>6</v>
          </cell>
          <cell r="AN15">
            <v>8</v>
          </cell>
          <cell r="AO15">
            <v>33</v>
          </cell>
          <cell r="AP15">
            <v>3965</v>
          </cell>
          <cell r="AQ15" t="str">
            <v>米</v>
          </cell>
          <cell r="AR15">
            <v>3035</v>
          </cell>
          <cell r="AS15">
            <v>51.6</v>
          </cell>
          <cell r="AT15">
            <v>3782.753623188406</v>
          </cell>
        </row>
        <row r="16">
          <cell r="A16">
            <v>13</v>
          </cell>
          <cell r="B16" t="str">
            <v>雨竜町</v>
          </cell>
          <cell r="C16">
            <v>171</v>
          </cell>
          <cell r="D16">
            <v>138</v>
          </cell>
          <cell r="E16">
            <v>244</v>
          </cell>
          <cell r="F16">
            <v>148</v>
          </cell>
          <cell r="G16">
            <v>83</v>
          </cell>
          <cell r="H16">
            <v>5</v>
          </cell>
          <cell r="I16">
            <v>23</v>
          </cell>
          <cell r="J16">
            <v>37</v>
          </cell>
          <cell r="K16">
            <v>83</v>
          </cell>
          <cell r="L16">
            <v>355</v>
          </cell>
          <cell r="M16">
            <v>2085</v>
          </cell>
          <cell r="N16">
            <v>1317</v>
          </cell>
          <cell r="O16">
            <v>1091</v>
          </cell>
          <cell r="P16">
            <v>226</v>
          </cell>
          <cell r="Q16">
            <v>3224</v>
          </cell>
          <cell r="R16">
            <v>182</v>
          </cell>
          <cell r="S16">
            <v>0</v>
          </cell>
          <cell r="T16" t="str">
            <v>水稲</v>
          </cell>
          <cell r="U16">
            <v>2090</v>
          </cell>
          <cell r="V16">
            <v>541</v>
          </cell>
          <cell r="W16" t="str">
            <v>小麦</v>
          </cell>
          <cell r="X16">
            <v>487</v>
          </cell>
          <cell r="Y16">
            <v>326</v>
          </cell>
          <cell r="Z16" t="str">
            <v>馬鈴薯</v>
          </cell>
          <cell r="AA16">
            <v>6</v>
          </cell>
          <cell r="AB16">
            <v>2340</v>
          </cell>
          <cell r="AC16" t="str">
            <v>小豆</v>
          </cell>
          <cell r="AD16">
            <v>74</v>
          </cell>
          <cell r="AE16">
            <v>199</v>
          </cell>
          <cell r="AF16">
            <v>413</v>
          </cell>
          <cell r="AG16">
            <v>698</v>
          </cell>
          <cell r="AH16">
            <v>229</v>
          </cell>
          <cell r="AI16">
            <v>355</v>
          </cell>
          <cell r="AJ16">
            <v>377</v>
          </cell>
          <cell r="AK16">
            <v>380</v>
          </cell>
          <cell r="AL16">
            <v>4</v>
          </cell>
          <cell r="AM16">
            <v>9</v>
          </cell>
          <cell r="AN16">
            <v>6</v>
          </cell>
          <cell r="AO16">
            <v>2</v>
          </cell>
          <cell r="AP16">
            <v>3532</v>
          </cell>
          <cell r="AQ16" t="str">
            <v>米</v>
          </cell>
          <cell r="AR16">
            <v>2899</v>
          </cell>
          <cell r="AS16">
            <v>54.4</v>
          </cell>
          <cell r="AT16">
            <v>3166.7791164658634</v>
          </cell>
        </row>
        <row r="17">
          <cell r="A17">
            <v>14</v>
          </cell>
          <cell r="B17" t="str">
            <v>北竜町</v>
          </cell>
          <cell r="C17">
            <v>128</v>
          </cell>
          <cell r="D17">
            <v>107</v>
          </cell>
          <cell r="E17">
            <v>229</v>
          </cell>
          <cell r="F17">
            <v>186</v>
          </cell>
          <cell r="G17">
            <v>46</v>
          </cell>
          <cell r="H17">
            <v>3</v>
          </cell>
          <cell r="I17">
            <v>18</v>
          </cell>
          <cell r="J17">
            <v>19</v>
          </cell>
          <cell r="K17">
            <v>49</v>
          </cell>
          <cell r="L17">
            <v>317</v>
          </cell>
          <cell r="M17">
            <v>1805</v>
          </cell>
          <cell r="N17">
            <v>1129</v>
          </cell>
          <cell r="O17">
            <v>1001</v>
          </cell>
          <cell r="P17">
            <v>128</v>
          </cell>
          <cell r="Q17">
            <v>2731</v>
          </cell>
          <cell r="R17">
            <v>415</v>
          </cell>
          <cell r="S17">
            <v>0</v>
          </cell>
          <cell r="T17" t="str">
            <v>水稲</v>
          </cell>
          <cell r="U17">
            <v>1910</v>
          </cell>
          <cell r="V17">
            <v>587</v>
          </cell>
          <cell r="W17" t="str">
            <v>小麦</v>
          </cell>
          <cell r="X17">
            <v>451</v>
          </cell>
          <cell r="Y17">
            <v>300</v>
          </cell>
          <cell r="Z17" t="str">
            <v>馬鈴薯</v>
          </cell>
          <cell r="AA17">
            <v>11</v>
          </cell>
          <cell r="AB17">
            <v>2350</v>
          </cell>
          <cell r="AC17" t="str">
            <v>小豆</v>
          </cell>
          <cell r="AD17">
            <v>165</v>
          </cell>
          <cell r="AE17">
            <v>205</v>
          </cell>
          <cell r="AF17">
            <v>308</v>
          </cell>
          <cell r="AG17">
            <v>443</v>
          </cell>
          <cell r="AH17">
            <v>209</v>
          </cell>
          <cell r="AI17">
            <v>315</v>
          </cell>
          <cell r="AJ17">
            <v>139</v>
          </cell>
          <cell r="AK17">
            <v>355</v>
          </cell>
          <cell r="AL17">
            <v>4</v>
          </cell>
          <cell r="AM17">
            <v>10</v>
          </cell>
          <cell r="AN17">
            <v>11</v>
          </cell>
          <cell r="AO17">
            <v>6</v>
          </cell>
          <cell r="AP17">
            <v>4534</v>
          </cell>
          <cell r="AQ17" t="str">
            <v>米</v>
          </cell>
          <cell r="AR17">
            <v>2908</v>
          </cell>
          <cell r="AS17">
            <v>51.9</v>
          </cell>
          <cell r="AT17">
            <v>3745.0421836228284</v>
          </cell>
        </row>
        <row r="18">
          <cell r="A18">
            <v>15</v>
          </cell>
          <cell r="B18" t="str">
            <v>沼田町</v>
          </cell>
          <cell r="C18">
            <v>126</v>
          </cell>
          <cell r="D18">
            <v>109</v>
          </cell>
          <cell r="E18">
            <v>246</v>
          </cell>
          <cell r="F18">
            <v>179</v>
          </cell>
          <cell r="G18">
            <v>40</v>
          </cell>
          <cell r="H18">
            <v>1</v>
          </cell>
          <cell r="I18">
            <v>12</v>
          </cell>
          <cell r="J18">
            <v>11</v>
          </cell>
          <cell r="K18">
            <v>22</v>
          </cell>
          <cell r="L18">
            <v>367</v>
          </cell>
          <cell r="M18">
            <v>1817</v>
          </cell>
          <cell r="N18">
            <v>1197</v>
          </cell>
          <cell r="O18">
            <v>1023</v>
          </cell>
          <cell r="P18">
            <v>174</v>
          </cell>
          <cell r="Q18">
            <v>3165</v>
          </cell>
          <cell r="R18">
            <v>841</v>
          </cell>
          <cell r="S18">
            <v>1</v>
          </cell>
          <cell r="T18" t="str">
            <v>水稲</v>
          </cell>
          <cell r="U18">
            <v>2130</v>
          </cell>
          <cell r="V18">
            <v>563</v>
          </cell>
          <cell r="W18" t="str">
            <v>小麦</v>
          </cell>
          <cell r="X18">
            <v>475</v>
          </cell>
          <cell r="Y18">
            <v>358</v>
          </cell>
          <cell r="Z18" t="str">
            <v>馬鈴薯</v>
          </cell>
          <cell r="AA18">
            <v>34</v>
          </cell>
          <cell r="AB18">
            <v>2510</v>
          </cell>
          <cell r="AC18" t="str">
            <v>小豆</v>
          </cell>
          <cell r="AD18">
            <v>292</v>
          </cell>
          <cell r="AE18">
            <v>200</v>
          </cell>
          <cell r="AF18">
            <v>342</v>
          </cell>
          <cell r="AG18">
            <v>483</v>
          </cell>
          <cell r="AH18">
            <v>100</v>
          </cell>
          <cell r="AI18">
            <v>300</v>
          </cell>
          <cell r="AJ18">
            <v>258</v>
          </cell>
          <cell r="AK18">
            <v>167</v>
          </cell>
          <cell r="AL18">
            <v>9</v>
          </cell>
          <cell r="AM18">
            <v>3</v>
          </cell>
          <cell r="AN18">
            <v>5</v>
          </cell>
          <cell r="AO18">
            <v>0</v>
          </cell>
          <cell r="AP18">
            <v>4525</v>
          </cell>
          <cell r="AQ18" t="str">
            <v>米</v>
          </cell>
          <cell r="AR18">
            <v>3106</v>
          </cell>
          <cell r="AS18">
            <v>50.7</v>
          </cell>
          <cell r="AT18">
            <v>3822.1893203883496</v>
          </cell>
        </row>
        <row r="19">
          <cell r="A19">
            <v>16</v>
          </cell>
          <cell r="B19" t="str">
            <v>幌加内町</v>
          </cell>
          <cell r="C19">
            <v>109</v>
          </cell>
          <cell r="D19">
            <v>70</v>
          </cell>
          <cell r="E19">
            <v>119</v>
          </cell>
          <cell r="F19">
            <v>78</v>
          </cell>
          <cell r="G19">
            <v>49</v>
          </cell>
          <cell r="H19">
            <v>1</v>
          </cell>
          <cell r="I19">
            <v>8</v>
          </cell>
          <cell r="J19">
            <v>15</v>
          </cell>
          <cell r="K19">
            <v>39</v>
          </cell>
          <cell r="L19">
            <v>215</v>
          </cell>
          <cell r="M19">
            <v>1027</v>
          </cell>
          <cell r="N19">
            <v>734</v>
          </cell>
          <cell r="O19">
            <v>607</v>
          </cell>
          <cell r="P19">
            <v>127</v>
          </cell>
          <cell r="Q19">
            <v>1285</v>
          </cell>
          <cell r="R19">
            <v>2068</v>
          </cell>
          <cell r="S19">
            <v>0</v>
          </cell>
          <cell r="T19" t="str">
            <v>水稲</v>
          </cell>
          <cell r="U19">
            <v>738</v>
          </cell>
          <cell r="V19">
            <v>541</v>
          </cell>
          <cell r="W19" t="str">
            <v>小麦</v>
          </cell>
          <cell r="X19">
            <v>66</v>
          </cell>
          <cell r="Y19">
            <v>377</v>
          </cell>
          <cell r="Z19" t="str">
            <v>馬鈴薯</v>
          </cell>
          <cell r="AA19">
            <v>67</v>
          </cell>
          <cell r="AB19">
            <v>2560</v>
          </cell>
          <cell r="AC19" t="str">
            <v>小豆</v>
          </cell>
          <cell r="AD19">
            <v>90</v>
          </cell>
          <cell r="AE19">
            <v>191</v>
          </cell>
          <cell r="AF19">
            <v>231</v>
          </cell>
          <cell r="AG19">
            <v>360</v>
          </cell>
          <cell r="AH19">
            <v>13</v>
          </cell>
          <cell r="AI19">
            <v>129</v>
          </cell>
          <cell r="AJ19">
            <v>137</v>
          </cell>
          <cell r="AK19">
            <v>136</v>
          </cell>
          <cell r="AL19">
            <v>4</v>
          </cell>
          <cell r="AM19">
            <v>1</v>
          </cell>
          <cell r="AN19">
            <v>3</v>
          </cell>
          <cell r="AO19">
            <v>6</v>
          </cell>
          <cell r="AP19">
            <v>4009</v>
          </cell>
          <cell r="AQ19" t="str">
            <v>米</v>
          </cell>
          <cell r="AR19">
            <v>998</v>
          </cell>
          <cell r="AS19">
            <v>54.7</v>
          </cell>
          <cell r="AT19">
            <v>1970.7797833935017</v>
          </cell>
        </row>
        <row r="20">
          <cell r="A20">
            <v>17</v>
          </cell>
          <cell r="B20" t="str">
            <v>夕張市</v>
          </cell>
          <cell r="C20">
            <v>237</v>
          </cell>
          <cell r="D20">
            <v>164</v>
          </cell>
          <cell r="E20">
            <v>52</v>
          </cell>
          <cell r="F20">
            <v>47</v>
          </cell>
          <cell r="G20">
            <v>59</v>
          </cell>
          <cell r="H20">
            <v>5</v>
          </cell>
          <cell r="I20">
            <v>80</v>
          </cell>
          <cell r="J20">
            <v>106</v>
          </cell>
          <cell r="K20">
            <v>83</v>
          </cell>
          <cell r="L20">
            <v>79</v>
          </cell>
          <cell r="M20">
            <v>1328</v>
          </cell>
          <cell r="N20">
            <v>910</v>
          </cell>
          <cell r="O20">
            <v>822</v>
          </cell>
          <cell r="P20">
            <v>88</v>
          </cell>
          <cell r="Q20">
            <v>229</v>
          </cell>
          <cell r="R20">
            <v>676</v>
          </cell>
          <cell r="S20">
            <v>3</v>
          </cell>
          <cell r="T20" t="str">
            <v>水稲</v>
          </cell>
          <cell r="U20">
            <v>119</v>
          </cell>
          <cell r="V20">
            <v>479</v>
          </cell>
          <cell r="W20" t="str">
            <v>小麦</v>
          </cell>
          <cell r="X20">
            <v>24</v>
          </cell>
          <cell r="Y20">
            <v>138</v>
          </cell>
          <cell r="Z20" t="str">
            <v>馬鈴薯</v>
          </cell>
          <cell r="AA20">
            <v>14</v>
          </cell>
          <cell r="AB20">
            <v>2940</v>
          </cell>
          <cell r="AC20" t="str">
            <v>小豆</v>
          </cell>
          <cell r="AD20">
            <v>6</v>
          </cell>
          <cell r="AE20">
            <v>197</v>
          </cell>
          <cell r="AF20">
            <v>301</v>
          </cell>
          <cell r="AG20">
            <v>659</v>
          </cell>
          <cell r="AH20">
            <v>222</v>
          </cell>
          <cell r="AI20">
            <v>64</v>
          </cell>
          <cell r="AJ20">
            <v>67</v>
          </cell>
          <cell r="AK20">
            <v>213</v>
          </cell>
          <cell r="AL20">
            <v>1</v>
          </cell>
          <cell r="AM20">
            <v>0</v>
          </cell>
          <cell r="AN20">
            <v>0</v>
          </cell>
          <cell r="AO20">
            <v>0</v>
          </cell>
          <cell r="AP20">
            <v>6548</v>
          </cell>
          <cell r="AQ20" t="str">
            <v>野菜</v>
          </cell>
          <cell r="AR20">
            <v>4590</v>
          </cell>
          <cell r="AS20">
            <v>51.3</v>
          </cell>
          <cell r="AT20">
            <v>6766.2931034482763</v>
          </cell>
        </row>
        <row r="21">
          <cell r="A21">
            <v>18</v>
          </cell>
          <cell r="B21" t="str">
            <v>岩見沢市</v>
          </cell>
          <cell r="C21">
            <v>556</v>
          </cell>
          <cell r="D21">
            <v>411</v>
          </cell>
          <cell r="E21">
            <v>568</v>
          </cell>
          <cell r="F21">
            <v>431</v>
          </cell>
          <cell r="G21">
            <v>166</v>
          </cell>
          <cell r="H21">
            <v>11</v>
          </cell>
          <cell r="I21">
            <v>85</v>
          </cell>
          <cell r="J21">
            <v>176</v>
          </cell>
          <cell r="K21">
            <v>249</v>
          </cell>
          <cell r="L21">
            <v>780</v>
          </cell>
          <cell r="M21">
            <v>5196</v>
          </cell>
          <cell r="N21">
            <v>3203</v>
          </cell>
          <cell r="O21">
            <v>2894</v>
          </cell>
          <cell r="P21">
            <v>309</v>
          </cell>
          <cell r="Q21">
            <v>6233</v>
          </cell>
          <cell r="R21">
            <v>1456</v>
          </cell>
          <cell r="S21">
            <v>26</v>
          </cell>
          <cell r="T21" t="str">
            <v>水稲</v>
          </cell>
          <cell r="U21">
            <v>3990</v>
          </cell>
          <cell r="V21">
            <v>534</v>
          </cell>
          <cell r="W21" t="str">
            <v>小麦</v>
          </cell>
          <cell r="X21">
            <v>1600</v>
          </cell>
          <cell r="Y21">
            <v>353</v>
          </cell>
          <cell r="Z21" t="str">
            <v>馬鈴薯</v>
          </cell>
          <cell r="AA21">
            <v>81</v>
          </cell>
          <cell r="AB21">
            <v>3250</v>
          </cell>
          <cell r="AC21" t="str">
            <v>小豆</v>
          </cell>
          <cell r="AD21">
            <v>249</v>
          </cell>
          <cell r="AE21">
            <v>201</v>
          </cell>
          <cell r="AF21">
            <v>1194</v>
          </cell>
          <cell r="AG21">
            <v>2125</v>
          </cell>
          <cell r="AH21">
            <v>203</v>
          </cell>
          <cell r="AI21">
            <v>665</v>
          </cell>
          <cell r="AJ21">
            <v>676</v>
          </cell>
          <cell r="AK21">
            <v>647</v>
          </cell>
          <cell r="AL21">
            <v>46</v>
          </cell>
          <cell r="AM21">
            <v>20</v>
          </cell>
          <cell r="AN21">
            <v>46</v>
          </cell>
          <cell r="AO21">
            <v>50</v>
          </cell>
          <cell r="AP21">
            <v>4649</v>
          </cell>
          <cell r="AQ21" t="str">
            <v>米</v>
          </cell>
          <cell r="AR21">
            <v>5415</v>
          </cell>
          <cell r="AS21">
            <v>52.1</v>
          </cell>
          <cell r="AT21">
            <v>2186.9883720930234</v>
          </cell>
        </row>
        <row r="22">
          <cell r="A22">
            <v>19</v>
          </cell>
          <cell r="B22" t="str">
            <v>美唄市</v>
          </cell>
          <cell r="C22">
            <v>558</v>
          </cell>
          <cell r="D22">
            <v>399</v>
          </cell>
          <cell r="E22">
            <v>658</v>
          </cell>
          <cell r="F22">
            <v>457</v>
          </cell>
          <cell r="G22">
            <v>238</v>
          </cell>
          <cell r="H22">
            <v>11</v>
          </cell>
          <cell r="I22">
            <v>114</v>
          </cell>
          <cell r="J22">
            <v>195</v>
          </cell>
          <cell r="K22">
            <v>227</v>
          </cell>
          <cell r="L22">
            <v>918</v>
          </cell>
          <cell r="M22">
            <v>6142</v>
          </cell>
          <cell r="N22">
            <v>3724</v>
          </cell>
          <cell r="O22">
            <v>3156</v>
          </cell>
          <cell r="P22">
            <v>568</v>
          </cell>
          <cell r="Q22">
            <v>8650</v>
          </cell>
          <cell r="R22">
            <v>375</v>
          </cell>
          <cell r="S22">
            <v>63</v>
          </cell>
          <cell r="T22" t="str">
            <v>水稲</v>
          </cell>
          <cell r="U22">
            <v>5660</v>
          </cell>
          <cell r="V22">
            <v>545</v>
          </cell>
          <cell r="W22" t="str">
            <v>小麦</v>
          </cell>
          <cell r="X22">
            <v>2520</v>
          </cell>
          <cell r="Y22">
            <v>357</v>
          </cell>
          <cell r="Z22" t="str">
            <v>馬鈴薯</v>
          </cell>
          <cell r="AA22">
            <v>34</v>
          </cell>
          <cell r="AB22">
            <v>2860</v>
          </cell>
          <cell r="AC22" t="str">
            <v>小豆</v>
          </cell>
          <cell r="AD22">
            <v>157</v>
          </cell>
          <cell r="AE22">
            <v>198</v>
          </cell>
          <cell r="AF22">
            <v>1346</v>
          </cell>
          <cell r="AG22">
            <v>2392</v>
          </cell>
          <cell r="AH22">
            <v>368</v>
          </cell>
          <cell r="AI22">
            <v>1104</v>
          </cell>
          <cell r="AJ22">
            <v>1176</v>
          </cell>
          <cell r="AK22">
            <v>910</v>
          </cell>
          <cell r="AL22">
            <v>17</v>
          </cell>
          <cell r="AM22">
            <v>19</v>
          </cell>
          <cell r="AN22">
            <v>22</v>
          </cell>
          <cell r="AO22">
            <v>81</v>
          </cell>
          <cell r="AP22">
            <v>3701</v>
          </cell>
          <cell r="AQ22" t="str">
            <v>米</v>
          </cell>
          <cell r="AR22">
            <v>7842</v>
          </cell>
          <cell r="AS22">
            <v>54.5</v>
          </cell>
          <cell r="AT22">
            <v>2939.4016506189823</v>
          </cell>
        </row>
        <row r="23">
          <cell r="A23">
            <v>20</v>
          </cell>
          <cell r="B23" t="str">
            <v>芦別市</v>
          </cell>
          <cell r="C23">
            <v>232</v>
          </cell>
          <cell r="D23">
            <v>147</v>
          </cell>
          <cell r="E23">
            <v>277</v>
          </cell>
          <cell r="F23">
            <v>176</v>
          </cell>
          <cell r="G23">
            <v>200</v>
          </cell>
          <cell r="H23">
            <v>15</v>
          </cell>
          <cell r="I23">
            <v>94</v>
          </cell>
          <cell r="J23">
            <v>156</v>
          </cell>
          <cell r="K23">
            <v>158</v>
          </cell>
          <cell r="L23">
            <v>301</v>
          </cell>
          <cell r="M23">
            <v>2734</v>
          </cell>
          <cell r="N23">
            <v>1867</v>
          </cell>
          <cell r="O23">
            <v>1446</v>
          </cell>
          <cell r="P23">
            <v>421</v>
          </cell>
          <cell r="Q23">
            <v>2647</v>
          </cell>
          <cell r="R23">
            <v>953</v>
          </cell>
          <cell r="S23">
            <v>13</v>
          </cell>
          <cell r="T23" t="str">
            <v>水稲</v>
          </cell>
          <cell r="U23">
            <v>1600</v>
          </cell>
          <cell r="V23">
            <v>549</v>
          </cell>
          <cell r="W23" t="str">
            <v>小麦</v>
          </cell>
          <cell r="X23">
            <v>237</v>
          </cell>
          <cell r="Y23">
            <v>284</v>
          </cell>
          <cell r="Z23" t="str">
            <v>馬鈴薯</v>
          </cell>
          <cell r="AA23">
            <v>110</v>
          </cell>
          <cell r="AB23">
            <v>2960</v>
          </cell>
          <cell r="AC23" t="str">
            <v>小豆</v>
          </cell>
          <cell r="AD23">
            <v>185</v>
          </cell>
          <cell r="AE23">
            <v>204</v>
          </cell>
          <cell r="AF23">
            <v>634</v>
          </cell>
          <cell r="AG23">
            <v>1059</v>
          </cell>
          <cell r="AH23">
            <v>287</v>
          </cell>
          <cell r="AI23">
            <v>459</v>
          </cell>
          <cell r="AJ23">
            <v>474</v>
          </cell>
          <cell r="AK23">
            <v>412</v>
          </cell>
          <cell r="AL23">
            <v>18</v>
          </cell>
          <cell r="AM23">
            <v>7</v>
          </cell>
          <cell r="AN23">
            <v>9</v>
          </cell>
          <cell r="AO23">
            <v>15</v>
          </cell>
          <cell r="AP23">
            <v>2147</v>
          </cell>
          <cell r="AQ23" t="str">
            <v>米</v>
          </cell>
          <cell r="AR23">
            <v>2299</v>
          </cell>
          <cell r="AS23">
            <v>43.1</v>
          </cell>
          <cell r="AT23">
            <v>1397.5585331452753</v>
          </cell>
        </row>
        <row r="24">
          <cell r="A24">
            <v>21</v>
          </cell>
          <cell r="B24" t="str">
            <v>赤平市</v>
          </cell>
          <cell r="C24">
            <v>89</v>
          </cell>
          <cell r="D24">
            <v>40</v>
          </cell>
          <cell r="E24">
            <v>72</v>
          </cell>
          <cell r="F24">
            <v>55</v>
          </cell>
          <cell r="G24">
            <v>102</v>
          </cell>
          <cell r="H24">
            <v>13</v>
          </cell>
          <cell r="I24">
            <v>41</v>
          </cell>
          <cell r="J24">
            <v>63</v>
          </cell>
          <cell r="K24">
            <v>63</v>
          </cell>
          <cell r="L24">
            <v>96</v>
          </cell>
          <cell r="M24">
            <v>1020</v>
          </cell>
          <cell r="N24">
            <v>644</v>
          </cell>
          <cell r="O24">
            <v>471</v>
          </cell>
          <cell r="P24">
            <v>173</v>
          </cell>
          <cell r="Q24">
            <v>778</v>
          </cell>
          <cell r="R24">
            <v>162</v>
          </cell>
          <cell r="S24">
            <v>2</v>
          </cell>
          <cell r="T24" t="str">
            <v>水稲</v>
          </cell>
          <cell r="U24">
            <v>530</v>
          </cell>
          <cell r="V24">
            <v>531</v>
          </cell>
          <cell r="W24" t="str">
            <v>小麦</v>
          </cell>
          <cell r="X24">
            <v>36</v>
          </cell>
          <cell r="Y24">
            <v>267</v>
          </cell>
          <cell r="Z24" t="str">
            <v>馬鈴薯</v>
          </cell>
          <cell r="AA24">
            <v>12</v>
          </cell>
          <cell r="AB24">
            <v>2610</v>
          </cell>
          <cell r="AC24" t="str">
            <v>小豆</v>
          </cell>
          <cell r="AD24">
            <v>22</v>
          </cell>
          <cell r="AE24">
            <v>201</v>
          </cell>
          <cell r="AF24">
            <v>228</v>
          </cell>
          <cell r="AG24">
            <v>329</v>
          </cell>
          <cell r="AH24">
            <v>81</v>
          </cell>
          <cell r="AI24">
            <v>161</v>
          </cell>
          <cell r="AJ24">
            <v>162</v>
          </cell>
          <cell r="AK24">
            <v>82</v>
          </cell>
          <cell r="AL24">
            <v>0</v>
          </cell>
          <cell r="AM24">
            <v>2</v>
          </cell>
          <cell r="AN24">
            <v>1</v>
          </cell>
          <cell r="AO24">
            <v>6</v>
          </cell>
          <cell r="AP24">
            <v>1720</v>
          </cell>
          <cell r="AQ24" t="str">
            <v>米</v>
          </cell>
          <cell r="AR24">
            <v>738</v>
          </cell>
          <cell r="AS24">
            <v>44.5</v>
          </cell>
          <cell r="AT24">
            <v>1248.7072243346008</v>
          </cell>
        </row>
        <row r="25">
          <cell r="A25">
            <v>22</v>
          </cell>
          <cell r="B25" t="str">
            <v>三笠市</v>
          </cell>
          <cell r="C25">
            <v>145</v>
          </cell>
          <cell r="D25">
            <v>93</v>
          </cell>
          <cell r="E25">
            <v>77</v>
          </cell>
          <cell r="F25">
            <v>70</v>
          </cell>
          <cell r="G25">
            <v>41</v>
          </cell>
          <cell r="H25">
            <v>1</v>
          </cell>
          <cell r="I25">
            <v>38</v>
          </cell>
          <cell r="J25">
            <v>51</v>
          </cell>
          <cell r="K25">
            <v>47</v>
          </cell>
          <cell r="L25">
            <v>127</v>
          </cell>
          <cell r="M25">
            <v>1018</v>
          </cell>
          <cell r="N25">
            <v>699</v>
          </cell>
          <cell r="O25">
            <v>624</v>
          </cell>
          <cell r="P25">
            <v>75</v>
          </cell>
          <cell r="Q25">
            <v>612</v>
          </cell>
          <cell r="R25">
            <v>849</v>
          </cell>
          <cell r="S25">
            <v>6</v>
          </cell>
          <cell r="T25" t="str">
            <v>水稲</v>
          </cell>
          <cell r="U25">
            <v>395</v>
          </cell>
          <cell r="V25">
            <v>529</v>
          </cell>
          <cell r="W25" t="str">
            <v>小麦</v>
          </cell>
          <cell r="X25">
            <v>246</v>
          </cell>
          <cell r="Y25">
            <v>349</v>
          </cell>
          <cell r="Z25" t="str">
            <v>馬鈴薯</v>
          </cell>
          <cell r="AA25">
            <v>19</v>
          </cell>
          <cell r="AB25">
            <v>3010</v>
          </cell>
          <cell r="AC25" t="str">
            <v>小豆</v>
          </cell>
          <cell r="AD25">
            <v>23</v>
          </cell>
          <cell r="AE25">
            <v>187</v>
          </cell>
          <cell r="AF25">
            <v>226</v>
          </cell>
          <cell r="AG25">
            <v>505</v>
          </cell>
          <cell r="AH25">
            <v>120</v>
          </cell>
          <cell r="AI25">
            <v>92</v>
          </cell>
          <cell r="AJ25">
            <v>99</v>
          </cell>
          <cell r="AK25">
            <v>157</v>
          </cell>
          <cell r="AL25">
            <v>11</v>
          </cell>
          <cell r="AM25">
            <v>0</v>
          </cell>
          <cell r="AN25">
            <v>1</v>
          </cell>
          <cell r="AO25">
            <v>4</v>
          </cell>
          <cell r="AP25">
            <v>4142</v>
          </cell>
          <cell r="AQ25" t="str">
            <v>野菜</v>
          </cell>
          <cell r="AR25">
            <v>1497</v>
          </cell>
          <cell r="AS25">
            <v>48.2</v>
          </cell>
          <cell r="AT25">
            <v>2743.5513307984797</v>
          </cell>
        </row>
        <row r="26">
          <cell r="A26">
            <v>23</v>
          </cell>
          <cell r="B26" t="str">
            <v>滝川市</v>
          </cell>
          <cell r="C26">
            <v>418</v>
          </cell>
          <cell r="D26">
            <v>260</v>
          </cell>
          <cell r="E26">
            <v>422</v>
          </cell>
          <cell r="F26">
            <v>252</v>
          </cell>
          <cell r="G26">
            <v>234</v>
          </cell>
          <cell r="H26">
            <v>13</v>
          </cell>
          <cell r="I26">
            <v>145</v>
          </cell>
          <cell r="J26">
            <v>242</v>
          </cell>
          <cell r="K26">
            <v>230</v>
          </cell>
          <cell r="L26">
            <v>457</v>
          </cell>
          <cell r="M26">
            <v>3998</v>
          </cell>
          <cell r="N26">
            <v>2612</v>
          </cell>
          <cell r="O26">
            <v>2093</v>
          </cell>
          <cell r="P26">
            <v>519</v>
          </cell>
          <cell r="Q26">
            <v>3861</v>
          </cell>
          <cell r="R26">
            <v>872</v>
          </cell>
          <cell r="S26">
            <v>90</v>
          </cell>
          <cell r="T26" t="str">
            <v>水稲</v>
          </cell>
          <cell r="U26">
            <v>2500</v>
          </cell>
          <cell r="V26">
            <v>534</v>
          </cell>
          <cell r="W26" t="str">
            <v>小麦</v>
          </cell>
          <cell r="X26">
            <v>600</v>
          </cell>
          <cell r="Y26">
            <v>309</v>
          </cell>
          <cell r="Z26" t="str">
            <v>馬鈴薯</v>
          </cell>
          <cell r="AA26">
            <v>36</v>
          </cell>
          <cell r="AB26">
            <v>2910</v>
          </cell>
          <cell r="AC26" t="str">
            <v>小豆</v>
          </cell>
          <cell r="AD26">
            <v>145</v>
          </cell>
          <cell r="AE26">
            <v>215</v>
          </cell>
          <cell r="AF26">
            <v>921</v>
          </cell>
          <cell r="AG26">
            <v>1445</v>
          </cell>
          <cell r="AH26">
            <v>399</v>
          </cell>
          <cell r="AI26">
            <v>598</v>
          </cell>
          <cell r="AJ26">
            <v>624</v>
          </cell>
          <cell r="AK26">
            <v>330</v>
          </cell>
          <cell r="AL26">
            <v>43</v>
          </cell>
          <cell r="AM26">
            <v>10</v>
          </cell>
          <cell r="AN26">
            <v>5</v>
          </cell>
          <cell r="AO26">
            <v>59</v>
          </cell>
          <cell r="AP26">
            <v>2331</v>
          </cell>
          <cell r="AQ26" t="str">
            <v>米</v>
          </cell>
          <cell r="AR26">
            <v>3414</v>
          </cell>
          <cell r="AS26">
            <v>50.2</v>
          </cell>
          <cell r="AT26">
            <v>1595.7430167597768</v>
          </cell>
        </row>
        <row r="27">
          <cell r="A27">
            <v>24</v>
          </cell>
          <cell r="B27" t="str">
            <v>砂川市</v>
          </cell>
          <cell r="C27">
            <v>181</v>
          </cell>
          <cell r="D27">
            <v>107</v>
          </cell>
          <cell r="E27">
            <v>128</v>
          </cell>
          <cell r="F27">
            <v>78</v>
          </cell>
          <cell r="G27">
            <v>155</v>
          </cell>
          <cell r="H27">
            <v>14</v>
          </cell>
          <cell r="I27">
            <v>89</v>
          </cell>
          <cell r="J27">
            <v>141</v>
          </cell>
          <cell r="K27">
            <v>109</v>
          </cell>
          <cell r="L27">
            <v>125</v>
          </cell>
          <cell r="M27">
            <v>1644</v>
          </cell>
          <cell r="N27">
            <v>1097</v>
          </cell>
          <cell r="O27">
            <v>828</v>
          </cell>
          <cell r="P27">
            <v>269</v>
          </cell>
          <cell r="Q27">
            <v>1001</v>
          </cell>
          <cell r="R27">
            <v>456</v>
          </cell>
          <cell r="S27">
            <v>24</v>
          </cell>
          <cell r="T27" t="str">
            <v>水稲</v>
          </cell>
          <cell r="U27">
            <v>652</v>
          </cell>
          <cell r="V27">
            <v>510</v>
          </cell>
          <cell r="W27" t="str">
            <v>小麦</v>
          </cell>
          <cell r="X27">
            <v>106</v>
          </cell>
          <cell r="Y27">
            <v>265</v>
          </cell>
          <cell r="Z27" t="str">
            <v>馬鈴薯</v>
          </cell>
          <cell r="AA27">
            <v>12</v>
          </cell>
          <cell r="AB27">
            <v>2620</v>
          </cell>
          <cell r="AC27" t="str">
            <v>小豆</v>
          </cell>
          <cell r="AD27">
            <v>34</v>
          </cell>
          <cell r="AE27">
            <v>210</v>
          </cell>
          <cell r="AF27">
            <v>396</v>
          </cell>
          <cell r="AG27">
            <v>565</v>
          </cell>
          <cell r="AH27">
            <v>122</v>
          </cell>
          <cell r="AI27">
            <v>201</v>
          </cell>
          <cell r="AJ27">
            <v>219</v>
          </cell>
          <cell r="AK27">
            <v>172</v>
          </cell>
          <cell r="AL27">
            <v>10</v>
          </cell>
          <cell r="AM27">
            <v>3</v>
          </cell>
          <cell r="AN27">
            <v>5</v>
          </cell>
          <cell r="AO27">
            <v>7</v>
          </cell>
          <cell r="AP27">
            <v>1864</v>
          </cell>
          <cell r="AQ27" t="str">
            <v>米</v>
          </cell>
          <cell r="AR27">
            <v>887</v>
          </cell>
          <cell r="AS27">
            <v>51</v>
          </cell>
          <cell r="AT27">
            <v>974.93534482758616</v>
          </cell>
        </row>
        <row r="28">
          <cell r="A28">
            <v>25</v>
          </cell>
          <cell r="B28" t="str">
            <v>深川市</v>
          </cell>
          <cell r="C28">
            <v>666</v>
          </cell>
          <cell r="D28">
            <v>523</v>
          </cell>
          <cell r="E28">
            <v>818</v>
          </cell>
          <cell r="F28">
            <v>604</v>
          </cell>
          <cell r="G28">
            <v>239</v>
          </cell>
          <cell r="H28">
            <v>17</v>
          </cell>
          <cell r="I28">
            <v>129</v>
          </cell>
          <cell r="J28">
            <v>163</v>
          </cell>
          <cell r="K28">
            <v>296</v>
          </cell>
          <cell r="L28">
            <v>1135</v>
          </cell>
          <cell r="M28">
            <v>7053</v>
          </cell>
          <cell r="N28">
            <v>4907</v>
          </cell>
          <cell r="O28">
            <v>4174</v>
          </cell>
          <cell r="P28">
            <v>733</v>
          </cell>
          <cell r="Q28">
            <v>9058</v>
          </cell>
          <cell r="R28">
            <v>2172</v>
          </cell>
          <cell r="S28">
            <v>83</v>
          </cell>
          <cell r="T28" t="str">
            <v>水稲</v>
          </cell>
          <cell r="U28">
            <v>6370</v>
          </cell>
          <cell r="V28">
            <v>564</v>
          </cell>
          <cell r="W28" t="str">
            <v>小麦</v>
          </cell>
          <cell r="X28">
            <v>728</v>
          </cell>
          <cell r="Y28">
            <v>423</v>
          </cell>
          <cell r="Z28" t="str">
            <v>馬鈴薯</v>
          </cell>
          <cell r="AA28">
            <v>209</v>
          </cell>
          <cell r="AB28">
            <v>3060</v>
          </cell>
          <cell r="AC28" t="str">
            <v>小豆</v>
          </cell>
          <cell r="AD28">
            <v>1040</v>
          </cell>
          <cell r="AE28">
            <v>234</v>
          </cell>
          <cell r="AF28">
            <v>1473</v>
          </cell>
          <cell r="AG28">
            <v>2153</v>
          </cell>
          <cell r="AH28">
            <v>514</v>
          </cell>
          <cell r="AI28">
            <v>1199</v>
          </cell>
          <cell r="AJ28">
            <v>1223</v>
          </cell>
          <cell r="AK28">
            <v>727</v>
          </cell>
          <cell r="AL28">
            <v>53</v>
          </cell>
          <cell r="AM28">
            <v>19</v>
          </cell>
          <cell r="AN28">
            <v>13</v>
          </cell>
          <cell r="AO28">
            <v>51</v>
          </cell>
          <cell r="AP28">
            <v>3542</v>
          </cell>
          <cell r="AQ28" t="str">
            <v>米</v>
          </cell>
          <cell r="AR28">
            <v>9866</v>
          </cell>
          <cell r="AS28">
            <v>47.9</v>
          </cell>
          <cell r="AT28">
            <v>2742.7823563551942</v>
          </cell>
        </row>
      </sheetData>
      <sheetData sheetId="1">
        <row r="4">
          <cell r="A4">
            <v>1</v>
          </cell>
          <cell r="B4" t="str">
            <v>北村</v>
          </cell>
          <cell r="C4">
            <v>199</v>
          </cell>
          <cell r="D4">
            <v>169</v>
          </cell>
          <cell r="E4">
            <v>416</v>
          </cell>
          <cell r="F4">
            <v>367</v>
          </cell>
          <cell r="G4">
            <v>37</v>
          </cell>
          <cell r="H4">
            <v>12</v>
          </cell>
          <cell r="I4">
            <v>10</v>
          </cell>
          <cell r="J4">
            <v>14</v>
          </cell>
          <cell r="K4">
            <v>39</v>
          </cell>
          <cell r="L4">
            <v>589</v>
          </cell>
          <cell r="M4">
            <v>2992</v>
          </cell>
          <cell r="N4">
            <v>1786</v>
          </cell>
          <cell r="O4">
            <v>1606</v>
          </cell>
          <cell r="P4">
            <v>180</v>
          </cell>
          <cell r="Q4">
            <v>6167</v>
          </cell>
          <cell r="R4">
            <v>502</v>
          </cell>
          <cell r="S4">
            <v>0</v>
          </cell>
          <cell r="T4" t="str">
            <v>水稲</v>
          </cell>
          <cell r="U4">
            <v>4970</v>
          </cell>
          <cell r="V4">
            <v>524</v>
          </cell>
          <cell r="W4" t="str">
            <v>小麦</v>
          </cell>
          <cell r="X4">
            <v>339</v>
          </cell>
          <cell r="Y4">
            <v>283</v>
          </cell>
          <cell r="Z4" t="str">
            <v>馬鈴薯</v>
          </cell>
          <cell r="AA4">
            <v>8</v>
          </cell>
          <cell r="AB4">
            <v>2170</v>
          </cell>
          <cell r="AC4" t="str">
            <v>小豆</v>
          </cell>
          <cell r="AD4">
            <v>152</v>
          </cell>
          <cell r="AE4">
            <v>203</v>
          </cell>
          <cell r="AF4">
            <v>627</v>
          </cell>
          <cell r="AG4">
            <v>1456</v>
          </cell>
          <cell r="AH4">
            <v>128</v>
          </cell>
          <cell r="AI4">
            <v>554</v>
          </cell>
          <cell r="AJ4">
            <v>487</v>
          </cell>
          <cell r="AK4">
            <v>370</v>
          </cell>
          <cell r="AL4">
            <v>66</v>
          </cell>
          <cell r="AM4">
            <v>22</v>
          </cell>
          <cell r="AN4">
            <v>44</v>
          </cell>
          <cell r="AO4">
            <v>46</v>
          </cell>
          <cell r="AP4">
            <v>5639</v>
          </cell>
          <cell r="AQ4" t="str">
            <v>米</v>
          </cell>
          <cell r="AR4">
            <v>7627</v>
          </cell>
          <cell r="AS4">
            <v>48.3</v>
          </cell>
          <cell r="AT4">
            <v>5650.062883435583</v>
          </cell>
        </row>
        <row r="5">
          <cell r="A5">
            <v>2</v>
          </cell>
          <cell r="B5" t="str">
            <v>栗沢町</v>
          </cell>
          <cell r="C5">
            <v>220</v>
          </cell>
          <cell r="D5">
            <v>0</v>
          </cell>
          <cell r="E5">
            <v>298</v>
          </cell>
          <cell r="F5">
            <v>264</v>
          </cell>
          <cell r="G5">
            <v>131</v>
          </cell>
          <cell r="H5">
            <v>15</v>
          </cell>
          <cell r="I5">
            <v>38</v>
          </cell>
          <cell r="J5">
            <v>50</v>
          </cell>
          <cell r="K5">
            <v>75</v>
          </cell>
          <cell r="L5">
            <v>486</v>
          </cell>
          <cell r="M5">
            <v>2638</v>
          </cell>
          <cell r="N5">
            <v>1616</v>
          </cell>
          <cell r="O5">
            <v>1348</v>
          </cell>
          <cell r="P5">
            <v>268</v>
          </cell>
          <cell r="Q5">
            <v>4197</v>
          </cell>
          <cell r="R5">
            <v>630</v>
          </cell>
          <cell r="S5">
            <v>18</v>
          </cell>
          <cell r="T5" t="str">
            <v>水稲</v>
          </cell>
          <cell r="U5">
            <v>3160</v>
          </cell>
          <cell r="V5">
            <v>518</v>
          </cell>
          <cell r="W5" t="str">
            <v>小麦</v>
          </cell>
          <cell r="X5">
            <v>319</v>
          </cell>
          <cell r="Y5">
            <v>202</v>
          </cell>
          <cell r="Z5" t="str">
            <v>馬鈴薯</v>
          </cell>
          <cell r="AA5">
            <v>95</v>
          </cell>
          <cell r="AB5">
            <v>2620</v>
          </cell>
          <cell r="AC5" t="str">
            <v>小豆</v>
          </cell>
          <cell r="AD5">
            <v>57</v>
          </cell>
          <cell r="AE5">
            <v>193</v>
          </cell>
          <cell r="AF5">
            <v>574</v>
          </cell>
          <cell r="AG5">
            <v>1052</v>
          </cell>
          <cell r="AH5">
            <v>82</v>
          </cell>
          <cell r="AI5">
            <v>428</v>
          </cell>
          <cell r="AJ5">
            <v>398</v>
          </cell>
          <cell r="AK5">
            <v>318</v>
          </cell>
          <cell r="AL5">
            <v>79</v>
          </cell>
          <cell r="AM5">
            <v>39</v>
          </cell>
          <cell r="AN5">
            <v>52</v>
          </cell>
          <cell r="AO5">
            <v>50</v>
          </cell>
          <cell r="AP5">
            <v>4204</v>
          </cell>
          <cell r="AQ5" t="str">
            <v>米</v>
          </cell>
          <cell r="AR5">
            <v>4850</v>
          </cell>
          <cell r="AS5">
            <v>48</v>
          </cell>
          <cell r="AT5">
            <v>3587.0570107858243</v>
          </cell>
        </row>
        <row r="6">
          <cell r="A6">
            <v>3</v>
          </cell>
          <cell r="B6" t="str">
            <v>南幌町</v>
          </cell>
          <cell r="C6">
            <v>126</v>
          </cell>
          <cell r="D6">
            <v>114</v>
          </cell>
          <cell r="E6">
            <v>319</v>
          </cell>
          <cell r="F6">
            <v>238</v>
          </cell>
          <cell r="G6">
            <v>44</v>
          </cell>
          <cell r="H6">
            <v>2</v>
          </cell>
          <cell r="I6">
            <v>8</v>
          </cell>
          <cell r="J6">
            <v>6</v>
          </cell>
          <cell r="K6">
            <v>24</v>
          </cell>
          <cell r="L6">
            <v>451</v>
          </cell>
          <cell r="M6">
            <v>2282</v>
          </cell>
          <cell r="N6">
            <v>1357</v>
          </cell>
          <cell r="O6">
            <v>1094</v>
          </cell>
          <cell r="P6">
            <v>263</v>
          </cell>
          <cell r="Q6">
            <v>5459</v>
          </cell>
          <cell r="R6">
            <v>216</v>
          </cell>
          <cell r="S6">
            <v>0</v>
          </cell>
          <cell r="T6" t="str">
            <v>水稲</v>
          </cell>
          <cell r="U6">
            <v>3820</v>
          </cell>
          <cell r="V6">
            <v>513</v>
          </cell>
          <cell r="W6" t="str">
            <v>小麦</v>
          </cell>
          <cell r="X6">
            <v>632</v>
          </cell>
          <cell r="Y6">
            <v>285</v>
          </cell>
          <cell r="Z6" t="str">
            <v>馬鈴薯</v>
          </cell>
          <cell r="AA6">
            <v>7</v>
          </cell>
          <cell r="AB6">
            <v>2600</v>
          </cell>
          <cell r="AC6" t="str">
            <v>小豆</v>
          </cell>
          <cell r="AD6">
            <v>245</v>
          </cell>
          <cell r="AE6">
            <v>198</v>
          </cell>
          <cell r="AF6">
            <v>468</v>
          </cell>
          <cell r="AG6">
            <v>1039</v>
          </cell>
          <cell r="AH6">
            <v>140</v>
          </cell>
          <cell r="AI6">
            <v>411</v>
          </cell>
          <cell r="AJ6">
            <v>403</v>
          </cell>
          <cell r="AK6">
            <v>2258</v>
          </cell>
          <cell r="AL6">
            <v>44</v>
          </cell>
          <cell r="AM6">
            <v>12</v>
          </cell>
          <cell r="AN6">
            <v>21</v>
          </cell>
          <cell r="AO6">
            <v>50</v>
          </cell>
          <cell r="AP6">
            <v>6084</v>
          </cell>
          <cell r="AQ6" t="str">
            <v>米</v>
          </cell>
          <cell r="AR6">
            <v>5866</v>
          </cell>
          <cell r="AS6">
            <v>52.5</v>
          </cell>
          <cell r="AT6">
            <v>6297.8527607361966</v>
          </cell>
        </row>
        <row r="7">
          <cell r="A7">
            <v>4</v>
          </cell>
          <cell r="B7" t="str">
            <v>奈井江町</v>
          </cell>
          <cell r="C7">
            <v>91</v>
          </cell>
          <cell r="D7">
            <v>53</v>
          </cell>
          <cell r="E7">
            <v>136</v>
          </cell>
          <cell r="F7">
            <v>113</v>
          </cell>
          <cell r="G7">
            <v>54</v>
          </cell>
          <cell r="H7">
            <v>4</v>
          </cell>
          <cell r="I7">
            <v>23</v>
          </cell>
          <cell r="J7">
            <v>29</v>
          </cell>
          <cell r="K7">
            <v>43</v>
          </cell>
          <cell r="L7">
            <v>186</v>
          </cell>
          <cell r="M7">
            <v>1103</v>
          </cell>
          <cell r="N7">
            <v>724</v>
          </cell>
          <cell r="O7">
            <v>600</v>
          </cell>
          <cell r="P7">
            <v>124</v>
          </cell>
          <cell r="Q7">
            <v>1800</v>
          </cell>
          <cell r="R7">
            <v>251</v>
          </cell>
          <cell r="S7">
            <v>0</v>
          </cell>
          <cell r="T7" t="str">
            <v>水稲</v>
          </cell>
          <cell r="U7">
            <v>1620</v>
          </cell>
          <cell r="V7">
            <v>527</v>
          </cell>
          <cell r="W7" t="str">
            <v>小麦</v>
          </cell>
          <cell r="X7">
            <v>23</v>
          </cell>
          <cell r="Y7">
            <v>165</v>
          </cell>
          <cell r="Z7" t="str">
            <v>馬鈴薯</v>
          </cell>
          <cell r="AA7">
            <v>3</v>
          </cell>
          <cell r="AB7">
            <v>2370</v>
          </cell>
          <cell r="AC7" t="str">
            <v>小豆</v>
          </cell>
          <cell r="AD7">
            <v>33</v>
          </cell>
          <cell r="AE7">
            <v>198</v>
          </cell>
          <cell r="AF7">
            <v>248</v>
          </cell>
          <cell r="AG7">
            <v>451</v>
          </cell>
          <cell r="AH7">
            <v>72</v>
          </cell>
          <cell r="AI7">
            <v>193</v>
          </cell>
          <cell r="AJ7">
            <v>145</v>
          </cell>
          <cell r="AK7">
            <v>132</v>
          </cell>
          <cell r="AL7">
            <v>27</v>
          </cell>
          <cell r="AM7">
            <v>9</v>
          </cell>
          <cell r="AN7">
            <v>15</v>
          </cell>
          <cell r="AO7">
            <v>8</v>
          </cell>
          <cell r="AP7">
            <v>4801</v>
          </cell>
          <cell r="AQ7" t="str">
            <v>米</v>
          </cell>
          <cell r="AR7">
            <v>2518</v>
          </cell>
          <cell r="AS7">
            <v>47.5</v>
          </cell>
          <cell r="AT7">
            <v>4256.4056939501779</v>
          </cell>
        </row>
        <row r="8">
          <cell r="A8">
            <v>5</v>
          </cell>
          <cell r="B8" t="str">
            <v>由仁町</v>
          </cell>
          <cell r="C8">
            <v>256</v>
          </cell>
          <cell r="D8">
            <v>215</v>
          </cell>
          <cell r="E8">
            <v>263</v>
          </cell>
          <cell r="F8">
            <v>234</v>
          </cell>
          <cell r="G8">
            <v>73</v>
          </cell>
          <cell r="H8">
            <v>6</v>
          </cell>
          <cell r="I8">
            <v>23</v>
          </cell>
          <cell r="J8">
            <v>48</v>
          </cell>
          <cell r="K8">
            <v>45</v>
          </cell>
          <cell r="L8">
            <v>476</v>
          </cell>
          <cell r="M8">
            <v>2750</v>
          </cell>
          <cell r="N8">
            <v>1675</v>
          </cell>
          <cell r="O8">
            <v>1463</v>
          </cell>
          <cell r="P8">
            <v>212</v>
          </cell>
          <cell r="Q8">
            <v>4136</v>
          </cell>
          <cell r="R8">
            <v>1862</v>
          </cell>
          <cell r="S8">
            <v>8</v>
          </cell>
          <cell r="T8" t="str">
            <v>水稲</v>
          </cell>
          <cell r="U8">
            <v>3230</v>
          </cell>
          <cell r="V8">
            <v>514</v>
          </cell>
          <cell r="W8" t="str">
            <v>小麦</v>
          </cell>
          <cell r="X8">
            <v>343</v>
          </cell>
          <cell r="Y8">
            <v>303</v>
          </cell>
          <cell r="Z8" t="str">
            <v>馬鈴薯</v>
          </cell>
          <cell r="AA8">
            <v>255</v>
          </cell>
          <cell r="AB8">
            <v>3160</v>
          </cell>
          <cell r="AC8" t="str">
            <v>小豆</v>
          </cell>
          <cell r="AD8">
            <v>323</v>
          </cell>
          <cell r="AE8">
            <v>204</v>
          </cell>
          <cell r="AF8">
            <v>555</v>
          </cell>
          <cell r="AG8">
            <v>1198</v>
          </cell>
          <cell r="AH8">
            <v>114</v>
          </cell>
          <cell r="AI8">
            <v>415</v>
          </cell>
          <cell r="AJ8">
            <v>444</v>
          </cell>
          <cell r="AK8">
            <v>268</v>
          </cell>
          <cell r="AL8">
            <v>48</v>
          </cell>
          <cell r="AM8">
            <v>20</v>
          </cell>
          <cell r="AN8">
            <v>20</v>
          </cell>
          <cell r="AO8">
            <v>51</v>
          </cell>
          <cell r="AP8">
            <v>5507</v>
          </cell>
          <cell r="AQ8" t="str">
            <v>米</v>
          </cell>
          <cell r="AR8">
            <v>4854</v>
          </cell>
          <cell r="AS8">
            <v>39.799999999999997</v>
          </cell>
          <cell r="AT8">
            <v>3263.3310810810808</v>
          </cell>
        </row>
        <row r="9">
          <cell r="A9">
            <v>6</v>
          </cell>
          <cell r="B9" t="str">
            <v>長沼町</v>
          </cell>
          <cell r="C9">
            <v>288</v>
          </cell>
          <cell r="D9">
            <v>214</v>
          </cell>
          <cell r="E9">
            <v>645</v>
          </cell>
          <cell r="F9">
            <v>507</v>
          </cell>
          <cell r="G9">
            <v>171</v>
          </cell>
          <cell r="H9">
            <v>25</v>
          </cell>
          <cell r="I9">
            <v>36</v>
          </cell>
          <cell r="J9">
            <v>75</v>
          </cell>
          <cell r="K9">
            <v>156</v>
          </cell>
          <cell r="L9">
            <v>837</v>
          </cell>
          <cell r="M9">
            <v>4779</v>
          </cell>
          <cell r="N9">
            <v>3091</v>
          </cell>
          <cell r="O9">
            <v>2537</v>
          </cell>
          <cell r="P9">
            <v>554</v>
          </cell>
          <cell r="Q9">
            <v>8792</v>
          </cell>
          <cell r="R9">
            <v>1449</v>
          </cell>
          <cell r="S9">
            <v>39</v>
          </cell>
          <cell r="T9" t="str">
            <v>水稲</v>
          </cell>
          <cell r="U9">
            <v>6650</v>
          </cell>
          <cell r="V9">
            <v>528</v>
          </cell>
          <cell r="W9" t="str">
            <v>小麦</v>
          </cell>
          <cell r="X9">
            <v>493</v>
          </cell>
          <cell r="Y9">
            <v>296</v>
          </cell>
          <cell r="Z9" t="str">
            <v>馬鈴薯</v>
          </cell>
          <cell r="AA9">
            <v>143</v>
          </cell>
          <cell r="AB9">
            <v>3060</v>
          </cell>
          <cell r="AC9" t="str">
            <v>小豆</v>
          </cell>
          <cell r="AD9">
            <v>466</v>
          </cell>
          <cell r="AE9">
            <v>200</v>
          </cell>
          <cell r="AF9">
            <v>1030</v>
          </cell>
          <cell r="AG9">
            <v>2571</v>
          </cell>
          <cell r="AH9">
            <v>422</v>
          </cell>
          <cell r="AI9">
            <v>862</v>
          </cell>
          <cell r="AJ9">
            <v>920</v>
          </cell>
          <cell r="AK9">
            <v>619</v>
          </cell>
          <cell r="AL9">
            <v>134</v>
          </cell>
          <cell r="AM9">
            <v>45</v>
          </cell>
          <cell r="AN9">
            <v>62</v>
          </cell>
          <cell r="AO9">
            <v>108</v>
          </cell>
          <cell r="AP9">
            <v>5718</v>
          </cell>
          <cell r="AQ9" t="str">
            <v>米</v>
          </cell>
          <cell r="AR9">
            <v>10421</v>
          </cell>
          <cell r="AS9">
            <v>48.7</v>
          </cell>
          <cell r="AT9">
            <v>4596.944746376812</v>
          </cell>
        </row>
        <row r="10">
          <cell r="A10">
            <v>7</v>
          </cell>
          <cell r="B10" t="str">
            <v>栗山町</v>
          </cell>
          <cell r="C10">
            <v>316</v>
          </cell>
          <cell r="D10">
            <v>242</v>
          </cell>
          <cell r="E10">
            <v>319</v>
          </cell>
          <cell r="F10">
            <v>293</v>
          </cell>
          <cell r="G10">
            <v>91</v>
          </cell>
          <cell r="H10">
            <v>7</v>
          </cell>
          <cell r="I10">
            <v>36</v>
          </cell>
          <cell r="J10">
            <v>54</v>
          </cell>
          <cell r="K10">
            <v>96</v>
          </cell>
          <cell r="L10">
            <v>540</v>
          </cell>
          <cell r="M10">
            <v>3091</v>
          </cell>
          <cell r="N10">
            <v>1996</v>
          </cell>
          <cell r="O10">
            <v>1759</v>
          </cell>
          <cell r="P10">
            <v>237</v>
          </cell>
          <cell r="Q10">
            <v>4357</v>
          </cell>
          <cell r="R10">
            <v>1555</v>
          </cell>
          <cell r="S10">
            <v>0</v>
          </cell>
          <cell r="T10" t="str">
            <v>水稲</v>
          </cell>
          <cell r="U10">
            <v>3070</v>
          </cell>
          <cell r="V10">
            <v>515</v>
          </cell>
          <cell r="W10" t="str">
            <v>小麦</v>
          </cell>
          <cell r="X10">
            <v>542</v>
          </cell>
          <cell r="Y10">
            <v>313</v>
          </cell>
          <cell r="Z10" t="str">
            <v>馬鈴薯</v>
          </cell>
          <cell r="AA10">
            <v>254</v>
          </cell>
          <cell r="AB10">
            <v>3140</v>
          </cell>
          <cell r="AC10" t="str">
            <v>小豆</v>
          </cell>
          <cell r="AD10">
            <v>234</v>
          </cell>
          <cell r="AE10">
            <v>203</v>
          </cell>
          <cell r="AF10">
            <v>682</v>
          </cell>
          <cell r="AG10">
            <v>1556</v>
          </cell>
          <cell r="AH10">
            <v>279</v>
          </cell>
          <cell r="AI10">
            <v>527</v>
          </cell>
          <cell r="AJ10">
            <v>582</v>
          </cell>
          <cell r="AK10">
            <v>556</v>
          </cell>
          <cell r="AL10">
            <v>29</v>
          </cell>
          <cell r="AM10">
            <v>5</v>
          </cell>
          <cell r="AN10">
            <v>4</v>
          </cell>
          <cell r="AO10">
            <v>51</v>
          </cell>
          <cell r="AP10">
            <v>4780</v>
          </cell>
          <cell r="AQ10" t="str">
            <v>米</v>
          </cell>
          <cell r="AR10">
            <v>4682</v>
          </cell>
          <cell r="AS10">
            <v>45.3</v>
          </cell>
          <cell r="AT10">
            <v>2921.413223140496</v>
          </cell>
        </row>
        <row r="11">
          <cell r="A11">
            <v>8</v>
          </cell>
          <cell r="B11" t="str">
            <v>月形町</v>
          </cell>
          <cell r="C11">
            <v>149</v>
          </cell>
          <cell r="D11">
            <v>116</v>
          </cell>
          <cell r="E11">
            <v>166</v>
          </cell>
          <cell r="F11">
            <v>150</v>
          </cell>
          <cell r="G11">
            <v>51</v>
          </cell>
          <cell r="H11">
            <v>4</v>
          </cell>
          <cell r="I11">
            <v>23</v>
          </cell>
          <cell r="J11">
            <v>28</v>
          </cell>
          <cell r="K11">
            <v>65</v>
          </cell>
          <cell r="L11">
            <v>250</v>
          </cell>
          <cell r="M11">
            <v>1567</v>
          </cell>
          <cell r="N11">
            <v>980</v>
          </cell>
          <cell r="O11">
            <v>858</v>
          </cell>
          <cell r="P11">
            <v>122</v>
          </cell>
          <cell r="Q11">
            <v>2496</v>
          </cell>
          <cell r="R11">
            <v>295</v>
          </cell>
          <cell r="S11">
            <v>2</v>
          </cell>
          <cell r="T11" t="str">
            <v>水稲</v>
          </cell>
          <cell r="U11">
            <v>1890</v>
          </cell>
          <cell r="V11">
            <v>494</v>
          </cell>
          <cell r="W11" t="str">
            <v>小麦</v>
          </cell>
          <cell r="X11">
            <v>16</v>
          </cell>
          <cell r="Y11">
            <v>156</v>
          </cell>
          <cell r="Z11" t="str">
            <v>馬鈴薯</v>
          </cell>
          <cell r="AA11">
            <v>23</v>
          </cell>
          <cell r="AB11">
            <v>2340</v>
          </cell>
          <cell r="AC11" t="str">
            <v>小豆</v>
          </cell>
          <cell r="AD11">
            <v>55</v>
          </cell>
          <cell r="AE11">
            <v>189</v>
          </cell>
          <cell r="AF11">
            <v>349</v>
          </cell>
          <cell r="AG11">
            <v>786</v>
          </cell>
          <cell r="AH11">
            <v>102</v>
          </cell>
          <cell r="AI11">
            <v>301</v>
          </cell>
          <cell r="AJ11">
            <v>276</v>
          </cell>
          <cell r="AK11">
            <v>212</v>
          </cell>
          <cell r="AL11">
            <v>50</v>
          </cell>
          <cell r="AM11">
            <v>21</v>
          </cell>
          <cell r="AN11">
            <v>38</v>
          </cell>
          <cell r="AO11">
            <v>21</v>
          </cell>
          <cell r="AP11">
            <v>5148</v>
          </cell>
          <cell r="AQ11" t="str">
            <v>米</v>
          </cell>
          <cell r="AR11">
            <v>2808</v>
          </cell>
          <cell r="AS11">
            <v>49.1</v>
          </cell>
          <cell r="AT11">
            <v>3767.0163934426237</v>
          </cell>
        </row>
        <row r="12">
          <cell r="A12">
            <v>9</v>
          </cell>
          <cell r="B12" t="str">
            <v>浦臼町</v>
          </cell>
          <cell r="C12">
            <v>132</v>
          </cell>
          <cell r="D12">
            <v>77</v>
          </cell>
          <cell r="E12">
            <v>166</v>
          </cell>
          <cell r="F12">
            <v>141</v>
          </cell>
          <cell r="G12">
            <v>62</v>
          </cell>
          <cell r="H12">
            <v>4</v>
          </cell>
          <cell r="I12">
            <v>21</v>
          </cell>
          <cell r="J12">
            <v>46</v>
          </cell>
          <cell r="K12">
            <v>44</v>
          </cell>
          <cell r="L12">
            <v>249</v>
          </cell>
          <cell r="M12">
            <v>1390</v>
          </cell>
          <cell r="N12">
            <v>927</v>
          </cell>
          <cell r="O12">
            <v>781</v>
          </cell>
          <cell r="P12">
            <v>146</v>
          </cell>
          <cell r="Q12">
            <v>2463</v>
          </cell>
          <cell r="R12">
            <v>399</v>
          </cell>
          <cell r="S12">
            <v>13</v>
          </cell>
          <cell r="T12" t="str">
            <v>水稲</v>
          </cell>
          <cell r="U12">
            <v>1940</v>
          </cell>
          <cell r="V12">
            <v>523</v>
          </cell>
          <cell r="W12" t="str">
            <v>小麦</v>
          </cell>
          <cell r="X12">
            <v>91</v>
          </cell>
          <cell r="Y12">
            <v>195</v>
          </cell>
          <cell r="Z12" t="str">
            <v>馬鈴薯</v>
          </cell>
          <cell r="AA12">
            <v>73</v>
          </cell>
          <cell r="AB12">
            <v>2580</v>
          </cell>
          <cell r="AC12" t="str">
            <v>小豆</v>
          </cell>
          <cell r="AD12">
            <v>120</v>
          </cell>
          <cell r="AE12">
            <v>186</v>
          </cell>
          <cell r="AF12">
            <v>338</v>
          </cell>
          <cell r="AG12">
            <v>730</v>
          </cell>
          <cell r="AH12">
            <v>149</v>
          </cell>
          <cell r="AI12">
            <v>235</v>
          </cell>
          <cell r="AJ12">
            <v>201</v>
          </cell>
          <cell r="AK12">
            <v>291</v>
          </cell>
          <cell r="AL12">
            <v>14</v>
          </cell>
          <cell r="AM12">
            <v>10</v>
          </cell>
          <cell r="AN12">
            <v>19</v>
          </cell>
          <cell r="AO12">
            <v>11</v>
          </cell>
          <cell r="AP12">
            <v>5007</v>
          </cell>
          <cell r="AQ12" t="str">
            <v>米</v>
          </cell>
          <cell r="AR12">
            <v>3058</v>
          </cell>
          <cell r="AS12">
            <v>47.3</v>
          </cell>
          <cell r="AT12">
            <v>4017.8722222222223</v>
          </cell>
        </row>
        <row r="13">
          <cell r="A13">
            <v>10</v>
          </cell>
          <cell r="B13" t="str">
            <v>新十津川町</v>
          </cell>
          <cell r="C13">
            <v>218</v>
          </cell>
          <cell r="D13">
            <v>138</v>
          </cell>
          <cell r="E13">
            <v>448</v>
          </cell>
          <cell r="F13">
            <v>365</v>
          </cell>
          <cell r="G13">
            <v>113</v>
          </cell>
          <cell r="H13">
            <v>11</v>
          </cell>
          <cell r="I13">
            <v>32</v>
          </cell>
          <cell r="J13">
            <v>68</v>
          </cell>
          <cell r="K13">
            <v>118</v>
          </cell>
          <cell r="L13">
            <v>561</v>
          </cell>
          <cell r="M13">
            <v>3105</v>
          </cell>
          <cell r="N13">
            <v>2063</v>
          </cell>
          <cell r="O13">
            <v>1712</v>
          </cell>
          <cell r="P13">
            <v>351</v>
          </cell>
          <cell r="Q13">
            <v>4734</v>
          </cell>
          <cell r="R13">
            <v>658</v>
          </cell>
          <cell r="S13">
            <v>0</v>
          </cell>
          <cell r="T13" t="str">
            <v>水稲</v>
          </cell>
          <cell r="U13">
            <v>3850</v>
          </cell>
          <cell r="V13">
            <v>566</v>
          </cell>
          <cell r="W13" t="str">
            <v>小麦</v>
          </cell>
          <cell r="X13">
            <v>54</v>
          </cell>
          <cell r="Y13">
            <v>185</v>
          </cell>
          <cell r="Z13" t="str">
            <v>馬鈴薯</v>
          </cell>
          <cell r="AA13">
            <v>25</v>
          </cell>
          <cell r="AB13">
            <v>2550</v>
          </cell>
          <cell r="AC13" t="str">
            <v>小豆</v>
          </cell>
          <cell r="AD13">
            <v>109</v>
          </cell>
          <cell r="AE13">
            <v>204</v>
          </cell>
          <cell r="AF13">
            <v>694</v>
          </cell>
          <cell r="AG13">
            <v>1302</v>
          </cell>
          <cell r="AH13">
            <v>173</v>
          </cell>
          <cell r="AI13">
            <v>577</v>
          </cell>
          <cell r="AJ13">
            <v>609</v>
          </cell>
          <cell r="AK13">
            <v>581</v>
          </cell>
          <cell r="AL13">
            <v>25</v>
          </cell>
          <cell r="AM13">
            <v>3</v>
          </cell>
          <cell r="AN13">
            <v>2</v>
          </cell>
          <cell r="AO13">
            <v>40</v>
          </cell>
          <cell r="AP13">
            <v>4287</v>
          </cell>
          <cell r="AQ13" t="str">
            <v>米</v>
          </cell>
          <cell r="AR13">
            <v>6598</v>
          </cell>
          <cell r="AS13">
            <v>47.3</v>
          </cell>
          <cell r="AT13">
            <v>4006.2310654685489</v>
          </cell>
        </row>
        <row r="14">
          <cell r="A14">
            <v>11</v>
          </cell>
          <cell r="B14" t="str">
            <v>妹背牛町</v>
          </cell>
          <cell r="C14">
            <v>134</v>
          </cell>
          <cell r="D14">
            <v>102</v>
          </cell>
          <cell r="E14">
            <v>272</v>
          </cell>
          <cell r="F14">
            <v>214</v>
          </cell>
          <cell r="G14">
            <v>41</v>
          </cell>
          <cell r="H14">
            <v>3</v>
          </cell>
          <cell r="I14">
            <v>10</v>
          </cell>
          <cell r="J14">
            <v>23</v>
          </cell>
          <cell r="K14">
            <v>57</v>
          </cell>
          <cell r="L14">
            <v>357</v>
          </cell>
          <cell r="M14">
            <v>1783</v>
          </cell>
          <cell r="N14">
            <v>1187</v>
          </cell>
          <cell r="O14">
            <v>989</v>
          </cell>
          <cell r="P14">
            <v>198</v>
          </cell>
          <cell r="Q14">
            <v>3372</v>
          </cell>
          <cell r="R14">
            <v>150</v>
          </cell>
          <cell r="S14">
            <v>0</v>
          </cell>
          <cell r="T14" t="str">
            <v>水稲</v>
          </cell>
          <cell r="U14">
            <v>2910</v>
          </cell>
          <cell r="V14">
            <v>561</v>
          </cell>
          <cell r="W14" t="str">
            <v>小麦</v>
          </cell>
          <cell r="X14">
            <v>63</v>
          </cell>
          <cell r="Y14">
            <v>202</v>
          </cell>
          <cell r="Z14" t="str">
            <v>馬鈴薯</v>
          </cell>
          <cell r="AA14">
            <v>5</v>
          </cell>
          <cell r="AB14">
            <v>2140</v>
          </cell>
          <cell r="AC14" t="str">
            <v>小豆</v>
          </cell>
          <cell r="AD14">
            <v>39</v>
          </cell>
          <cell r="AE14">
            <v>209</v>
          </cell>
          <cell r="AF14">
            <v>387</v>
          </cell>
          <cell r="AG14">
            <v>688</v>
          </cell>
          <cell r="AH14">
            <v>141</v>
          </cell>
          <cell r="AI14">
            <v>376</v>
          </cell>
          <cell r="AJ14">
            <v>317</v>
          </cell>
          <cell r="AK14">
            <v>197</v>
          </cell>
          <cell r="AL14">
            <v>59</v>
          </cell>
          <cell r="AM14">
            <v>7</v>
          </cell>
          <cell r="AN14">
            <v>33</v>
          </cell>
          <cell r="AO14">
            <v>14</v>
          </cell>
          <cell r="AP14">
            <v>4833</v>
          </cell>
          <cell r="AQ14" t="str">
            <v>米</v>
          </cell>
          <cell r="AR14">
            <v>4850</v>
          </cell>
          <cell r="AS14">
            <v>46.1</v>
          </cell>
          <cell r="AT14">
            <v>5001.9015659955257</v>
          </cell>
        </row>
        <row r="15">
          <cell r="A15">
            <v>12</v>
          </cell>
          <cell r="B15" t="str">
            <v>秩父別町</v>
          </cell>
          <cell r="C15">
            <v>102</v>
          </cell>
          <cell r="D15">
            <v>82</v>
          </cell>
          <cell r="E15">
            <v>193</v>
          </cell>
          <cell r="F15">
            <v>150</v>
          </cell>
          <cell r="G15">
            <v>37</v>
          </cell>
          <cell r="H15">
            <v>4</v>
          </cell>
          <cell r="I15">
            <v>10</v>
          </cell>
          <cell r="J15">
            <v>21</v>
          </cell>
          <cell r="K15">
            <v>29</v>
          </cell>
          <cell r="L15">
            <v>272</v>
          </cell>
          <cell r="M15">
            <v>1407</v>
          </cell>
          <cell r="N15">
            <v>944</v>
          </cell>
          <cell r="O15">
            <v>785</v>
          </cell>
          <cell r="P15">
            <v>159</v>
          </cell>
          <cell r="Q15">
            <v>2763</v>
          </cell>
          <cell r="R15">
            <v>170</v>
          </cell>
          <cell r="S15">
            <v>0</v>
          </cell>
          <cell r="T15" t="str">
            <v>水稲</v>
          </cell>
          <cell r="U15">
            <v>2460</v>
          </cell>
          <cell r="V15">
            <v>552</v>
          </cell>
          <cell r="W15" t="str">
            <v>小麦</v>
          </cell>
          <cell r="X15">
            <v>3</v>
          </cell>
          <cell r="Y15">
            <v>233</v>
          </cell>
          <cell r="Z15" t="str">
            <v>馬鈴薯</v>
          </cell>
          <cell r="AA15">
            <v>7</v>
          </cell>
          <cell r="AB15">
            <v>2710</v>
          </cell>
          <cell r="AC15" t="str">
            <v>小豆</v>
          </cell>
          <cell r="AD15">
            <v>30</v>
          </cell>
          <cell r="AE15">
            <v>193</v>
          </cell>
          <cell r="AF15">
            <v>309</v>
          </cell>
          <cell r="AG15">
            <v>567</v>
          </cell>
          <cell r="AH15">
            <v>146</v>
          </cell>
          <cell r="AI15">
            <v>296</v>
          </cell>
          <cell r="AJ15">
            <v>288</v>
          </cell>
          <cell r="AK15">
            <v>129</v>
          </cell>
          <cell r="AL15">
            <v>30</v>
          </cell>
          <cell r="AM15">
            <v>9</v>
          </cell>
          <cell r="AN15">
            <v>11</v>
          </cell>
          <cell r="AO15">
            <v>8</v>
          </cell>
          <cell r="AP15">
            <v>5014</v>
          </cell>
          <cell r="AQ15" t="str">
            <v>米</v>
          </cell>
          <cell r="AR15">
            <v>4066</v>
          </cell>
          <cell r="AS15">
            <v>46.9</v>
          </cell>
          <cell r="AT15">
            <v>5743.8373493975905</v>
          </cell>
        </row>
        <row r="16">
          <cell r="A16">
            <v>13</v>
          </cell>
          <cell r="B16" t="str">
            <v>雨竜町</v>
          </cell>
          <cell r="C16">
            <v>156</v>
          </cell>
          <cell r="D16">
            <v>116</v>
          </cell>
          <cell r="E16">
            <v>209</v>
          </cell>
          <cell r="F16">
            <v>172</v>
          </cell>
          <cell r="G16">
            <v>62</v>
          </cell>
          <cell r="H16">
            <v>6</v>
          </cell>
          <cell r="I16">
            <v>19</v>
          </cell>
          <cell r="J16">
            <v>28</v>
          </cell>
          <cell r="K16">
            <v>46</v>
          </cell>
          <cell r="L16">
            <v>334</v>
          </cell>
          <cell r="M16">
            <v>1696</v>
          </cell>
          <cell r="N16">
            <v>1133</v>
          </cell>
          <cell r="O16">
            <v>955</v>
          </cell>
          <cell r="P16">
            <v>178</v>
          </cell>
          <cell r="Q16">
            <v>3231</v>
          </cell>
          <cell r="R16">
            <v>200</v>
          </cell>
          <cell r="S16">
            <v>0</v>
          </cell>
          <cell r="T16" t="str">
            <v>水稲</v>
          </cell>
          <cell r="U16">
            <v>2590</v>
          </cell>
          <cell r="V16">
            <v>499</v>
          </cell>
          <cell r="W16" t="str">
            <v>小麦</v>
          </cell>
          <cell r="X16">
            <v>14</v>
          </cell>
          <cell r="Y16">
            <v>179</v>
          </cell>
          <cell r="Z16" t="str">
            <v>馬鈴薯</v>
          </cell>
          <cell r="AA16">
            <v>5</v>
          </cell>
          <cell r="AB16">
            <v>2160</v>
          </cell>
          <cell r="AC16" t="str">
            <v>小豆</v>
          </cell>
          <cell r="AD16">
            <v>27</v>
          </cell>
          <cell r="AE16">
            <v>181</v>
          </cell>
          <cell r="AF16">
            <v>375</v>
          </cell>
          <cell r="AG16">
            <v>697</v>
          </cell>
          <cell r="AH16">
            <v>163</v>
          </cell>
          <cell r="AI16">
            <v>341</v>
          </cell>
          <cell r="AJ16">
            <v>321</v>
          </cell>
          <cell r="AK16">
            <v>242</v>
          </cell>
          <cell r="AL16">
            <v>30</v>
          </cell>
          <cell r="AM16">
            <v>8</v>
          </cell>
          <cell r="AN16">
            <v>19</v>
          </cell>
          <cell r="AO16">
            <v>13</v>
          </cell>
          <cell r="AP16">
            <v>4713</v>
          </cell>
          <cell r="AQ16" t="str">
            <v>米</v>
          </cell>
          <cell r="AR16">
            <v>4150</v>
          </cell>
          <cell r="AS16">
            <v>47.6</v>
          </cell>
          <cell r="AT16">
            <v>4626.2295081967213</v>
          </cell>
        </row>
        <row r="17">
          <cell r="A17">
            <v>14</v>
          </cell>
          <cell r="B17" t="str">
            <v>北竜町</v>
          </cell>
          <cell r="C17">
            <v>173</v>
          </cell>
          <cell r="D17">
            <v>151</v>
          </cell>
          <cell r="E17">
            <v>154</v>
          </cell>
          <cell r="F17">
            <v>141</v>
          </cell>
          <cell r="G17">
            <v>31</v>
          </cell>
          <cell r="H17">
            <v>9</v>
          </cell>
          <cell r="I17">
            <v>11</v>
          </cell>
          <cell r="J17">
            <v>15</v>
          </cell>
          <cell r="K17">
            <v>32</v>
          </cell>
          <cell r="L17">
            <v>300</v>
          </cell>
          <cell r="M17">
            <v>1513</v>
          </cell>
          <cell r="N17">
            <v>964</v>
          </cell>
          <cell r="O17">
            <v>886</v>
          </cell>
          <cell r="P17">
            <v>78</v>
          </cell>
          <cell r="Q17">
            <v>2770</v>
          </cell>
          <cell r="R17">
            <v>436</v>
          </cell>
          <cell r="S17">
            <v>0</v>
          </cell>
          <cell r="T17" t="str">
            <v>水稲</v>
          </cell>
          <cell r="U17">
            <v>2280</v>
          </cell>
          <cell r="V17">
            <v>550</v>
          </cell>
          <cell r="W17" t="str">
            <v>小麦</v>
          </cell>
          <cell r="X17">
            <v>83</v>
          </cell>
          <cell r="Y17">
            <v>196</v>
          </cell>
          <cell r="Z17" t="str">
            <v>馬鈴薯</v>
          </cell>
          <cell r="AA17">
            <v>5</v>
          </cell>
          <cell r="AB17">
            <v>2140</v>
          </cell>
          <cell r="AC17" t="str">
            <v>小豆</v>
          </cell>
          <cell r="AD17">
            <v>130</v>
          </cell>
          <cell r="AE17">
            <v>192</v>
          </cell>
          <cell r="AF17">
            <v>290</v>
          </cell>
          <cell r="AG17">
            <v>440</v>
          </cell>
          <cell r="AH17">
            <v>162</v>
          </cell>
          <cell r="AI17">
            <v>289</v>
          </cell>
          <cell r="AJ17">
            <v>123</v>
          </cell>
          <cell r="AK17">
            <v>223</v>
          </cell>
          <cell r="AL17">
            <v>42</v>
          </cell>
          <cell r="AM17">
            <v>28</v>
          </cell>
          <cell r="AN17">
            <v>33</v>
          </cell>
          <cell r="AO17">
            <v>16</v>
          </cell>
          <cell r="AP17">
            <v>5586</v>
          </cell>
          <cell r="AQ17" t="str">
            <v>米</v>
          </cell>
          <cell r="AR17">
            <v>3847</v>
          </cell>
          <cell r="AS17">
            <v>47.1</v>
          </cell>
          <cell r="AT17">
            <v>5061.2765363128492</v>
          </cell>
        </row>
        <row r="18">
          <cell r="A18">
            <v>15</v>
          </cell>
          <cell r="B18" t="str">
            <v>沼田町</v>
          </cell>
          <cell r="C18">
            <v>88</v>
          </cell>
          <cell r="D18">
            <v>72</v>
          </cell>
          <cell r="E18">
            <v>208</v>
          </cell>
          <cell r="F18">
            <v>171</v>
          </cell>
          <cell r="G18">
            <v>53</v>
          </cell>
          <cell r="H18">
            <v>6</v>
          </cell>
          <cell r="I18">
            <v>6</v>
          </cell>
          <cell r="J18">
            <v>6</v>
          </cell>
          <cell r="K18">
            <v>13</v>
          </cell>
          <cell r="L18">
            <v>324</v>
          </cell>
          <cell r="M18">
            <v>1501</v>
          </cell>
          <cell r="N18">
            <v>982</v>
          </cell>
          <cell r="O18">
            <v>812</v>
          </cell>
          <cell r="P18">
            <v>170</v>
          </cell>
          <cell r="Q18">
            <v>3194</v>
          </cell>
          <cell r="R18">
            <v>774</v>
          </cell>
          <cell r="S18">
            <v>3</v>
          </cell>
          <cell r="T18" t="str">
            <v>水稲</v>
          </cell>
          <cell r="U18">
            <v>2690</v>
          </cell>
          <cell r="V18">
            <v>521</v>
          </cell>
          <cell r="W18" t="str">
            <v>小麦</v>
          </cell>
          <cell r="X18">
            <v>89</v>
          </cell>
          <cell r="Y18">
            <v>211</v>
          </cell>
          <cell r="Z18" t="str">
            <v>馬鈴薯</v>
          </cell>
          <cell r="AA18">
            <v>27</v>
          </cell>
          <cell r="AB18">
            <v>2420</v>
          </cell>
          <cell r="AC18" t="str">
            <v>小豆</v>
          </cell>
          <cell r="AD18">
            <v>159</v>
          </cell>
          <cell r="AE18">
            <v>187</v>
          </cell>
          <cell r="AF18">
            <v>304</v>
          </cell>
          <cell r="AG18">
            <v>587</v>
          </cell>
          <cell r="AH18">
            <v>95</v>
          </cell>
          <cell r="AI18">
            <v>280</v>
          </cell>
          <cell r="AJ18">
            <v>245</v>
          </cell>
          <cell r="AK18">
            <v>196</v>
          </cell>
          <cell r="AL18">
            <v>52</v>
          </cell>
          <cell r="AM18">
            <v>20</v>
          </cell>
          <cell r="AN18">
            <v>32</v>
          </cell>
          <cell r="AO18">
            <v>33</v>
          </cell>
          <cell r="AP18">
            <v>5862</v>
          </cell>
          <cell r="AQ18" t="str">
            <v>米</v>
          </cell>
          <cell r="AR18">
            <v>4373</v>
          </cell>
          <cell r="AS18">
            <v>45.9</v>
          </cell>
          <cell r="AT18">
            <v>5751.3094555873922</v>
          </cell>
        </row>
        <row r="19">
          <cell r="A19">
            <v>16</v>
          </cell>
          <cell r="B19" t="str">
            <v>幌加内町</v>
          </cell>
          <cell r="C19">
            <v>90</v>
          </cell>
          <cell r="D19">
            <v>53</v>
          </cell>
          <cell r="E19">
            <v>112</v>
          </cell>
          <cell r="F19">
            <v>87</v>
          </cell>
          <cell r="G19">
            <v>45</v>
          </cell>
          <cell r="H19">
            <v>4</v>
          </cell>
          <cell r="I19">
            <v>8</v>
          </cell>
          <cell r="J19">
            <v>14</v>
          </cell>
          <cell r="K19">
            <v>29</v>
          </cell>
          <cell r="L19">
            <v>196</v>
          </cell>
          <cell r="M19">
            <v>868</v>
          </cell>
          <cell r="N19">
            <v>618</v>
          </cell>
          <cell r="O19">
            <v>497</v>
          </cell>
          <cell r="P19">
            <v>121</v>
          </cell>
          <cell r="Q19">
            <v>1316</v>
          </cell>
          <cell r="R19">
            <v>2356</v>
          </cell>
          <cell r="S19">
            <v>0</v>
          </cell>
          <cell r="T19" t="str">
            <v>水稲</v>
          </cell>
          <cell r="U19">
            <v>790</v>
          </cell>
          <cell r="V19">
            <v>515</v>
          </cell>
          <cell r="W19" t="str">
            <v>小麦</v>
          </cell>
          <cell r="X19">
            <v>64</v>
          </cell>
          <cell r="Y19">
            <v>195</v>
          </cell>
          <cell r="Z19" t="str">
            <v>馬鈴薯</v>
          </cell>
          <cell r="AA19">
            <v>52</v>
          </cell>
          <cell r="AB19">
            <v>2370</v>
          </cell>
          <cell r="AC19" t="str">
            <v>小豆</v>
          </cell>
          <cell r="AD19">
            <v>87</v>
          </cell>
          <cell r="AE19">
            <v>174</v>
          </cell>
          <cell r="AF19">
            <v>215</v>
          </cell>
          <cell r="AG19">
            <v>402</v>
          </cell>
          <cell r="AH19">
            <v>14</v>
          </cell>
          <cell r="AI19">
            <v>120</v>
          </cell>
          <cell r="AJ19">
            <v>146</v>
          </cell>
          <cell r="AK19">
            <v>72</v>
          </cell>
          <cell r="AL19">
            <v>38</v>
          </cell>
          <cell r="AM19">
            <v>1</v>
          </cell>
          <cell r="AN19">
            <v>10</v>
          </cell>
          <cell r="AO19">
            <v>3</v>
          </cell>
          <cell r="AP19">
            <v>5318</v>
          </cell>
          <cell r="AQ19" t="str">
            <v>米</v>
          </cell>
          <cell r="AR19">
            <v>1330</v>
          </cell>
          <cell r="AS19">
            <v>48.6</v>
          </cell>
          <cell r="AT19">
            <v>2616.9230769230771</v>
          </cell>
        </row>
        <row r="20">
          <cell r="A20">
            <v>17</v>
          </cell>
          <cell r="B20" t="str">
            <v>夕張市</v>
          </cell>
          <cell r="C20">
            <v>214</v>
          </cell>
          <cell r="D20">
            <v>147</v>
          </cell>
          <cell r="E20">
            <v>51</v>
          </cell>
          <cell r="F20">
            <v>46</v>
          </cell>
          <cell r="G20">
            <v>60</v>
          </cell>
          <cell r="H20">
            <v>6</v>
          </cell>
          <cell r="I20">
            <v>64</v>
          </cell>
          <cell r="J20">
            <v>103</v>
          </cell>
          <cell r="K20">
            <v>74</v>
          </cell>
          <cell r="L20">
            <v>84</v>
          </cell>
          <cell r="M20">
            <v>1239</v>
          </cell>
          <cell r="N20">
            <v>835</v>
          </cell>
          <cell r="O20">
            <v>759</v>
          </cell>
          <cell r="P20">
            <v>76</v>
          </cell>
          <cell r="Q20">
            <v>182</v>
          </cell>
          <cell r="R20">
            <v>660</v>
          </cell>
          <cell r="S20">
            <v>2</v>
          </cell>
          <cell r="T20" t="str">
            <v>水稲</v>
          </cell>
          <cell r="U20">
            <v>73</v>
          </cell>
          <cell r="V20">
            <v>458</v>
          </cell>
          <cell r="W20" t="str">
            <v>小麦</v>
          </cell>
          <cell r="X20">
            <v>0</v>
          </cell>
          <cell r="Y20">
            <v>180</v>
          </cell>
          <cell r="Z20" t="str">
            <v>馬鈴薯</v>
          </cell>
          <cell r="AA20">
            <v>3</v>
          </cell>
          <cell r="AB20">
            <v>2420</v>
          </cell>
          <cell r="AC20" t="str">
            <v>小豆</v>
          </cell>
          <cell r="AD20">
            <v>1</v>
          </cell>
          <cell r="AE20">
            <v>189</v>
          </cell>
          <cell r="AF20">
            <v>280</v>
          </cell>
          <cell r="AG20">
            <v>679</v>
          </cell>
          <cell r="AH20">
            <v>194</v>
          </cell>
          <cell r="AI20">
            <v>35</v>
          </cell>
          <cell r="AJ20">
            <v>40</v>
          </cell>
          <cell r="AK20">
            <v>238</v>
          </cell>
          <cell r="AL20">
            <v>5</v>
          </cell>
          <cell r="AM20">
            <v>0</v>
          </cell>
          <cell r="AN20">
            <v>1</v>
          </cell>
          <cell r="AO20">
            <v>1</v>
          </cell>
          <cell r="AP20">
            <v>6537</v>
          </cell>
          <cell r="AQ20" t="str">
            <v>野菜</v>
          </cell>
          <cell r="AR20">
            <v>4503</v>
          </cell>
          <cell r="AS20">
            <v>48</v>
          </cell>
          <cell r="AT20">
            <v>6650.5846153846151</v>
          </cell>
        </row>
        <row r="21">
          <cell r="A21">
            <v>18</v>
          </cell>
          <cell r="B21" t="str">
            <v>岩見沢市</v>
          </cell>
          <cell r="C21">
            <v>421</v>
          </cell>
          <cell r="D21">
            <v>287</v>
          </cell>
          <cell r="E21">
            <v>507</v>
          </cell>
          <cell r="F21">
            <v>445</v>
          </cell>
          <cell r="G21">
            <v>151</v>
          </cell>
          <cell r="H21">
            <v>21</v>
          </cell>
          <cell r="I21">
            <v>63</v>
          </cell>
          <cell r="J21">
            <v>115</v>
          </cell>
          <cell r="K21">
            <v>194</v>
          </cell>
          <cell r="L21">
            <v>707</v>
          </cell>
          <cell r="M21">
            <v>4296</v>
          </cell>
          <cell r="N21">
            <v>2651</v>
          </cell>
          <cell r="O21">
            <v>2367</v>
          </cell>
          <cell r="P21">
            <v>284</v>
          </cell>
          <cell r="Q21">
            <v>5990</v>
          </cell>
          <cell r="R21">
            <v>1484</v>
          </cell>
          <cell r="S21">
            <v>23</v>
          </cell>
          <cell r="T21" t="str">
            <v>水稲</v>
          </cell>
          <cell r="U21">
            <v>4650</v>
          </cell>
          <cell r="V21">
            <v>532</v>
          </cell>
          <cell r="W21" t="str">
            <v>小麦</v>
          </cell>
          <cell r="X21">
            <v>408</v>
          </cell>
          <cell r="Y21">
            <v>239</v>
          </cell>
          <cell r="Z21" t="str">
            <v>馬鈴薯</v>
          </cell>
          <cell r="AA21">
            <v>35</v>
          </cell>
          <cell r="AB21">
            <v>2420</v>
          </cell>
          <cell r="AC21" t="str">
            <v>小豆</v>
          </cell>
          <cell r="AD21">
            <v>160</v>
          </cell>
          <cell r="AE21">
            <v>199</v>
          </cell>
          <cell r="AF21">
            <v>997</v>
          </cell>
          <cell r="AG21">
            <v>2079</v>
          </cell>
          <cell r="AH21">
            <v>164</v>
          </cell>
          <cell r="AI21">
            <v>604</v>
          </cell>
          <cell r="AJ21">
            <v>561</v>
          </cell>
          <cell r="AK21">
            <v>713</v>
          </cell>
          <cell r="AL21">
            <v>20</v>
          </cell>
          <cell r="AM21">
            <v>1</v>
          </cell>
          <cell r="AN21">
            <v>5</v>
          </cell>
          <cell r="AO21">
            <v>33</v>
          </cell>
          <cell r="AP21">
            <v>5128</v>
          </cell>
          <cell r="AQ21" t="str">
            <v>米</v>
          </cell>
          <cell r="AR21">
            <v>7296</v>
          </cell>
          <cell r="AS21">
            <v>47.6</v>
          </cell>
          <cell r="AT21">
            <v>3218.6246524559783</v>
          </cell>
        </row>
        <row r="22">
          <cell r="A22">
            <v>19</v>
          </cell>
          <cell r="B22" t="str">
            <v>美唄市</v>
          </cell>
          <cell r="C22">
            <v>433</v>
          </cell>
          <cell r="D22">
            <v>277</v>
          </cell>
          <cell r="E22">
            <v>630</v>
          </cell>
          <cell r="F22">
            <v>524</v>
          </cell>
          <cell r="G22">
            <v>233</v>
          </cell>
          <cell r="H22">
            <v>35</v>
          </cell>
          <cell r="I22">
            <v>95</v>
          </cell>
          <cell r="J22">
            <v>148</v>
          </cell>
          <cell r="K22">
            <v>185</v>
          </cell>
          <cell r="L22">
            <v>868</v>
          </cell>
          <cell r="M22">
            <v>5274</v>
          </cell>
          <cell r="N22">
            <v>3234</v>
          </cell>
          <cell r="O22">
            <v>2680</v>
          </cell>
          <cell r="P22">
            <v>554</v>
          </cell>
          <cell r="Q22">
            <v>8628</v>
          </cell>
          <cell r="R22">
            <v>374</v>
          </cell>
          <cell r="S22">
            <v>40</v>
          </cell>
          <cell r="T22" t="str">
            <v>水稲</v>
          </cell>
          <cell r="U22">
            <v>6810</v>
          </cell>
          <cell r="V22">
            <v>511</v>
          </cell>
          <cell r="W22" t="str">
            <v>小麦</v>
          </cell>
          <cell r="X22">
            <v>813</v>
          </cell>
          <cell r="Y22">
            <v>221</v>
          </cell>
          <cell r="Z22" t="str">
            <v>馬鈴薯</v>
          </cell>
          <cell r="AA22">
            <v>13</v>
          </cell>
          <cell r="AB22">
            <v>2170</v>
          </cell>
          <cell r="AC22" t="str">
            <v>小豆</v>
          </cell>
          <cell r="AD22">
            <v>156</v>
          </cell>
          <cell r="AE22">
            <v>196</v>
          </cell>
          <cell r="AF22">
            <v>1198</v>
          </cell>
          <cell r="AG22">
            <v>2336</v>
          </cell>
          <cell r="AH22">
            <v>262</v>
          </cell>
          <cell r="AI22">
            <v>925</v>
          </cell>
          <cell r="AJ22">
            <v>866</v>
          </cell>
          <cell r="AK22">
            <v>684</v>
          </cell>
          <cell r="AL22">
            <v>25</v>
          </cell>
          <cell r="AM22">
            <v>10</v>
          </cell>
          <cell r="AN22">
            <v>10</v>
          </cell>
          <cell r="AO22">
            <v>68</v>
          </cell>
          <cell r="AP22">
            <v>4168</v>
          </cell>
          <cell r="AQ22" t="str">
            <v>米</v>
          </cell>
          <cell r="AR22">
            <v>10492</v>
          </cell>
          <cell r="AS22">
            <v>50.1</v>
          </cell>
          <cell r="AT22">
            <v>4055.9351851851861</v>
          </cell>
        </row>
        <row r="23">
          <cell r="A23">
            <v>20</v>
          </cell>
          <cell r="B23" t="str">
            <v>芦別市</v>
          </cell>
          <cell r="C23">
            <v>191</v>
          </cell>
          <cell r="D23">
            <v>114</v>
          </cell>
          <cell r="E23">
            <v>258</v>
          </cell>
          <cell r="F23">
            <v>182</v>
          </cell>
          <cell r="G23">
            <v>172</v>
          </cell>
          <cell r="H23">
            <v>14</v>
          </cell>
          <cell r="I23">
            <v>73</v>
          </cell>
          <cell r="J23">
            <v>138</v>
          </cell>
          <cell r="K23">
            <v>121</v>
          </cell>
          <cell r="L23">
            <v>289</v>
          </cell>
          <cell r="M23">
            <v>2250</v>
          </cell>
          <cell r="N23">
            <v>1512</v>
          </cell>
          <cell r="O23">
            <v>1158</v>
          </cell>
          <cell r="P23">
            <v>354</v>
          </cell>
          <cell r="Q23">
            <v>2652</v>
          </cell>
          <cell r="R23">
            <v>817</v>
          </cell>
          <cell r="S23">
            <v>11</v>
          </cell>
          <cell r="T23" t="str">
            <v>水稲</v>
          </cell>
          <cell r="U23">
            <v>1760</v>
          </cell>
          <cell r="V23">
            <v>518</v>
          </cell>
          <cell r="W23" t="str">
            <v>小麦</v>
          </cell>
          <cell r="X23">
            <v>30</v>
          </cell>
          <cell r="Y23">
            <v>272</v>
          </cell>
          <cell r="Z23" t="str">
            <v>馬鈴薯</v>
          </cell>
          <cell r="AA23">
            <v>82</v>
          </cell>
          <cell r="AB23">
            <v>2670</v>
          </cell>
          <cell r="AC23" t="str">
            <v>小豆</v>
          </cell>
          <cell r="AD23">
            <v>62</v>
          </cell>
          <cell r="AE23">
            <v>188</v>
          </cell>
          <cell r="AF23">
            <v>568</v>
          </cell>
          <cell r="AG23">
            <v>1055</v>
          </cell>
          <cell r="AH23">
            <v>232</v>
          </cell>
          <cell r="AI23">
            <v>420</v>
          </cell>
          <cell r="AJ23">
            <v>458</v>
          </cell>
          <cell r="AK23">
            <v>368</v>
          </cell>
          <cell r="AL23">
            <v>15</v>
          </cell>
          <cell r="AM23">
            <v>12</v>
          </cell>
          <cell r="AN23">
            <v>7</v>
          </cell>
          <cell r="AO23">
            <v>4</v>
          </cell>
          <cell r="AP23">
            <v>2717</v>
          </cell>
          <cell r="AQ23" t="str">
            <v>米</v>
          </cell>
          <cell r="AR23">
            <v>2845</v>
          </cell>
          <cell r="AS23">
            <v>43.7</v>
          </cell>
          <cell r="AT23">
            <v>2002.0370370370374</v>
          </cell>
        </row>
        <row r="24">
          <cell r="A24">
            <v>21</v>
          </cell>
          <cell r="B24" t="str">
            <v>赤平市</v>
          </cell>
          <cell r="C24">
            <v>73</v>
          </cell>
          <cell r="D24">
            <v>22</v>
          </cell>
          <cell r="E24">
            <v>68</v>
          </cell>
          <cell r="F24">
            <v>51</v>
          </cell>
          <cell r="G24">
            <v>95</v>
          </cell>
          <cell r="H24">
            <v>12</v>
          </cell>
          <cell r="I24">
            <v>30</v>
          </cell>
          <cell r="J24">
            <v>61</v>
          </cell>
          <cell r="K24">
            <v>46</v>
          </cell>
          <cell r="L24">
            <v>99</v>
          </cell>
          <cell r="M24">
            <v>882</v>
          </cell>
          <cell r="N24">
            <v>559</v>
          </cell>
          <cell r="O24">
            <v>389</v>
          </cell>
          <cell r="P24">
            <v>170</v>
          </cell>
          <cell r="Q24">
            <v>749</v>
          </cell>
          <cell r="R24">
            <v>160</v>
          </cell>
          <cell r="S24">
            <v>2</v>
          </cell>
          <cell r="T24" t="str">
            <v>水稲</v>
          </cell>
          <cell r="U24">
            <v>507</v>
          </cell>
          <cell r="V24">
            <v>515</v>
          </cell>
          <cell r="W24" t="str">
            <v>小麦</v>
          </cell>
          <cell r="X24">
            <v>6</v>
          </cell>
          <cell r="Y24">
            <v>167</v>
          </cell>
          <cell r="Z24" t="str">
            <v>馬鈴薯</v>
          </cell>
          <cell r="AA24">
            <v>7</v>
          </cell>
          <cell r="AB24">
            <v>2360</v>
          </cell>
          <cell r="AC24" t="str">
            <v>小豆</v>
          </cell>
          <cell r="AD24">
            <v>6</v>
          </cell>
          <cell r="AE24">
            <v>183</v>
          </cell>
          <cell r="AF24">
            <v>207</v>
          </cell>
          <cell r="AG24">
            <v>344</v>
          </cell>
          <cell r="AH24">
            <v>78</v>
          </cell>
          <cell r="AI24">
            <v>146</v>
          </cell>
          <cell r="AJ24">
            <v>150</v>
          </cell>
          <cell r="AK24">
            <v>93</v>
          </cell>
          <cell r="AL24">
            <v>8</v>
          </cell>
          <cell r="AM24">
            <v>0</v>
          </cell>
          <cell r="AN24">
            <v>1</v>
          </cell>
          <cell r="AO24">
            <v>4</v>
          </cell>
          <cell r="AP24">
            <v>2042</v>
          </cell>
          <cell r="AQ24" t="str">
            <v>米</v>
          </cell>
          <cell r="AR24">
            <v>804</v>
          </cell>
          <cell r="AS24">
            <v>49</v>
          </cell>
          <cell r="AT24">
            <v>1669.3220338983051</v>
          </cell>
        </row>
        <row r="25">
          <cell r="A25">
            <v>22</v>
          </cell>
          <cell r="B25" t="str">
            <v>三笠市</v>
          </cell>
          <cell r="C25">
            <v>129</v>
          </cell>
          <cell r="D25">
            <v>79</v>
          </cell>
          <cell r="E25">
            <v>65</v>
          </cell>
          <cell r="F25">
            <v>57</v>
          </cell>
          <cell r="G25">
            <v>36</v>
          </cell>
          <cell r="H25">
            <v>6</v>
          </cell>
          <cell r="I25">
            <v>36</v>
          </cell>
          <cell r="J25">
            <v>48</v>
          </cell>
          <cell r="K25">
            <v>39</v>
          </cell>
          <cell r="L25">
            <v>107</v>
          </cell>
          <cell r="M25">
            <v>811</v>
          </cell>
          <cell r="N25">
            <v>571</v>
          </cell>
          <cell r="O25">
            <v>507</v>
          </cell>
          <cell r="P25">
            <v>64</v>
          </cell>
          <cell r="Q25">
            <v>574</v>
          </cell>
          <cell r="R25">
            <v>736</v>
          </cell>
          <cell r="S25">
            <v>14</v>
          </cell>
          <cell r="T25" t="str">
            <v>水稲</v>
          </cell>
          <cell r="U25">
            <v>382</v>
          </cell>
          <cell r="V25">
            <v>507</v>
          </cell>
          <cell r="W25" t="str">
            <v>小麦</v>
          </cell>
          <cell r="X25">
            <v>85</v>
          </cell>
          <cell r="Y25">
            <v>195</v>
          </cell>
          <cell r="Z25" t="str">
            <v>馬鈴薯</v>
          </cell>
          <cell r="AA25">
            <v>18</v>
          </cell>
          <cell r="AB25">
            <v>2220</v>
          </cell>
          <cell r="AC25" t="str">
            <v>小豆</v>
          </cell>
          <cell r="AD25">
            <v>35</v>
          </cell>
          <cell r="AE25">
            <v>194</v>
          </cell>
          <cell r="AF25">
            <v>203</v>
          </cell>
          <cell r="AG25">
            <v>473</v>
          </cell>
          <cell r="AH25">
            <v>82</v>
          </cell>
          <cell r="AI25">
            <v>86</v>
          </cell>
          <cell r="AJ25">
            <v>81</v>
          </cell>
          <cell r="AK25">
            <v>185</v>
          </cell>
          <cell r="AL25">
            <v>13</v>
          </cell>
          <cell r="AM25">
            <v>1</v>
          </cell>
          <cell r="AN25">
            <v>1</v>
          </cell>
          <cell r="AO25">
            <v>4</v>
          </cell>
          <cell r="AP25">
            <v>3787</v>
          </cell>
          <cell r="AQ25" t="str">
            <v>野菜</v>
          </cell>
          <cell r="AR25">
            <v>1244</v>
          </cell>
          <cell r="AS25">
            <v>46.1</v>
          </cell>
          <cell r="AT25">
            <v>2493.4086956521737</v>
          </cell>
        </row>
        <row r="26">
          <cell r="A26">
            <v>23</v>
          </cell>
          <cell r="B26" t="str">
            <v>滝川市</v>
          </cell>
          <cell r="C26">
            <v>334</v>
          </cell>
          <cell r="D26">
            <v>168</v>
          </cell>
          <cell r="E26">
            <v>362</v>
          </cell>
          <cell r="F26">
            <v>268</v>
          </cell>
          <cell r="G26">
            <v>214</v>
          </cell>
          <cell r="H26">
            <v>21</v>
          </cell>
          <cell r="I26">
            <v>121</v>
          </cell>
          <cell r="J26">
            <v>185</v>
          </cell>
          <cell r="K26">
            <v>162</v>
          </cell>
          <cell r="L26">
            <v>442</v>
          </cell>
          <cell r="M26">
            <v>3220</v>
          </cell>
          <cell r="N26">
            <v>2073</v>
          </cell>
          <cell r="O26">
            <v>1648</v>
          </cell>
          <cell r="P26">
            <v>425</v>
          </cell>
          <cell r="Q26">
            <v>3742</v>
          </cell>
          <cell r="R26">
            <v>781</v>
          </cell>
          <cell r="S26">
            <v>77</v>
          </cell>
          <cell r="T26" t="str">
            <v>水稲</v>
          </cell>
          <cell r="U26">
            <v>2890</v>
          </cell>
          <cell r="V26">
            <v>529</v>
          </cell>
          <cell r="W26" t="str">
            <v>小麦</v>
          </cell>
          <cell r="X26">
            <v>131</v>
          </cell>
          <cell r="Y26">
            <v>191</v>
          </cell>
          <cell r="Z26" t="str">
            <v>馬鈴薯</v>
          </cell>
          <cell r="AA26">
            <v>24</v>
          </cell>
          <cell r="AB26">
            <v>2400</v>
          </cell>
          <cell r="AC26" t="str">
            <v>小豆</v>
          </cell>
          <cell r="AD26">
            <v>139</v>
          </cell>
          <cell r="AE26">
            <v>202</v>
          </cell>
          <cell r="AF26">
            <v>793</v>
          </cell>
          <cell r="AG26">
            <v>1347</v>
          </cell>
          <cell r="AH26">
            <v>291</v>
          </cell>
          <cell r="AI26">
            <v>530</v>
          </cell>
          <cell r="AJ26">
            <v>534</v>
          </cell>
          <cell r="AK26">
            <v>337</v>
          </cell>
          <cell r="AL26">
            <v>76</v>
          </cell>
          <cell r="AM26">
            <v>19</v>
          </cell>
          <cell r="AN26">
            <v>33</v>
          </cell>
          <cell r="AO26">
            <v>49</v>
          </cell>
          <cell r="AP26">
            <v>2883</v>
          </cell>
          <cell r="AQ26" t="str">
            <v>米</v>
          </cell>
          <cell r="AR26">
            <v>4599</v>
          </cell>
          <cell r="AS26">
            <v>47</v>
          </cell>
          <cell r="AT26">
            <v>2375.3076923076924</v>
          </cell>
        </row>
        <row r="27">
          <cell r="A27">
            <v>24</v>
          </cell>
          <cell r="B27" t="str">
            <v>砂川市</v>
          </cell>
          <cell r="C27">
            <v>143</v>
          </cell>
          <cell r="D27">
            <v>55</v>
          </cell>
          <cell r="E27">
            <v>129</v>
          </cell>
          <cell r="F27">
            <v>96</v>
          </cell>
          <cell r="G27">
            <v>138</v>
          </cell>
          <cell r="H27">
            <v>15</v>
          </cell>
          <cell r="I27">
            <v>84</v>
          </cell>
          <cell r="J27">
            <v>116</v>
          </cell>
          <cell r="K27">
            <v>93</v>
          </cell>
          <cell r="L27">
            <v>117</v>
          </cell>
          <cell r="M27">
            <v>1348</v>
          </cell>
          <cell r="N27">
            <v>903</v>
          </cell>
          <cell r="O27">
            <v>687</v>
          </cell>
          <cell r="P27">
            <v>216</v>
          </cell>
          <cell r="Q27">
            <v>971</v>
          </cell>
          <cell r="R27">
            <v>382</v>
          </cell>
          <cell r="S27">
            <v>16</v>
          </cell>
          <cell r="T27" t="str">
            <v>水稲</v>
          </cell>
          <cell r="U27">
            <v>675</v>
          </cell>
          <cell r="V27">
            <v>502</v>
          </cell>
          <cell r="W27" t="str">
            <v>小麦</v>
          </cell>
          <cell r="X27">
            <v>2</v>
          </cell>
          <cell r="Y27">
            <v>150</v>
          </cell>
          <cell r="Z27" t="str">
            <v>馬鈴薯</v>
          </cell>
          <cell r="AA27">
            <v>6</v>
          </cell>
          <cell r="AB27">
            <v>2320</v>
          </cell>
          <cell r="AC27" t="str">
            <v>小豆</v>
          </cell>
          <cell r="AD27">
            <v>11</v>
          </cell>
          <cell r="AE27">
            <v>194</v>
          </cell>
          <cell r="AF27">
            <v>349</v>
          </cell>
          <cell r="AG27">
            <v>552</v>
          </cell>
          <cell r="AH27">
            <v>98</v>
          </cell>
          <cell r="AI27">
            <v>177</v>
          </cell>
          <cell r="AJ27">
            <v>183</v>
          </cell>
          <cell r="AK27">
            <v>167</v>
          </cell>
          <cell r="AL27">
            <v>13</v>
          </cell>
          <cell r="AM27">
            <v>6</v>
          </cell>
          <cell r="AN27">
            <v>6</v>
          </cell>
          <cell r="AO27">
            <v>4</v>
          </cell>
          <cell r="AP27">
            <v>2509</v>
          </cell>
          <cell r="AQ27" t="str">
            <v>米</v>
          </cell>
          <cell r="AR27">
            <v>1033</v>
          </cell>
          <cell r="AS27">
            <v>48.2</v>
          </cell>
          <cell r="AT27">
            <v>1214.4048780487806</v>
          </cell>
        </row>
        <row r="28">
          <cell r="A28">
            <v>25</v>
          </cell>
          <cell r="B28" t="str">
            <v>深川市</v>
          </cell>
          <cell r="C28">
            <v>546</v>
          </cell>
          <cell r="D28">
            <v>394</v>
          </cell>
          <cell r="E28">
            <v>708</v>
          </cell>
          <cell r="F28">
            <v>609</v>
          </cell>
          <cell r="G28">
            <v>222</v>
          </cell>
          <cell r="H28">
            <v>7</v>
          </cell>
          <cell r="I28">
            <v>105</v>
          </cell>
          <cell r="J28">
            <v>119</v>
          </cell>
          <cell r="K28">
            <v>189</v>
          </cell>
          <cell r="L28">
            <v>1063</v>
          </cell>
          <cell r="M28">
            <v>5773</v>
          </cell>
          <cell r="N28">
            <v>3948</v>
          </cell>
          <cell r="O28">
            <v>3355</v>
          </cell>
          <cell r="P28">
            <v>593</v>
          </cell>
          <cell r="Q28">
            <v>8807</v>
          </cell>
          <cell r="R28">
            <v>1963</v>
          </cell>
          <cell r="S28">
            <v>93</v>
          </cell>
          <cell r="T28" t="str">
            <v>水稲</v>
          </cell>
          <cell r="U28">
            <v>7370</v>
          </cell>
          <cell r="V28">
            <v>555</v>
          </cell>
          <cell r="W28" t="str">
            <v>小麦</v>
          </cell>
          <cell r="X28">
            <v>149</v>
          </cell>
          <cell r="Y28">
            <v>193</v>
          </cell>
          <cell r="Z28" t="str">
            <v>馬鈴薯</v>
          </cell>
          <cell r="AA28">
            <v>173</v>
          </cell>
          <cell r="AB28">
            <v>2910</v>
          </cell>
          <cell r="AC28" t="str">
            <v>小豆</v>
          </cell>
          <cell r="AD28">
            <v>307</v>
          </cell>
          <cell r="AE28">
            <v>217</v>
          </cell>
          <cell r="AF28">
            <v>1343</v>
          </cell>
          <cell r="AG28">
            <v>2257</v>
          </cell>
          <cell r="AH28">
            <v>488</v>
          </cell>
          <cell r="AI28">
            <v>1106</v>
          </cell>
          <cell r="AJ28">
            <v>1031</v>
          </cell>
          <cell r="AK28">
            <v>795</v>
          </cell>
          <cell r="AL28">
            <v>111</v>
          </cell>
          <cell r="AM28">
            <v>15</v>
          </cell>
          <cell r="AN28">
            <v>26</v>
          </cell>
          <cell r="AO28">
            <v>33</v>
          </cell>
          <cell r="AP28">
            <v>4289</v>
          </cell>
          <cell r="AQ28" t="str">
            <v>米</v>
          </cell>
          <cell r="AR28">
            <v>12245</v>
          </cell>
          <cell r="AS28">
            <v>45.7</v>
          </cell>
          <cell r="AT28">
            <v>3791.3042005420052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編集"/>
      <sheetName val="設定"/>
      <sheetName val="更新履歴"/>
      <sheetName val="組合員"/>
      <sheetName val="組合員 (旧CD)"/>
      <sheetName val="賦課基準"/>
      <sheetName val="突合用"/>
      <sheetName val="DBF編集 (2)"/>
      <sheetName val="滝沢地区（一筆）"/>
      <sheetName val="関係者名簿"/>
      <sheetName val="集落コード"/>
      <sheetName val="市町村"/>
      <sheetName val="アンケート"/>
      <sheetName val="所有者･耕作者"/>
      <sheetName val="市役所データ"/>
      <sheetName val="水原認定"/>
      <sheetName val="認定農業者"/>
      <sheetName val="集積概要"/>
      <sheetName val="凡例"/>
      <sheetName val="凡例2"/>
      <sheetName val="一筆（不能地含）"/>
    </sheetNames>
    <sheetDataSet>
      <sheetData sheetId="0" refreshError="1"/>
      <sheetData sheetId="1" refreshError="1">
        <row r="5">
          <cell r="B5">
            <v>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体"/>
      <sheetName val="記入上の留意点"/>
      <sheetName val="①②認定・規模"/>
      <sheetName val="③所得"/>
      <sheetName val="④利用集積率"/>
      <sheetName val="⑤集約"/>
      <sheetName val="⑥エコファーマー・特栽米"/>
      <sheetName val="⑥GAP"/>
      <sheetName val="⑦・⑧・⑨"/>
      <sheetName val="堀耕東(地区内転作農地)H281011"/>
      <sheetName val="堀耕東関係者抽出"/>
      <sheetName val="03堀耕東属性一覧(転作農家)H281011"/>
      <sheetName val="耕作者一覧 (堀耕東)"/>
      <sheetName val="01堀耕東属性一覧(転作農地)H281011"/>
      <sheetName val="中ノ通関係者抽出"/>
      <sheetName val="耕作者一覧"/>
      <sheetName val="耕作者一覧 (滝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XXXXX0"/>
      <sheetName val="認定農業者（実数）集落別"/>
      <sheetName val="認定取りやめ者"/>
      <sheetName val="印刷フォーム"/>
      <sheetName val="総括表 (新)"/>
      <sheetName val="総括表１"/>
      <sheetName val="規模別集計表"/>
      <sheetName val="各種データH26構想改訂後"/>
      <sheetName val="農家組合別集計(センサス）（横）"/>
      <sheetName val="Sheet1"/>
      <sheetName val="センサス（縦）"/>
      <sheetName val="H18年度～認定切れ"/>
      <sheetName val="未再認定(H17年度まで）"/>
      <sheetName val="未再認定(家族内変更）"/>
      <sheetName val="各種データ"/>
      <sheetName val="Aリスト"/>
      <sheetName val="Bリスト"/>
      <sheetName val="Cリスト"/>
      <sheetName val="到達者拡大イメージ"/>
      <sheetName val="データ内容・修正方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B1:P20"/>
  <sheetViews>
    <sheetView zoomScale="80" zoomScaleNormal="80" workbookViewId="0"/>
  </sheetViews>
  <sheetFormatPr defaultColWidth="8" defaultRowHeight="27.75" customHeight="1" x14ac:dyDescent="0.15"/>
  <cols>
    <col min="1" max="1" width="2.5" style="54" customWidth="1"/>
    <col min="2" max="2" width="10.875" style="54" customWidth="1"/>
    <col min="3" max="3" width="8.25" style="54" customWidth="1"/>
    <col min="4" max="4" width="5.25" style="54" customWidth="1"/>
    <col min="5" max="7" width="8" style="54" customWidth="1"/>
    <col min="8" max="8" width="8.125" style="54" customWidth="1"/>
    <col min="9" max="9" width="12.125" style="54" customWidth="1"/>
    <col min="10" max="10" width="8.125" style="54" customWidth="1"/>
    <col min="11" max="11" width="7.875" style="54" customWidth="1"/>
    <col min="12" max="12" width="6" style="54" customWidth="1"/>
    <col min="13" max="13" width="15.375" style="54" customWidth="1"/>
    <col min="14" max="14" width="2.25" style="54" customWidth="1"/>
    <col min="15" max="15" width="19.5" style="54" customWidth="1"/>
    <col min="16" max="16" width="2.375" style="54" customWidth="1"/>
    <col min="17" max="16384" width="8" style="54"/>
  </cols>
  <sheetData>
    <row r="1" spans="2:16" ht="12" x14ac:dyDescent="0.15">
      <c r="L1" s="55"/>
    </row>
    <row r="2" spans="2:16" ht="27.75" customHeight="1" thickBot="1" x14ac:dyDescent="0.2">
      <c r="B2" s="56" t="s">
        <v>1226</v>
      </c>
    </row>
    <row r="3" spans="2:16" ht="27.75" customHeight="1" x14ac:dyDescent="0.15">
      <c r="B3" s="67"/>
      <c r="C3" s="68"/>
      <c r="D3" s="68"/>
      <c r="E3" s="68"/>
      <c r="F3" s="68"/>
      <c r="G3" s="68"/>
      <c r="H3" s="68"/>
      <c r="I3" s="68"/>
      <c r="J3" s="68"/>
      <c r="K3" s="68"/>
      <c r="L3" s="69"/>
      <c r="M3" s="70" t="s">
        <v>693</v>
      </c>
      <c r="N3" s="71"/>
      <c r="O3" s="72" t="s">
        <v>692</v>
      </c>
      <c r="P3" s="73"/>
    </row>
    <row r="4" spans="2:16" ht="27.75" customHeight="1" x14ac:dyDescent="0.15">
      <c r="B4" s="74"/>
      <c r="C4" s="57"/>
      <c r="D4" s="57"/>
      <c r="E4" s="57"/>
      <c r="F4" s="57"/>
      <c r="G4" s="57"/>
      <c r="H4" s="57"/>
      <c r="I4" s="57"/>
      <c r="J4" s="57"/>
      <c r="K4" s="57"/>
      <c r="L4" s="58"/>
      <c r="M4" s="66" t="s">
        <v>690</v>
      </c>
      <c r="N4" s="64"/>
      <c r="O4" s="65" t="s">
        <v>691</v>
      </c>
      <c r="P4" s="75"/>
    </row>
    <row r="5" spans="2:16" ht="27.75" customHeight="1" x14ac:dyDescent="0.15">
      <c r="B5" s="74"/>
      <c r="C5" s="57"/>
      <c r="D5" s="57"/>
      <c r="E5" s="57"/>
      <c r="F5" s="57"/>
      <c r="G5" s="57"/>
      <c r="H5" s="57"/>
      <c r="I5" s="57"/>
      <c r="J5" s="57"/>
      <c r="K5" s="57"/>
      <c r="L5" s="57"/>
      <c r="M5" s="57"/>
      <c r="N5" s="57"/>
      <c r="O5" s="57"/>
      <c r="P5" s="76"/>
    </row>
    <row r="6" spans="2:16" ht="27.75" customHeight="1" x14ac:dyDescent="0.15">
      <c r="B6" s="74"/>
      <c r="C6" s="57"/>
      <c r="D6" s="57"/>
      <c r="E6" s="57"/>
      <c r="F6" s="57"/>
      <c r="G6" s="57"/>
      <c r="H6" s="57"/>
      <c r="I6" s="57"/>
      <c r="J6" s="57"/>
      <c r="K6" s="57"/>
      <c r="L6" s="57"/>
      <c r="M6" s="57"/>
      <c r="N6" s="57"/>
      <c r="O6" s="57"/>
      <c r="P6" s="76"/>
    </row>
    <row r="7" spans="2:16" ht="27.75" customHeight="1" x14ac:dyDescent="0.15">
      <c r="B7" s="74"/>
      <c r="C7" s="57"/>
      <c r="D7" s="57"/>
      <c r="E7" s="57"/>
      <c r="F7" s="57"/>
      <c r="G7" s="57"/>
      <c r="H7" s="57"/>
      <c r="I7" s="57"/>
      <c r="J7" s="57"/>
      <c r="K7" s="57"/>
      <c r="L7" s="57"/>
      <c r="M7" s="57"/>
      <c r="N7" s="57"/>
      <c r="O7" s="57"/>
      <c r="P7" s="76"/>
    </row>
    <row r="8" spans="2:16" ht="27.75" customHeight="1" x14ac:dyDescent="0.15">
      <c r="B8" s="74"/>
      <c r="C8" s="57"/>
      <c r="D8" s="57"/>
      <c r="E8" s="57"/>
      <c r="F8" s="57"/>
      <c r="G8" s="57"/>
      <c r="H8" s="57"/>
      <c r="I8" s="57"/>
      <c r="J8" s="57"/>
      <c r="K8" s="57"/>
      <c r="L8" s="57"/>
      <c r="M8" s="57"/>
      <c r="N8" s="57"/>
      <c r="O8" s="57"/>
      <c r="P8" s="76"/>
    </row>
    <row r="9" spans="2:16" ht="27.75" customHeight="1" x14ac:dyDescent="0.15">
      <c r="B9" s="74"/>
      <c r="C9" s="57"/>
      <c r="D9" s="57"/>
      <c r="E9" s="953" t="s">
        <v>688</v>
      </c>
      <c r="F9" s="953"/>
      <c r="G9" s="953"/>
      <c r="H9" s="953"/>
      <c r="I9" s="953"/>
      <c r="J9" s="953"/>
      <c r="K9" s="953"/>
      <c r="L9" s="953"/>
      <c r="M9" s="953"/>
      <c r="N9" s="57"/>
      <c r="O9" s="57"/>
      <c r="P9" s="76"/>
    </row>
    <row r="10" spans="2:16" ht="27.75" customHeight="1" x14ac:dyDescent="0.15">
      <c r="B10" s="74"/>
      <c r="C10" s="57"/>
      <c r="D10" s="57"/>
      <c r="E10" s="59"/>
      <c r="F10" s="59"/>
      <c r="G10" s="59"/>
      <c r="H10" s="59"/>
      <c r="I10" s="59"/>
      <c r="J10" s="59"/>
      <c r="K10" s="59"/>
      <c r="L10" s="59"/>
      <c r="M10" s="59"/>
      <c r="N10" s="57"/>
      <c r="O10" s="57"/>
      <c r="P10" s="76"/>
    </row>
    <row r="11" spans="2:16" ht="27.75" customHeight="1" x14ac:dyDescent="0.15">
      <c r="B11" s="74"/>
      <c r="C11" s="57"/>
      <c r="D11" s="57"/>
      <c r="E11" s="57"/>
      <c r="F11" s="57"/>
      <c r="G11" s="693"/>
      <c r="H11" s="693"/>
      <c r="I11" s="693"/>
      <c r="J11" s="693"/>
      <c r="K11" s="693"/>
      <c r="L11" s="57"/>
      <c r="M11" s="57"/>
      <c r="N11" s="57"/>
      <c r="O11" s="57"/>
      <c r="P11" s="76"/>
    </row>
    <row r="12" spans="2:16" ht="27.75" customHeight="1" x14ac:dyDescent="0.15">
      <c r="B12" s="74"/>
      <c r="C12" s="60"/>
      <c r="D12" s="57"/>
      <c r="E12" s="60"/>
      <c r="F12" s="57"/>
      <c r="G12" s="951" t="s">
        <v>32</v>
      </c>
      <c r="H12" s="951"/>
      <c r="I12" s="951"/>
      <c r="J12" s="951"/>
      <c r="K12" s="951"/>
      <c r="L12" s="61"/>
      <c r="M12" s="60"/>
      <c r="N12" s="60"/>
      <c r="O12" s="60"/>
      <c r="P12" s="77"/>
    </row>
    <row r="13" spans="2:16" ht="27.75" customHeight="1" x14ac:dyDescent="0.15">
      <c r="B13" s="74"/>
      <c r="C13" s="57"/>
      <c r="D13" s="57"/>
      <c r="E13" s="57"/>
      <c r="F13" s="57"/>
      <c r="G13" s="61"/>
      <c r="H13" s="61"/>
      <c r="I13" s="61"/>
      <c r="J13" s="61"/>
      <c r="K13" s="61"/>
      <c r="L13" s="57"/>
      <c r="M13" s="57"/>
      <c r="N13" s="57"/>
      <c r="O13" s="57"/>
      <c r="P13" s="76"/>
    </row>
    <row r="14" spans="2:16" ht="27.75" customHeight="1" x14ac:dyDescent="0.15">
      <c r="B14" s="74"/>
      <c r="C14" s="57"/>
      <c r="D14" s="57"/>
      <c r="E14" s="57"/>
      <c r="F14" s="57"/>
      <c r="G14" s="57"/>
      <c r="H14" s="57"/>
      <c r="I14" s="57"/>
      <c r="J14" s="57"/>
      <c r="K14" s="57"/>
      <c r="L14" s="57"/>
      <c r="M14" s="57"/>
      <c r="N14" s="57"/>
      <c r="O14" s="57"/>
      <c r="P14" s="76"/>
    </row>
    <row r="15" spans="2:16" ht="27.75" customHeight="1" x14ac:dyDescent="0.15">
      <c r="B15" s="74"/>
      <c r="C15" s="57"/>
      <c r="D15" s="57"/>
      <c r="E15" s="57"/>
      <c r="F15" s="57"/>
      <c r="G15" s="57"/>
      <c r="H15" s="57"/>
      <c r="I15" s="57"/>
      <c r="J15" s="57"/>
      <c r="K15" s="57"/>
      <c r="L15" s="57"/>
      <c r="M15" s="57"/>
      <c r="N15" s="57"/>
      <c r="O15" s="57"/>
      <c r="P15" s="76"/>
    </row>
    <row r="16" spans="2:16" ht="27.75" customHeight="1" x14ac:dyDescent="0.15">
      <c r="B16" s="74"/>
      <c r="C16" s="57"/>
      <c r="D16" s="57"/>
      <c r="E16" s="57"/>
      <c r="F16" s="57"/>
      <c r="G16" s="57"/>
      <c r="H16" s="57"/>
      <c r="I16" s="57"/>
      <c r="J16" s="57"/>
      <c r="K16" s="57"/>
      <c r="L16" s="57"/>
      <c r="M16" s="57"/>
      <c r="N16" s="57"/>
      <c r="O16" s="57"/>
      <c r="P16" s="76"/>
    </row>
    <row r="17" spans="2:16" ht="27.75" customHeight="1" x14ac:dyDescent="0.15">
      <c r="B17" s="74"/>
      <c r="C17" s="57"/>
      <c r="D17" s="57"/>
      <c r="E17" s="57"/>
      <c r="F17" s="57"/>
      <c r="G17" s="951" t="s">
        <v>1071</v>
      </c>
      <c r="H17" s="951"/>
      <c r="I17" s="951"/>
      <c r="J17" s="951"/>
      <c r="K17" s="951"/>
      <c r="L17" s="951"/>
      <c r="M17" s="57"/>
      <c r="N17" s="57"/>
      <c r="O17" s="57"/>
      <c r="P17" s="76"/>
    </row>
    <row r="18" spans="2:16" ht="27.75" customHeight="1" x14ac:dyDescent="0.15">
      <c r="B18" s="74"/>
      <c r="C18" s="57"/>
      <c r="D18" s="57"/>
      <c r="E18" s="57"/>
      <c r="F18" s="62"/>
      <c r="G18" s="57"/>
      <c r="H18" s="57"/>
      <c r="I18" s="57"/>
      <c r="J18" s="57"/>
      <c r="K18" s="57"/>
      <c r="L18" s="57"/>
      <c r="M18" s="63"/>
      <c r="N18" s="57"/>
      <c r="O18" s="57"/>
      <c r="P18" s="76"/>
    </row>
    <row r="19" spans="2:16" ht="27.75" customHeight="1" x14ac:dyDescent="0.15">
      <c r="B19" s="950" t="s">
        <v>689</v>
      </c>
      <c r="C19" s="951"/>
      <c r="D19" s="951"/>
      <c r="E19" s="951"/>
      <c r="F19" s="951"/>
      <c r="G19" s="951"/>
      <c r="H19" s="951"/>
      <c r="I19" s="951"/>
      <c r="J19" s="951"/>
      <c r="K19" s="951"/>
      <c r="L19" s="951"/>
      <c r="M19" s="951"/>
      <c r="N19" s="951"/>
      <c r="O19" s="951"/>
      <c r="P19" s="952"/>
    </row>
    <row r="20" spans="2:16" ht="27.75" customHeight="1" thickBot="1" x14ac:dyDescent="0.2">
      <c r="B20" s="78"/>
      <c r="C20" s="79"/>
      <c r="D20" s="79"/>
      <c r="E20" s="79"/>
      <c r="F20" s="79"/>
      <c r="G20" s="79"/>
      <c r="H20" s="79"/>
      <c r="I20" s="79"/>
      <c r="J20" s="79"/>
      <c r="K20" s="79"/>
      <c r="L20" s="79"/>
      <c r="M20" s="79"/>
      <c r="N20" s="79"/>
      <c r="O20" s="79"/>
      <c r="P20" s="80"/>
    </row>
  </sheetData>
  <mergeCells count="4">
    <mergeCell ref="B19:P19"/>
    <mergeCell ref="E9:M9"/>
    <mergeCell ref="G17:L17"/>
    <mergeCell ref="G12:K12"/>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B2:BC32"/>
  <sheetViews>
    <sheetView workbookViewId="0"/>
  </sheetViews>
  <sheetFormatPr defaultColWidth="3.25" defaultRowHeight="18" customHeight="1" x14ac:dyDescent="0.15"/>
  <cols>
    <col min="1" max="16384" width="3.25" style="97"/>
  </cols>
  <sheetData>
    <row r="2" spans="2:55" ht="18" customHeight="1" thickBot="1" x14ac:dyDescent="0.2">
      <c r="C2" s="97" t="s">
        <v>819</v>
      </c>
    </row>
    <row r="3" spans="2:55" ht="18" customHeight="1" x14ac:dyDescent="0.15">
      <c r="D3" s="1084"/>
      <c r="E3" s="1085"/>
      <c r="F3" s="1085"/>
      <c r="G3" s="1085"/>
      <c r="H3" s="1085"/>
      <c r="I3" s="1075"/>
      <c r="J3" s="1299" t="s">
        <v>1090</v>
      </c>
      <c r="K3" s="1300"/>
      <c r="L3" s="1300"/>
      <c r="M3" s="1300"/>
      <c r="N3" s="1300"/>
      <c r="O3" s="1300"/>
      <c r="P3" s="1300"/>
      <c r="Q3" s="1300"/>
      <c r="R3" s="1300"/>
      <c r="S3" s="1300"/>
      <c r="T3" s="1300"/>
      <c r="U3" s="1301"/>
      <c r="V3" s="98"/>
      <c r="W3" s="123"/>
      <c r="X3" s="123"/>
      <c r="Y3" s="123"/>
      <c r="Z3" s="123"/>
      <c r="AA3" s="123"/>
      <c r="AB3" s="123"/>
    </row>
    <row r="4" spans="2:55" ht="18" customHeight="1" x14ac:dyDescent="0.15">
      <c r="D4" s="1086"/>
      <c r="E4" s="1087"/>
      <c r="F4" s="1087"/>
      <c r="G4" s="1087"/>
      <c r="H4" s="1087"/>
      <c r="I4" s="1077"/>
      <c r="J4" s="1302"/>
      <c r="K4" s="1303"/>
      <c r="L4" s="1303"/>
      <c r="M4" s="1303"/>
      <c r="N4" s="1303"/>
      <c r="O4" s="1303"/>
      <c r="P4" s="1303"/>
      <c r="Q4" s="1303"/>
      <c r="R4" s="1303"/>
      <c r="S4" s="1303"/>
      <c r="T4" s="1303"/>
      <c r="U4" s="1304"/>
      <c r="V4" s="185"/>
      <c r="W4" s="722"/>
      <c r="X4" s="722"/>
      <c r="Y4" s="185"/>
      <c r="Z4" s="701"/>
      <c r="AA4" s="701"/>
      <c r="AB4" s="701"/>
    </row>
    <row r="5" spans="2:55" ht="45.75" customHeight="1" x14ac:dyDescent="0.15">
      <c r="D5" s="1308" t="s">
        <v>818</v>
      </c>
      <c r="E5" s="1309"/>
      <c r="F5" s="1309"/>
      <c r="G5" s="1309"/>
      <c r="H5" s="1309"/>
      <c r="I5" s="1310"/>
      <c r="J5" s="1293"/>
      <c r="K5" s="1294"/>
      <c r="L5" s="1294"/>
      <c r="M5" s="1294"/>
      <c r="N5" s="1294"/>
      <c r="O5" s="1294"/>
      <c r="P5" s="1294"/>
      <c r="Q5" s="1294"/>
      <c r="R5" s="1294"/>
      <c r="S5" s="1294"/>
      <c r="T5" s="1294"/>
      <c r="U5" s="1295"/>
      <c r="V5" s="722"/>
      <c r="W5" s="722"/>
      <c r="X5" s="722"/>
      <c r="Y5" s="722"/>
      <c r="Z5" s="722"/>
      <c r="AA5" s="722"/>
      <c r="AB5" s="722"/>
    </row>
    <row r="6" spans="2:55" ht="45.75" customHeight="1" thickBot="1" x14ac:dyDescent="0.2">
      <c r="D6" s="1305" t="s">
        <v>96</v>
      </c>
      <c r="E6" s="1306"/>
      <c r="F6" s="1306"/>
      <c r="G6" s="1306"/>
      <c r="H6" s="1306"/>
      <c r="I6" s="1307"/>
      <c r="J6" s="1296"/>
      <c r="K6" s="1297"/>
      <c r="L6" s="1297"/>
      <c r="M6" s="1297"/>
      <c r="N6" s="1297"/>
      <c r="O6" s="1297"/>
      <c r="P6" s="1297"/>
      <c r="Q6" s="1297"/>
      <c r="R6" s="1297"/>
      <c r="S6" s="1297"/>
      <c r="T6" s="1297"/>
      <c r="U6" s="1298"/>
      <c r="V6" s="722"/>
      <c r="W6" s="722"/>
      <c r="X6" s="722"/>
      <c r="Y6" s="722"/>
      <c r="Z6" s="722"/>
      <c r="AA6" s="722"/>
      <c r="AB6" s="722"/>
    </row>
    <row r="9" spans="2:55" ht="18" customHeight="1" thickBot="1" x14ac:dyDescent="0.2">
      <c r="B9" s="97" t="s">
        <v>1188</v>
      </c>
    </row>
    <row r="10" spans="2:55" ht="18" customHeight="1" x14ac:dyDescent="0.15">
      <c r="C10" s="1292" t="s">
        <v>1190</v>
      </c>
      <c r="D10" s="1133"/>
      <c r="E10" s="1133"/>
      <c r="F10" s="1133"/>
      <c r="G10" s="1133"/>
      <c r="H10" s="1133"/>
      <c r="I10" s="1133"/>
      <c r="J10" s="1133"/>
      <c r="K10" s="1133"/>
      <c r="L10" s="1133"/>
      <c r="M10" s="1133" t="s">
        <v>1189</v>
      </c>
      <c r="N10" s="1133"/>
      <c r="O10" s="1133"/>
      <c r="P10" s="1133"/>
      <c r="Q10" s="1133"/>
      <c r="R10" s="1133"/>
      <c r="S10" s="1133"/>
      <c r="T10" s="1133" t="s">
        <v>1191</v>
      </c>
      <c r="U10" s="1133"/>
      <c r="V10" s="1133"/>
      <c r="W10" s="1133"/>
      <c r="X10" s="1133"/>
      <c r="Y10" s="1133" t="s">
        <v>1235</v>
      </c>
      <c r="Z10" s="1133"/>
      <c r="AA10" s="1133"/>
      <c r="AB10" s="1133"/>
      <c r="AC10" s="1133"/>
      <c r="AD10" s="1133" t="s">
        <v>1236</v>
      </c>
      <c r="AE10" s="1133"/>
      <c r="AF10" s="1133"/>
      <c r="AG10" s="1133"/>
      <c r="AH10" s="1133"/>
      <c r="AI10" s="1133" t="s">
        <v>1237</v>
      </c>
      <c r="AJ10" s="1133"/>
      <c r="AK10" s="1133"/>
      <c r="AL10" s="1133"/>
      <c r="AM10" s="1133"/>
      <c r="AN10" s="1133" t="s">
        <v>1194</v>
      </c>
      <c r="AO10" s="1133"/>
      <c r="AP10" s="1133"/>
      <c r="AQ10" s="1133"/>
      <c r="AR10" s="1133"/>
      <c r="AS10" s="1133"/>
      <c r="AT10" s="1133"/>
      <c r="AU10" s="1133"/>
      <c r="AV10" s="1133"/>
      <c r="AW10" s="1133"/>
      <c r="AX10" s="1133" t="s">
        <v>1193</v>
      </c>
      <c r="AY10" s="1133"/>
      <c r="AZ10" s="1133"/>
      <c r="BA10" s="1133"/>
      <c r="BB10" s="1133"/>
      <c r="BC10" s="1134"/>
    </row>
    <row r="11" spans="2:55" ht="24" customHeight="1" x14ac:dyDescent="0.15">
      <c r="C11" s="1290" t="s">
        <v>1195</v>
      </c>
      <c r="D11" s="1291"/>
      <c r="E11" s="1291"/>
      <c r="F11" s="1291"/>
      <c r="G11" s="1291"/>
      <c r="H11" s="1291"/>
      <c r="I11" s="1291"/>
      <c r="J11" s="1291"/>
      <c r="K11" s="1291"/>
      <c r="L11" s="1291"/>
      <c r="M11" s="1291"/>
      <c r="N11" s="1291"/>
      <c r="O11" s="1291"/>
      <c r="P11" s="1291"/>
      <c r="Q11" s="1291"/>
      <c r="R11" s="1291"/>
      <c r="S11" s="1291"/>
      <c r="T11" s="1291"/>
      <c r="U11" s="1291"/>
      <c r="V11" s="1311"/>
      <c r="W11" s="1310" t="s">
        <v>1192</v>
      </c>
      <c r="X11" s="1291"/>
      <c r="Y11" s="1291"/>
      <c r="Z11" s="1291"/>
      <c r="AA11" s="1311"/>
      <c r="AB11" s="1310" t="s">
        <v>1192</v>
      </c>
      <c r="AC11" s="1291"/>
      <c r="AD11" s="1291"/>
      <c r="AE11" s="1291"/>
      <c r="AF11" s="1311"/>
      <c r="AG11" s="1310" t="s">
        <v>1192</v>
      </c>
      <c r="AH11" s="1291"/>
      <c r="AI11" s="1291"/>
      <c r="AJ11" s="1291"/>
      <c r="AK11" s="1311"/>
      <c r="AL11" s="1310" t="s">
        <v>1192</v>
      </c>
      <c r="AM11" s="1291"/>
      <c r="AN11" s="1312"/>
      <c r="AO11" s="1312"/>
      <c r="AP11" s="1312"/>
      <c r="AQ11" s="1312"/>
      <c r="AR11" s="1312"/>
      <c r="AS11" s="1312"/>
      <c r="AT11" s="1312"/>
      <c r="AU11" s="1312"/>
      <c r="AV11" s="1312"/>
      <c r="AW11" s="1312"/>
      <c r="AX11" s="1313"/>
      <c r="AY11" s="1313"/>
      <c r="AZ11" s="1313"/>
      <c r="BA11" s="1313"/>
      <c r="BB11" s="1313"/>
      <c r="BC11" s="1314"/>
    </row>
    <row r="12" spans="2:55" ht="24" customHeight="1" x14ac:dyDescent="0.15">
      <c r="C12" s="1290" t="s">
        <v>1196</v>
      </c>
      <c r="D12" s="1291"/>
      <c r="E12" s="1291"/>
      <c r="F12" s="1291"/>
      <c r="G12" s="1291"/>
      <c r="H12" s="1291"/>
      <c r="I12" s="1291"/>
      <c r="J12" s="1291"/>
      <c r="K12" s="1291"/>
      <c r="L12" s="1291"/>
      <c r="M12" s="1291"/>
      <c r="N12" s="1291"/>
      <c r="O12" s="1291"/>
      <c r="P12" s="1291"/>
      <c r="Q12" s="1291"/>
      <c r="R12" s="1291"/>
      <c r="S12" s="1291"/>
      <c r="T12" s="1291"/>
      <c r="U12" s="1291"/>
      <c r="V12" s="1311"/>
      <c r="W12" s="1310"/>
      <c r="X12" s="1291"/>
      <c r="Y12" s="1291"/>
      <c r="Z12" s="1291"/>
      <c r="AA12" s="1311"/>
      <c r="AB12" s="1310"/>
      <c r="AC12" s="1291"/>
      <c r="AD12" s="1291"/>
      <c r="AE12" s="1291"/>
      <c r="AF12" s="1311"/>
      <c r="AG12" s="1310"/>
      <c r="AH12" s="1291"/>
      <c r="AI12" s="1291"/>
      <c r="AJ12" s="1291"/>
      <c r="AK12" s="1311"/>
      <c r="AL12" s="1310"/>
      <c r="AM12" s="1291"/>
      <c r="AN12" s="1312"/>
      <c r="AO12" s="1312"/>
      <c r="AP12" s="1312"/>
      <c r="AQ12" s="1312"/>
      <c r="AR12" s="1312"/>
      <c r="AS12" s="1312"/>
      <c r="AT12" s="1312"/>
      <c r="AU12" s="1312"/>
      <c r="AV12" s="1312"/>
      <c r="AW12" s="1312"/>
      <c r="AX12" s="1313"/>
      <c r="AY12" s="1313"/>
      <c r="AZ12" s="1313"/>
      <c r="BA12" s="1313"/>
      <c r="BB12" s="1313"/>
      <c r="BC12" s="1314"/>
    </row>
    <row r="13" spans="2:55" ht="24" customHeight="1" x14ac:dyDescent="0.15">
      <c r="C13" s="1290" t="s">
        <v>1197</v>
      </c>
      <c r="D13" s="1291"/>
      <c r="E13" s="1291"/>
      <c r="F13" s="1291"/>
      <c r="G13" s="1291"/>
      <c r="H13" s="1291"/>
      <c r="I13" s="1291"/>
      <c r="J13" s="1291"/>
      <c r="K13" s="1291"/>
      <c r="L13" s="1291"/>
      <c r="M13" s="1291"/>
      <c r="N13" s="1291"/>
      <c r="O13" s="1291"/>
      <c r="P13" s="1291"/>
      <c r="Q13" s="1291"/>
      <c r="R13" s="1291"/>
      <c r="S13" s="1291"/>
      <c r="T13" s="1291"/>
      <c r="U13" s="1291"/>
      <c r="V13" s="1311"/>
      <c r="W13" s="1310"/>
      <c r="X13" s="1291"/>
      <c r="Y13" s="1291"/>
      <c r="Z13" s="1291"/>
      <c r="AA13" s="1311"/>
      <c r="AB13" s="1310"/>
      <c r="AC13" s="1291"/>
      <c r="AD13" s="1291"/>
      <c r="AE13" s="1291"/>
      <c r="AF13" s="1311"/>
      <c r="AG13" s="1310"/>
      <c r="AH13" s="1291"/>
      <c r="AI13" s="1291"/>
      <c r="AJ13" s="1291"/>
      <c r="AK13" s="1311"/>
      <c r="AL13" s="1310"/>
      <c r="AM13" s="1291"/>
      <c r="AN13" s="1312"/>
      <c r="AO13" s="1312"/>
      <c r="AP13" s="1312"/>
      <c r="AQ13" s="1312"/>
      <c r="AR13" s="1312"/>
      <c r="AS13" s="1312"/>
      <c r="AT13" s="1312"/>
      <c r="AU13" s="1312"/>
      <c r="AV13" s="1312"/>
      <c r="AW13" s="1312"/>
      <c r="AX13" s="1313"/>
      <c r="AY13" s="1313"/>
      <c r="AZ13" s="1313"/>
      <c r="BA13" s="1313"/>
      <c r="BB13" s="1313"/>
      <c r="BC13" s="1314"/>
    </row>
    <row r="14" spans="2:55" ht="24" customHeight="1" thickBot="1" x14ac:dyDescent="0.2">
      <c r="C14" s="1315" t="s">
        <v>1198</v>
      </c>
      <c r="D14" s="1316"/>
      <c r="E14" s="1316"/>
      <c r="F14" s="1316"/>
      <c r="G14" s="1316"/>
      <c r="H14" s="1316"/>
      <c r="I14" s="1316"/>
      <c r="J14" s="1316"/>
      <c r="K14" s="1316"/>
      <c r="L14" s="1316"/>
      <c r="M14" s="1316"/>
      <c r="N14" s="1316"/>
      <c r="O14" s="1316"/>
      <c r="P14" s="1316"/>
      <c r="Q14" s="1316"/>
      <c r="R14" s="1316"/>
      <c r="S14" s="1316"/>
      <c r="T14" s="1316"/>
      <c r="U14" s="1316"/>
      <c r="V14" s="1317"/>
      <c r="W14" s="1307"/>
      <c r="X14" s="1316"/>
      <c r="Y14" s="1316"/>
      <c r="Z14" s="1316"/>
      <c r="AA14" s="1317"/>
      <c r="AB14" s="1307"/>
      <c r="AC14" s="1316"/>
      <c r="AD14" s="1316"/>
      <c r="AE14" s="1316"/>
      <c r="AF14" s="1317"/>
      <c r="AG14" s="1307"/>
      <c r="AH14" s="1316"/>
      <c r="AI14" s="1316"/>
      <c r="AJ14" s="1316"/>
      <c r="AK14" s="1317"/>
      <c r="AL14" s="1307"/>
      <c r="AM14" s="1316"/>
      <c r="AN14" s="1318"/>
      <c r="AO14" s="1318"/>
      <c r="AP14" s="1318"/>
      <c r="AQ14" s="1318"/>
      <c r="AR14" s="1318"/>
      <c r="AS14" s="1318"/>
      <c r="AT14" s="1318"/>
      <c r="AU14" s="1318"/>
      <c r="AV14" s="1318"/>
      <c r="AW14" s="1318"/>
      <c r="AX14" s="1319"/>
      <c r="AY14" s="1319"/>
      <c r="AZ14" s="1319"/>
      <c r="BA14" s="1319"/>
      <c r="BB14" s="1319"/>
      <c r="BC14" s="1320"/>
    </row>
    <row r="15" spans="2:55" ht="18" customHeight="1" x14ac:dyDescent="0.15">
      <c r="C15" s="97" t="s">
        <v>256</v>
      </c>
      <c r="D15" s="722"/>
      <c r="E15" s="722" t="s">
        <v>1238</v>
      </c>
      <c r="F15" s="722"/>
      <c r="G15" s="722"/>
      <c r="H15" s="722"/>
      <c r="I15" s="72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row>
    <row r="16" spans="2:55" ht="18" customHeight="1" x14ac:dyDescent="0.15">
      <c r="D16" s="722"/>
      <c r="E16" s="722"/>
      <c r="F16" s="722"/>
      <c r="G16" s="722"/>
      <c r="H16" s="722"/>
      <c r="I16" s="72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772"/>
    </row>
    <row r="17" spans="4:39" ht="18" customHeight="1" x14ac:dyDescent="0.15">
      <c r="D17" s="722"/>
      <c r="E17" s="722"/>
      <c r="F17" s="722"/>
      <c r="G17" s="722"/>
      <c r="H17" s="722"/>
      <c r="I17" s="72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2"/>
      <c r="AL17" s="772"/>
      <c r="AM17" s="772"/>
    </row>
    <row r="18" spans="4:39" ht="18" customHeight="1" x14ac:dyDescent="0.15">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row>
    <row r="19" spans="4:39" ht="18" customHeight="1" x14ac:dyDescent="0.15">
      <c r="D19" s="123"/>
      <c r="E19" s="123"/>
      <c r="G19" s="123"/>
      <c r="H19" s="123"/>
      <c r="I19" s="123"/>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row>
    <row r="20" spans="4:39" ht="18" customHeight="1" x14ac:dyDescent="0.15">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row>
    <row r="21" spans="4:39" ht="18" customHeight="1" x14ac:dyDescent="0.15">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722"/>
    </row>
    <row r="22" spans="4:39" ht="18" customHeight="1" x14ac:dyDescent="0.15">
      <c r="D22" s="123"/>
      <c r="E22" s="123"/>
      <c r="F22" s="123"/>
      <c r="G22" s="123"/>
      <c r="H22" s="123"/>
      <c r="I22" s="123"/>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row>
    <row r="23" spans="4:39" ht="18" customHeight="1" x14ac:dyDescent="0.15">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722"/>
    </row>
    <row r="24" spans="4:39" ht="18" customHeight="1" x14ac:dyDescent="0.15">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row>
    <row r="25" spans="4:39" ht="18" customHeight="1" x14ac:dyDescent="0.15">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row>
    <row r="26" spans="4:39" ht="18" customHeight="1" x14ac:dyDescent="0.15">
      <c r="D26" s="722"/>
      <c r="E26" s="722"/>
      <c r="F26" s="722"/>
      <c r="G26" s="722"/>
      <c r="H26" s="722"/>
      <c r="I26" s="722"/>
      <c r="J26" s="722"/>
      <c r="K26" s="722"/>
      <c r="L26" s="722"/>
      <c r="M26" s="722"/>
      <c r="N26" s="722"/>
      <c r="O26" s="722"/>
      <c r="P26" s="722"/>
      <c r="Q26" s="722"/>
      <c r="R26" s="722"/>
      <c r="S26" s="722"/>
      <c r="T26" s="722"/>
      <c r="U26" s="722"/>
      <c r="V26" s="722"/>
      <c r="W26" s="773"/>
      <c r="X26" s="773"/>
      <c r="Y26" s="722"/>
      <c r="Z26" s="722"/>
      <c r="AA26" s="722"/>
      <c r="AB26" s="722"/>
      <c r="AC26" s="722"/>
      <c r="AD26" s="722"/>
      <c r="AE26" s="722"/>
      <c r="AF26" s="722"/>
      <c r="AG26" s="722"/>
      <c r="AH26" s="722"/>
      <c r="AI26" s="773"/>
      <c r="AJ26" s="773"/>
      <c r="AK26" s="722"/>
      <c r="AL26" s="722"/>
    </row>
    <row r="27" spans="4:39" ht="18" customHeight="1" x14ac:dyDescent="0.15">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2"/>
      <c r="AL27" s="722"/>
    </row>
    <row r="28" spans="4:39" ht="18" customHeight="1" x14ac:dyDescent="0.15">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row>
    <row r="29" spans="4:39" ht="18" customHeight="1" x14ac:dyDescent="0.15">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row>
    <row r="30" spans="4:39" ht="18" customHeight="1" x14ac:dyDescent="0.15">
      <c r="D30" s="722"/>
      <c r="E30" s="722"/>
      <c r="F30" s="722"/>
      <c r="G30" s="722"/>
      <c r="H30" s="722"/>
      <c r="I30" s="722"/>
      <c r="J30" s="722"/>
      <c r="K30" s="722"/>
      <c r="L30" s="722"/>
      <c r="M30" s="722"/>
      <c r="N30" s="722"/>
      <c r="O30" s="722"/>
      <c r="P30" s="722"/>
      <c r="Q30" s="722"/>
      <c r="R30" s="722"/>
      <c r="S30" s="773"/>
      <c r="T30" s="773"/>
      <c r="U30" s="697"/>
      <c r="V30" s="697"/>
      <c r="W30" s="697"/>
      <c r="X30" s="697"/>
      <c r="Y30" s="773"/>
      <c r="Z30" s="773"/>
      <c r="AA30" s="701"/>
      <c r="AB30" s="722"/>
      <c r="AC30" s="701"/>
      <c r="AD30" s="774"/>
      <c r="AE30" s="774"/>
      <c r="AF30" s="722"/>
      <c r="AG30" s="722"/>
      <c r="AH30" s="722"/>
      <c r="AI30" s="722"/>
      <c r="AJ30" s="722"/>
      <c r="AK30" s="722"/>
      <c r="AL30" s="722"/>
    </row>
    <row r="31" spans="4:39" ht="18" customHeight="1" x14ac:dyDescent="0.15">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row>
    <row r="32" spans="4:39" ht="18" customHeight="1" x14ac:dyDescent="0.15">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row>
  </sheetData>
  <mergeCells count="62">
    <mergeCell ref="AN14:AW14"/>
    <mergeCell ref="AX14:BC14"/>
    <mergeCell ref="AB14:AC14"/>
    <mergeCell ref="AD14:AF14"/>
    <mergeCell ref="AG14:AH14"/>
    <mergeCell ref="AI14:AK14"/>
    <mergeCell ref="AL14:AM14"/>
    <mergeCell ref="C14:L14"/>
    <mergeCell ref="M14:S14"/>
    <mergeCell ref="T14:V14"/>
    <mergeCell ref="W14:X14"/>
    <mergeCell ref="Y14:AA14"/>
    <mergeCell ref="AN12:AW12"/>
    <mergeCell ref="AX12:BC12"/>
    <mergeCell ref="C13:L13"/>
    <mergeCell ref="M13:S13"/>
    <mergeCell ref="T13:V13"/>
    <mergeCell ref="W13:X13"/>
    <mergeCell ref="Y13:AA13"/>
    <mergeCell ref="AB13:AC13"/>
    <mergeCell ref="AD13:AF13"/>
    <mergeCell ref="AG13:AH13"/>
    <mergeCell ref="AI13:AK13"/>
    <mergeCell ref="AL13:AM13"/>
    <mergeCell ref="AN13:AW13"/>
    <mergeCell ref="AX13:BC13"/>
    <mergeCell ref="AB12:AC12"/>
    <mergeCell ref="AD12:AF12"/>
    <mergeCell ref="AG12:AH12"/>
    <mergeCell ref="AI12:AK12"/>
    <mergeCell ref="AL12:AM12"/>
    <mergeCell ref="C12:L12"/>
    <mergeCell ref="M12:S12"/>
    <mergeCell ref="T12:V12"/>
    <mergeCell ref="W12:X12"/>
    <mergeCell ref="Y12:AA12"/>
    <mergeCell ref="AI10:AM10"/>
    <mergeCell ref="AI11:AK11"/>
    <mergeCell ref="AL11:AM11"/>
    <mergeCell ref="AN10:AW10"/>
    <mergeCell ref="AX10:BC10"/>
    <mergeCell ref="AN11:AW11"/>
    <mergeCell ref="AX11:BC11"/>
    <mergeCell ref="Y10:AC10"/>
    <mergeCell ref="Y11:AA11"/>
    <mergeCell ref="AB11:AC11"/>
    <mergeCell ref="AD10:AH10"/>
    <mergeCell ref="AD11:AF11"/>
    <mergeCell ref="AG11:AH11"/>
    <mergeCell ref="C11:L11"/>
    <mergeCell ref="C10:L10"/>
    <mergeCell ref="J5:U5"/>
    <mergeCell ref="J6:U6"/>
    <mergeCell ref="J3:U4"/>
    <mergeCell ref="D6:I6"/>
    <mergeCell ref="D5:I5"/>
    <mergeCell ref="D3:I4"/>
    <mergeCell ref="T10:X10"/>
    <mergeCell ref="W11:X11"/>
    <mergeCell ref="T11:V11"/>
    <mergeCell ref="M11:S11"/>
    <mergeCell ref="M10:S10"/>
  </mergeCells>
  <phoneticPr fontId="3"/>
  <pageMargins left="0.78740157480314965" right="0.39370078740157483" top="0.59055118110236227" bottom="0.59055118110236227" header="0.51181102362204722" footer="0.19685039370078741"/>
  <pageSetup paperSize="9" scale="77" firstPageNumber="2" orientation="landscape" blackAndWhite="1" useFirstPageNumber="1" horizontalDpi="400" vertic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B1:R38"/>
  <sheetViews>
    <sheetView workbookViewId="0"/>
  </sheetViews>
  <sheetFormatPr defaultColWidth="8" defaultRowHeight="14.1" customHeight="1" x14ac:dyDescent="0.15"/>
  <cols>
    <col min="1" max="1" width="2.5" style="197" customWidth="1"/>
    <col min="2" max="3" width="3" style="197" customWidth="1"/>
    <col min="4" max="4" width="3.375" style="197" customWidth="1"/>
    <col min="5" max="5" width="8.125" style="197" customWidth="1"/>
    <col min="6" max="6" width="16.75" style="197" bestFit="1" customWidth="1"/>
    <col min="7" max="12" width="9.375" style="197" customWidth="1"/>
    <col min="13" max="13" width="14.125" style="197" bestFit="1" customWidth="1"/>
    <col min="14" max="14" width="3.625" style="197" bestFit="1" customWidth="1"/>
    <col min="15" max="15" width="8.625" style="197" bestFit="1" customWidth="1"/>
    <col min="16" max="16" width="4.875" style="197" customWidth="1"/>
    <col min="17" max="17" width="12.25" style="197" bestFit="1" customWidth="1"/>
    <col min="18" max="18" width="18.875" style="197" customWidth="1"/>
    <col min="19" max="16384" width="8" style="197"/>
  </cols>
  <sheetData>
    <row r="1" spans="2:18" s="88" customFormat="1" ht="12" x14ac:dyDescent="0.15"/>
    <row r="2" spans="2:18" s="88" customFormat="1" ht="22.5" customHeight="1" x14ac:dyDescent="0.15">
      <c r="B2" s="199" t="s">
        <v>283</v>
      </c>
      <c r="C2" s="192"/>
      <c r="D2" s="192"/>
      <c r="E2" s="192"/>
      <c r="F2" s="192"/>
      <c r="G2" s="192"/>
      <c r="H2" s="192"/>
      <c r="I2" s="192"/>
      <c r="J2" s="91"/>
      <c r="K2" s="192"/>
      <c r="L2" s="192"/>
      <c r="M2" s="192"/>
    </row>
    <row r="3" spans="2:18" s="88" customFormat="1" ht="19.5" customHeight="1" x14ac:dyDescent="0.15">
      <c r="B3" s="1325" t="s">
        <v>97</v>
      </c>
      <c r="C3" s="1325"/>
      <c r="D3" s="1325"/>
      <c r="E3" s="1325"/>
      <c r="F3" s="1325"/>
      <c r="G3" s="1325"/>
      <c r="H3" s="1325"/>
      <c r="I3" s="1325"/>
      <c r="J3" s="1325"/>
      <c r="K3" s="1325"/>
      <c r="L3" s="1325"/>
      <c r="M3" s="1325"/>
      <c r="N3" s="1325"/>
      <c r="O3" s="1325"/>
      <c r="P3" s="1325"/>
      <c r="Q3" s="1325"/>
      <c r="R3" s="1325"/>
    </row>
    <row r="4" spans="2:18" s="88" customFormat="1" ht="15" customHeight="1" x14ac:dyDescent="0.15">
      <c r="B4" s="88" t="s">
        <v>843</v>
      </c>
    </row>
    <row r="5" spans="2:18" s="88" customFormat="1" ht="15" customHeight="1" x14ac:dyDescent="0.15">
      <c r="C5" s="88" t="s">
        <v>267</v>
      </c>
    </row>
    <row r="6" spans="2:18" s="88" customFormat="1" ht="15" customHeight="1" thickBot="1" x14ac:dyDescent="0.2">
      <c r="D6" s="88" t="s">
        <v>844</v>
      </c>
    </row>
    <row r="7" spans="2:18" s="88" customFormat="1" ht="18.75" customHeight="1" x14ac:dyDescent="0.15">
      <c r="B7" s="117"/>
      <c r="C7" s="117"/>
      <c r="D7" s="200"/>
      <c r="E7" s="201"/>
      <c r="F7" s="202" t="s">
        <v>94</v>
      </c>
      <c r="G7" s="1326" t="s">
        <v>821</v>
      </c>
      <c r="H7" s="1327"/>
      <c r="I7" s="1326" t="s">
        <v>98</v>
      </c>
      <c r="J7" s="1327"/>
      <c r="K7" s="1326" t="s">
        <v>820</v>
      </c>
      <c r="L7" s="1328"/>
      <c r="M7" s="1321" t="s">
        <v>822</v>
      </c>
      <c r="N7" s="1321"/>
      <c r="O7" s="1321"/>
      <c r="P7" s="1321"/>
      <c r="Q7" s="1321"/>
      <c r="R7" s="1322"/>
    </row>
    <row r="8" spans="2:18" s="88" customFormat="1" ht="18.75" customHeight="1" x14ac:dyDescent="0.15">
      <c r="B8" s="117"/>
      <c r="C8" s="117"/>
      <c r="D8" s="203"/>
      <c r="E8" s="88" t="s">
        <v>99</v>
      </c>
      <c r="F8" s="180"/>
      <c r="G8" s="234" t="s">
        <v>845</v>
      </c>
      <c r="H8" s="234" t="s">
        <v>846</v>
      </c>
      <c r="I8" s="234" t="s">
        <v>845</v>
      </c>
      <c r="J8" s="234" t="s">
        <v>846</v>
      </c>
      <c r="K8" s="234" t="s">
        <v>845</v>
      </c>
      <c r="L8" s="235" t="s">
        <v>846</v>
      </c>
      <c r="M8" s="1323"/>
      <c r="N8" s="1323"/>
      <c r="O8" s="1323"/>
      <c r="P8" s="1323"/>
      <c r="Q8" s="1323"/>
      <c r="R8" s="1324"/>
    </row>
    <row r="9" spans="2:18" s="88" customFormat="1" ht="18.75" customHeight="1" x14ac:dyDescent="0.15">
      <c r="B9" s="117"/>
      <c r="C9" s="117"/>
      <c r="D9" s="138"/>
      <c r="E9" s="236" t="s">
        <v>37</v>
      </c>
      <c r="F9" s="206" t="s">
        <v>100</v>
      </c>
      <c r="G9" s="204"/>
      <c r="H9" s="204">
        <v>600</v>
      </c>
      <c r="I9" s="204"/>
      <c r="J9" s="204">
        <v>550</v>
      </c>
      <c r="K9" s="204"/>
      <c r="L9" s="205">
        <v>300</v>
      </c>
      <c r="M9" s="112" t="s">
        <v>826</v>
      </c>
      <c r="N9" s="108" t="s">
        <v>825</v>
      </c>
      <c r="O9" s="112" t="s">
        <v>828</v>
      </c>
      <c r="P9" s="112"/>
      <c r="Q9" s="154" t="s">
        <v>823</v>
      </c>
      <c r="R9" s="116" t="s">
        <v>839</v>
      </c>
    </row>
    <row r="10" spans="2:18" s="88" customFormat="1" ht="18.75" customHeight="1" x14ac:dyDescent="0.15">
      <c r="B10" s="117"/>
      <c r="C10" s="117"/>
      <c r="D10" s="138">
        <v>10</v>
      </c>
      <c r="E10" s="237" t="s">
        <v>101</v>
      </c>
      <c r="F10" s="206" t="s">
        <v>102</v>
      </c>
      <c r="G10" s="212"/>
      <c r="H10" s="212">
        <v>21.5</v>
      </c>
      <c r="I10" s="212"/>
      <c r="J10" s="212">
        <v>8.8000000000000007</v>
      </c>
      <c r="K10" s="212"/>
      <c r="L10" s="213">
        <v>12.2</v>
      </c>
      <c r="M10" s="112"/>
      <c r="N10" s="108"/>
      <c r="O10" s="112"/>
      <c r="P10" s="112"/>
      <c r="Q10" s="112"/>
      <c r="R10" s="116" t="s">
        <v>840</v>
      </c>
    </row>
    <row r="11" spans="2:18" s="88" customFormat="1" ht="18.75" customHeight="1" x14ac:dyDescent="0.15">
      <c r="B11" s="117"/>
      <c r="C11" s="117"/>
      <c r="D11" s="1332" t="s">
        <v>38</v>
      </c>
      <c r="E11" s="190" t="s">
        <v>842</v>
      </c>
      <c r="F11" s="207"/>
      <c r="G11" s="214"/>
      <c r="H11" s="214">
        <v>23</v>
      </c>
      <c r="I11" s="214"/>
      <c r="J11" s="214">
        <v>9.4</v>
      </c>
      <c r="K11" s="214"/>
      <c r="L11" s="215">
        <v>14.1</v>
      </c>
      <c r="M11" s="112"/>
      <c r="N11" s="108"/>
      <c r="O11" s="112"/>
      <c r="P11" s="112"/>
      <c r="Q11" s="112"/>
      <c r="R11" s="116" t="s">
        <v>841</v>
      </c>
    </row>
    <row r="12" spans="2:18" s="88" customFormat="1" ht="18.75" customHeight="1" x14ac:dyDescent="0.15">
      <c r="B12" s="117"/>
      <c r="C12" s="117"/>
      <c r="D12" s="1332"/>
      <c r="E12" s="187" t="s">
        <v>39</v>
      </c>
      <c r="F12" s="185" t="s">
        <v>103</v>
      </c>
      <c r="G12" s="216"/>
      <c r="H12" s="216">
        <v>91930</v>
      </c>
      <c r="I12" s="216"/>
      <c r="J12" s="216">
        <v>58839</v>
      </c>
      <c r="K12" s="216"/>
      <c r="L12" s="217">
        <v>57790</v>
      </c>
      <c r="M12" s="112" t="s">
        <v>827</v>
      </c>
      <c r="N12" s="108" t="s">
        <v>825</v>
      </c>
      <c r="O12" s="112" t="s">
        <v>829</v>
      </c>
      <c r="P12" s="112"/>
      <c r="Q12" s="112"/>
      <c r="R12" s="116"/>
    </row>
    <row r="13" spans="2:18" s="88" customFormat="1" ht="18.75" customHeight="1" x14ac:dyDescent="0.15">
      <c r="B13" s="117"/>
      <c r="C13" s="117"/>
      <c r="D13" s="1332"/>
      <c r="E13" s="185" t="s">
        <v>855</v>
      </c>
      <c r="F13" s="186" t="s">
        <v>856</v>
      </c>
      <c r="G13" s="216"/>
      <c r="H13" s="216">
        <v>24040</v>
      </c>
      <c r="I13" s="216"/>
      <c r="J13" s="216">
        <v>12882</v>
      </c>
      <c r="K13" s="216"/>
      <c r="L13" s="217">
        <v>11400</v>
      </c>
      <c r="M13" s="112" t="s">
        <v>824</v>
      </c>
      <c r="N13" s="108" t="s">
        <v>825</v>
      </c>
      <c r="O13" s="112" t="s">
        <v>830</v>
      </c>
      <c r="P13" s="112"/>
      <c r="Q13" s="112"/>
      <c r="R13" s="116"/>
    </row>
    <row r="14" spans="2:18" s="88" customFormat="1" ht="18.75" customHeight="1" x14ac:dyDescent="0.15">
      <c r="B14" s="117"/>
      <c r="C14" s="117"/>
      <c r="D14" s="1332"/>
      <c r="E14" s="208"/>
      <c r="F14" s="186" t="s">
        <v>104</v>
      </c>
      <c r="G14" s="216"/>
      <c r="H14" s="216">
        <v>17817</v>
      </c>
      <c r="I14" s="216"/>
      <c r="J14" s="216">
        <v>20858</v>
      </c>
      <c r="K14" s="216"/>
      <c r="L14" s="217">
        <v>11078</v>
      </c>
      <c r="M14" s="112"/>
      <c r="N14" s="108"/>
      <c r="O14" s="112" t="s">
        <v>831</v>
      </c>
      <c r="P14" s="112"/>
      <c r="Q14" s="112"/>
      <c r="R14" s="116"/>
    </row>
    <row r="15" spans="2:18" s="88" customFormat="1" ht="18.75" customHeight="1" x14ac:dyDescent="0.15">
      <c r="B15" s="117"/>
      <c r="C15" s="117"/>
      <c r="D15" s="1332"/>
      <c r="E15" s="208"/>
      <c r="F15" s="186" t="s">
        <v>105</v>
      </c>
      <c r="G15" s="216"/>
      <c r="H15" s="216">
        <v>29879</v>
      </c>
      <c r="I15" s="216"/>
      <c r="J15" s="216">
        <v>13220</v>
      </c>
      <c r="K15" s="216"/>
      <c r="L15" s="217">
        <v>18306</v>
      </c>
      <c r="M15" s="112"/>
      <c r="N15" s="108"/>
      <c r="O15" s="112" t="s">
        <v>832</v>
      </c>
      <c r="P15" s="112"/>
      <c r="Q15" s="112"/>
      <c r="R15" s="116"/>
    </row>
    <row r="16" spans="2:18" s="88" customFormat="1" ht="18.75" customHeight="1" x14ac:dyDescent="0.15">
      <c r="B16" s="117"/>
      <c r="C16" s="117"/>
      <c r="D16" s="1332"/>
      <c r="E16" s="187"/>
      <c r="F16" s="123"/>
      <c r="G16" s="216"/>
      <c r="H16" s="216"/>
      <c r="I16" s="216"/>
      <c r="J16" s="216"/>
      <c r="K16" s="216"/>
      <c r="L16" s="217"/>
      <c r="M16" s="112" t="s">
        <v>833</v>
      </c>
      <c r="N16" s="108" t="s">
        <v>825</v>
      </c>
      <c r="O16" s="112" t="s">
        <v>834</v>
      </c>
      <c r="P16" s="112"/>
      <c r="Q16" s="112"/>
      <c r="R16" s="116"/>
    </row>
    <row r="17" spans="2:18" s="88" customFormat="1" ht="18.75" customHeight="1" x14ac:dyDescent="0.15">
      <c r="B17" s="117"/>
      <c r="C17" s="117"/>
      <c r="D17" s="1332"/>
      <c r="E17" s="186"/>
      <c r="F17" s="123"/>
      <c r="G17" s="216"/>
      <c r="H17" s="216"/>
      <c r="I17" s="216"/>
      <c r="J17" s="216"/>
      <c r="K17" s="216"/>
      <c r="L17" s="217"/>
      <c r="M17" s="112" t="s">
        <v>835</v>
      </c>
      <c r="N17" s="108" t="s">
        <v>825</v>
      </c>
      <c r="O17" s="112" t="s">
        <v>836</v>
      </c>
      <c r="P17" s="112"/>
      <c r="Q17" s="112"/>
      <c r="R17" s="116"/>
    </row>
    <row r="18" spans="2:18" s="88" customFormat="1" ht="18.75" customHeight="1" x14ac:dyDescent="0.15">
      <c r="B18" s="117"/>
      <c r="C18" s="117"/>
      <c r="D18" s="1332"/>
      <c r="E18" s="186"/>
      <c r="F18" s="186"/>
      <c r="G18" s="218"/>
      <c r="H18" s="218"/>
      <c r="I18" s="218"/>
      <c r="J18" s="218"/>
      <c r="K18" s="218"/>
      <c r="L18" s="219"/>
      <c r="M18" s="112"/>
      <c r="N18" s="108"/>
      <c r="O18" s="112" t="s">
        <v>837</v>
      </c>
      <c r="P18" s="112"/>
      <c r="Q18" s="112"/>
      <c r="R18" s="116"/>
    </row>
    <row r="19" spans="2:18" s="88" customFormat="1" ht="18.75" customHeight="1" thickBot="1" x14ac:dyDescent="0.2">
      <c r="B19" s="117"/>
      <c r="C19" s="117"/>
      <c r="D19" s="1329" t="s">
        <v>40</v>
      </c>
      <c r="E19" s="1330"/>
      <c r="F19" s="1331"/>
      <c r="G19" s="220"/>
      <c r="H19" s="220">
        <f>ROUND(H12/H9*60,0)</f>
        <v>9193</v>
      </c>
      <c r="I19" s="220"/>
      <c r="J19" s="220">
        <f>ROUND(J12/J9*60,0)</f>
        <v>6419</v>
      </c>
      <c r="K19" s="220"/>
      <c r="L19" s="221">
        <f>ROUND(L12/L9*60,0)</f>
        <v>11558</v>
      </c>
      <c r="M19" s="209"/>
      <c r="N19" s="210"/>
      <c r="O19" s="209" t="s">
        <v>838</v>
      </c>
      <c r="P19" s="209"/>
      <c r="Q19" s="209"/>
      <c r="R19" s="211"/>
    </row>
    <row r="20" spans="2:18" s="88" customFormat="1" ht="15" customHeight="1" x14ac:dyDescent="0.15">
      <c r="B20" s="117"/>
      <c r="C20" s="117"/>
      <c r="D20" s="194"/>
      <c r="E20" s="194"/>
      <c r="F20" s="194"/>
      <c r="G20" s="195"/>
      <c r="H20" s="195"/>
      <c r="I20" s="195"/>
      <c r="J20" s="195"/>
      <c r="K20" s="195"/>
      <c r="L20" s="195"/>
      <c r="N20" s="139"/>
      <c r="O20" s="139"/>
      <c r="P20" s="139"/>
      <c r="Q20" s="139"/>
      <c r="R20" s="139"/>
    </row>
    <row r="21" spans="2:18" s="88" customFormat="1" ht="15" customHeight="1" x14ac:dyDescent="0.15">
      <c r="B21" s="117"/>
      <c r="C21" s="117"/>
      <c r="D21" s="117"/>
      <c r="E21" s="193"/>
      <c r="F21" s="193"/>
      <c r="G21" s="193"/>
      <c r="H21" s="193"/>
      <c r="I21" s="193"/>
      <c r="J21" s="193"/>
      <c r="K21" s="193"/>
      <c r="L21" s="117"/>
      <c r="M21" s="193"/>
      <c r="N21" s="193"/>
      <c r="O21" s="193"/>
      <c r="P21" s="193"/>
      <c r="Q21" s="193"/>
    </row>
    <row r="22" spans="2:18" s="88" customFormat="1" ht="15" customHeight="1" thickBot="1" x14ac:dyDescent="0.2">
      <c r="B22" s="117"/>
      <c r="C22" s="88" t="s">
        <v>41</v>
      </c>
      <c r="L22" s="117"/>
    </row>
    <row r="23" spans="2:18" s="88" customFormat="1" ht="18.75" customHeight="1" x14ac:dyDescent="0.15">
      <c r="B23" s="117"/>
      <c r="C23" s="117"/>
      <c r="D23" s="222"/>
      <c r="E23" s="223"/>
      <c r="F23" s="224" t="s">
        <v>94</v>
      </c>
      <c r="G23" s="1326" t="s">
        <v>821</v>
      </c>
      <c r="H23" s="1327"/>
      <c r="I23" s="1326" t="s">
        <v>98</v>
      </c>
      <c r="J23" s="1327"/>
      <c r="K23" s="1326" t="s">
        <v>820</v>
      </c>
      <c r="L23" s="1328"/>
      <c r="M23" s="1085" t="s">
        <v>822</v>
      </c>
      <c r="N23" s="1085"/>
      <c r="O23" s="1085"/>
      <c r="P23" s="1085"/>
      <c r="Q23" s="1085"/>
      <c r="R23" s="1096"/>
    </row>
    <row r="24" spans="2:18" s="88" customFormat="1" ht="18.75" customHeight="1" x14ac:dyDescent="0.15">
      <c r="B24" s="117"/>
      <c r="C24" s="117"/>
      <c r="D24" s="225"/>
      <c r="E24" s="207" t="s">
        <v>99</v>
      </c>
      <c r="F24" s="226"/>
      <c r="G24" s="234" t="s">
        <v>845</v>
      </c>
      <c r="H24" s="234" t="s">
        <v>846</v>
      </c>
      <c r="I24" s="234" t="s">
        <v>845</v>
      </c>
      <c r="J24" s="234" t="s">
        <v>846</v>
      </c>
      <c r="K24" s="234" t="s">
        <v>845</v>
      </c>
      <c r="L24" s="235" t="s">
        <v>846</v>
      </c>
      <c r="M24" s="1087"/>
      <c r="N24" s="1087"/>
      <c r="O24" s="1087"/>
      <c r="P24" s="1087"/>
      <c r="Q24" s="1087"/>
      <c r="R24" s="1095"/>
    </row>
    <row r="25" spans="2:18" s="88" customFormat="1" ht="18.75" customHeight="1" x14ac:dyDescent="0.15">
      <c r="B25" s="117"/>
      <c r="C25" s="117"/>
      <c r="D25" s="138"/>
      <c r="E25" s="236" t="s">
        <v>37</v>
      </c>
      <c r="F25" s="227" t="s">
        <v>100</v>
      </c>
      <c r="G25" s="204">
        <v>552</v>
      </c>
      <c r="H25" s="204">
        <v>600</v>
      </c>
      <c r="I25" s="204">
        <v>315</v>
      </c>
      <c r="J25" s="204">
        <v>550</v>
      </c>
      <c r="K25" s="204">
        <v>140</v>
      </c>
      <c r="L25" s="205">
        <v>300</v>
      </c>
      <c r="M25" s="112" t="s">
        <v>826</v>
      </c>
      <c r="N25" s="108" t="s">
        <v>825</v>
      </c>
      <c r="O25" s="112" t="s">
        <v>828</v>
      </c>
      <c r="P25" s="112"/>
      <c r="Q25" s="154" t="s">
        <v>823</v>
      </c>
      <c r="R25" s="116" t="s">
        <v>847</v>
      </c>
    </row>
    <row r="26" spans="2:18" s="88" customFormat="1" ht="18.75" customHeight="1" x14ac:dyDescent="0.15">
      <c r="B26" s="117"/>
      <c r="C26" s="117"/>
      <c r="D26" s="138">
        <v>10</v>
      </c>
      <c r="E26" s="236" t="s">
        <v>101</v>
      </c>
      <c r="F26" s="229" t="s">
        <v>102</v>
      </c>
      <c r="G26" s="212">
        <v>62.1</v>
      </c>
      <c r="H26" s="212">
        <v>20.6</v>
      </c>
      <c r="I26" s="212">
        <v>32.799999999999997</v>
      </c>
      <c r="J26" s="212">
        <v>7.4</v>
      </c>
      <c r="K26" s="212">
        <v>31.1</v>
      </c>
      <c r="L26" s="213">
        <v>9.1999999999999993</v>
      </c>
      <c r="M26" s="112"/>
      <c r="N26" s="108"/>
      <c r="O26" s="112"/>
      <c r="P26" s="112"/>
      <c r="Q26" s="112"/>
      <c r="R26" s="116" t="s">
        <v>848</v>
      </c>
    </row>
    <row r="27" spans="2:18" s="88" customFormat="1" ht="18.75" customHeight="1" x14ac:dyDescent="0.15">
      <c r="B27" s="117"/>
      <c r="C27" s="117"/>
      <c r="D27" s="1332" t="s">
        <v>38</v>
      </c>
      <c r="E27" s="230" t="s">
        <v>842</v>
      </c>
      <c r="F27" s="226"/>
      <c r="G27" s="214"/>
      <c r="H27" s="214">
        <v>23</v>
      </c>
      <c r="I27" s="214"/>
      <c r="J27" s="214">
        <v>9.4</v>
      </c>
      <c r="K27" s="214"/>
      <c r="L27" s="215">
        <v>14.1</v>
      </c>
      <c r="M27" s="112"/>
      <c r="N27" s="108"/>
      <c r="O27" s="112"/>
      <c r="P27" s="112"/>
      <c r="Q27" s="112"/>
      <c r="R27" s="116" t="s">
        <v>849</v>
      </c>
    </row>
    <row r="28" spans="2:18" s="88" customFormat="1" ht="18.75" customHeight="1" x14ac:dyDescent="0.15">
      <c r="B28" s="117"/>
      <c r="C28" s="117"/>
      <c r="D28" s="1332"/>
      <c r="E28" s="238" t="s">
        <v>39</v>
      </c>
      <c r="F28" s="227" t="s">
        <v>103</v>
      </c>
      <c r="G28" s="216">
        <v>154239</v>
      </c>
      <c r="H28" s="216">
        <v>78942</v>
      </c>
      <c r="I28" s="216">
        <v>68694</v>
      </c>
      <c r="J28" s="216">
        <v>50472</v>
      </c>
      <c r="K28" s="216">
        <v>51726</v>
      </c>
      <c r="L28" s="217">
        <v>49614</v>
      </c>
      <c r="M28" s="112" t="s">
        <v>827</v>
      </c>
      <c r="N28" s="108" t="s">
        <v>825</v>
      </c>
      <c r="O28" s="112" t="s">
        <v>850</v>
      </c>
      <c r="P28" s="112"/>
      <c r="Q28" s="112"/>
      <c r="R28" s="116"/>
    </row>
    <row r="29" spans="2:18" s="88" customFormat="1" ht="18.75" customHeight="1" x14ac:dyDescent="0.15">
      <c r="B29" s="117"/>
      <c r="C29" s="117"/>
      <c r="D29" s="1332"/>
      <c r="E29" s="185" t="s">
        <v>855</v>
      </c>
      <c r="F29" s="232" t="s">
        <v>856</v>
      </c>
      <c r="G29" s="216">
        <v>40954</v>
      </c>
      <c r="H29" s="216">
        <v>23404</v>
      </c>
      <c r="I29" s="216">
        <v>18829</v>
      </c>
      <c r="J29" s="216">
        <v>21719</v>
      </c>
      <c r="K29" s="216">
        <v>11276</v>
      </c>
      <c r="L29" s="217">
        <v>18287</v>
      </c>
      <c r="M29" s="112" t="s">
        <v>824</v>
      </c>
      <c r="N29" s="108" t="s">
        <v>825</v>
      </c>
      <c r="O29" s="112" t="s">
        <v>851</v>
      </c>
      <c r="P29" s="112"/>
      <c r="Q29" s="112"/>
      <c r="R29" s="116"/>
    </row>
    <row r="30" spans="2:18" s="88" customFormat="1" ht="18.75" customHeight="1" x14ac:dyDescent="0.15">
      <c r="B30" s="117"/>
      <c r="C30" s="117"/>
      <c r="D30" s="1332"/>
      <c r="E30" s="231"/>
      <c r="F30" s="232" t="s">
        <v>104</v>
      </c>
      <c r="G30" s="216">
        <v>54290</v>
      </c>
      <c r="H30" s="216">
        <v>36443</v>
      </c>
      <c r="I30" s="216">
        <v>25265</v>
      </c>
      <c r="J30" s="216">
        <v>21395</v>
      </c>
      <c r="K30" s="216">
        <v>17806</v>
      </c>
      <c r="L30" s="217">
        <v>22779</v>
      </c>
      <c r="M30" s="112"/>
      <c r="N30" s="108"/>
      <c r="O30" s="112" t="s">
        <v>852</v>
      </c>
      <c r="P30" s="112"/>
      <c r="Q30" s="112"/>
      <c r="R30" s="116"/>
    </row>
    <row r="31" spans="2:18" s="88" customFormat="1" ht="18.75" customHeight="1" x14ac:dyDescent="0.15">
      <c r="B31" s="117"/>
      <c r="C31" s="117"/>
      <c r="D31" s="1332"/>
      <c r="E31" s="231"/>
      <c r="F31" s="232" t="s">
        <v>105</v>
      </c>
      <c r="G31" s="216">
        <v>58995</v>
      </c>
      <c r="H31" s="216">
        <v>18540</v>
      </c>
      <c r="I31" s="216">
        <v>24600</v>
      </c>
      <c r="J31" s="216">
        <v>6660</v>
      </c>
      <c r="K31" s="216">
        <v>22644</v>
      </c>
      <c r="L31" s="217">
        <v>8280</v>
      </c>
      <c r="M31" s="112"/>
      <c r="N31" s="108"/>
      <c r="O31" s="112" t="s">
        <v>853</v>
      </c>
      <c r="P31" s="112"/>
      <c r="Q31" s="112"/>
      <c r="R31" s="116"/>
    </row>
    <row r="32" spans="2:18" s="88" customFormat="1" ht="18.75" customHeight="1" x14ac:dyDescent="0.15">
      <c r="B32" s="117"/>
      <c r="C32" s="117"/>
      <c r="D32" s="1332"/>
      <c r="E32" s="231"/>
      <c r="F32" s="232"/>
      <c r="G32" s="216"/>
      <c r="H32" s="216"/>
      <c r="I32" s="216"/>
      <c r="J32" s="216"/>
      <c r="K32" s="216"/>
      <c r="L32" s="217"/>
      <c r="M32" s="112" t="s">
        <v>833</v>
      </c>
      <c r="N32" s="108" t="s">
        <v>825</v>
      </c>
      <c r="O32" s="112" t="s">
        <v>854</v>
      </c>
      <c r="P32" s="112"/>
      <c r="Q32" s="112"/>
      <c r="R32" s="116"/>
    </row>
    <row r="33" spans="2:18" s="88" customFormat="1" ht="18.75" customHeight="1" x14ac:dyDescent="0.15">
      <c r="B33" s="117"/>
      <c r="C33" s="117"/>
      <c r="D33" s="1332"/>
      <c r="E33" s="231"/>
      <c r="F33" s="232"/>
      <c r="G33" s="216"/>
      <c r="H33" s="216"/>
      <c r="I33" s="216"/>
      <c r="J33" s="216"/>
      <c r="K33" s="216"/>
      <c r="L33" s="217"/>
      <c r="M33" s="112" t="s">
        <v>835</v>
      </c>
      <c r="N33" s="108" t="s">
        <v>825</v>
      </c>
      <c r="O33" s="112" t="s">
        <v>836</v>
      </c>
      <c r="P33" s="112"/>
      <c r="Q33" s="112"/>
      <c r="R33" s="116"/>
    </row>
    <row r="34" spans="2:18" s="88" customFormat="1" ht="18.75" customHeight="1" x14ac:dyDescent="0.15">
      <c r="B34" s="117"/>
      <c r="C34" s="117"/>
      <c r="D34" s="233"/>
      <c r="E34" s="231"/>
      <c r="F34" s="232"/>
      <c r="G34" s="218"/>
      <c r="H34" s="218"/>
      <c r="I34" s="218"/>
      <c r="J34" s="218"/>
      <c r="K34" s="218"/>
      <c r="L34" s="219"/>
      <c r="M34" s="112"/>
      <c r="N34" s="108"/>
      <c r="O34" s="112" t="s">
        <v>837</v>
      </c>
      <c r="P34" s="112"/>
      <c r="Q34" s="112"/>
      <c r="R34" s="116"/>
    </row>
    <row r="35" spans="2:18" s="88" customFormat="1" ht="18.75" customHeight="1" thickBot="1" x14ac:dyDescent="0.2">
      <c r="B35" s="117"/>
      <c r="C35" s="117"/>
      <c r="D35" s="1329" t="s">
        <v>40</v>
      </c>
      <c r="E35" s="1330"/>
      <c r="F35" s="1331"/>
      <c r="G35" s="220">
        <f t="shared" ref="G35:L35" si="0">ROUND(G28/G25*60,0)</f>
        <v>16765</v>
      </c>
      <c r="H35" s="220">
        <f t="shared" si="0"/>
        <v>7894</v>
      </c>
      <c r="I35" s="220">
        <f t="shared" si="0"/>
        <v>13085</v>
      </c>
      <c r="J35" s="220">
        <f t="shared" si="0"/>
        <v>5506</v>
      </c>
      <c r="K35" s="220">
        <f t="shared" si="0"/>
        <v>22168</v>
      </c>
      <c r="L35" s="221">
        <f t="shared" si="0"/>
        <v>9923</v>
      </c>
      <c r="M35" s="209"/>
      <c r="N35" s="210"/>
      <c r="O35" s="209" t="s">
        <v>838</v>
      </c>
      <c r="P35" s="209"/>
      <c r="Q35" s="209"/>
      <c r="R35" s="211"/>
    </row>
    <row r="36" spans="2:18" ht="15" customHeight="1" x14ac:dyDescent="0.15">
      <c r="B36" s="191"/>
      <c r="C36" s="191"/>
      <c r="D36" s="196" t="s">
        <v>42</v>
      </c>
      <c r="G36" s="198"/>
      <c r="I36" s="198"/>
      <c r="K36" s="198"/>
      <c r="L36" s="191"/>
      <c r="N36" s="198"/>
      <c r="P36" s="198"/>
    </row>
    <row r="37" spans="2:18" ht="15" customHeight="1" x14ac:dyDescent="0.15"/>
    <row r="38" spans="2:18" ht="15" customHeight="1" x14ac:dyDescent="0.15"/>
  </sheetData>
  <mergeCells count="13">
    <mergeCell ref="D35:F35"/>
    <mergeCell ref="D11:D18"/>
    <mergeCell ref="M23:R24"/>
    <mergeCell ref="D27:D33"/>
    <mergeCell ref="D19:F19"/>
    <mergeCell ref="G23:H23"/>
    <mergeCell ref="I23:J23"/>
    <mergeCell ref="K23:L23"/>
    <mergeCell ref="M7:R8"/>
    <mergeCell ref="B3:R3"/>
    <mergeCell ref="G7:H7"/>
    <mergeCell ref="I7:J7"/>
    <mergeCell ref="K7:L7"/>
  </mergeCells>
  <phoneticPr fontId="3"/>
  <pageMargins left="0.78740157480314965" right="0.39370078740157483" top="0.59055118110236227" bottom="0.59055118110236227" header="0.51181102362204722" footer="0.19685039370078741"/>
  <pageSetup paperSize="9" scale="89" firstPageNumber="2" orientation="landscape" blackAndWhite="1" useFirstPageNumber="1" horizontalDpi="400"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BG37"/>
  <sheetViews>
    <sheetView workbookViewId="0"/>
  </sheetViews>
  <sheetFormatPr defaultColWidth="8" defaultRowHeight="15" customHeight="1" x14ac:dyDescent="0.15"/>
  <cols>
    <col min="1" max="1" width="2.5" style="150" customWidth="1"/>
    <col min="2" max="54" width="3.125" style="150" customWidth="1"/>
    <col min="55" max="16384" width="8" style="150"/>
  </cols>
  <sheetData>
    <row r="1" spans="1:37" ht="12.75" x14ac:dyDescent="0.15">
      <c r="A1" s="101"/>
      <c r="B1" s="101"/>
      <c r="C1" s="649"/>
      <c r="D1" s="101"/>
      <c r="E1" s="649"/>
      <c r="F1" s="649"/>
      <c r="G1" s="649"/>
      <c r="H1" s="649"/>
      <c r="I1" s="101"/>
      <c r="J1" s="101"/>
      <c r="K1" s="101"/>
      <c r="L1" s="649"/>
      <c r="M1" s="649"/>
      <c r="N1" s="649"/>
      <c r="O1" s="649"/>
      <c r="P1" s="649"/>
      <c r="Q1" s="101"/>
      <c r="R1" s="101"/>
      <c r="S1" s="101"/>
      <c r="T1" s="649"/>
      <c r="U1" s="649"/>
      <c r="V1" s="649"/>
      <c r="W1" s="101"/>
      <c r="X1" s="101"/>
      <c r="Y1" s="649"/>
      <c r="Z1" s="649"/>
      <c r="AA1" s="649"/>
      <c r="AB1" s="649"/>
      <c r="AC1" s="649"/>
      <c r="AD1" s="101"/>
      <c r="AE1" s="101"/>
      <c r="AF1" s="101"/>
      <c r="AG1" s="101"/>
      <c r="AH1" s="101"/>
      <c r="AI1" s="101"/>
      <c r="AJ1" s="101"/>
    </row>
    <row r="2" spans="1:37" ht="15" customHeight="1" x14ac:dyDescent="0.15">
      <c r="A2" s="101"/>
      <c r="B2" s="101" t="s">
        <v>857</v>
      </c>
      <c r="C2" s="649"/>
      <c r="D2" s="101"/>
      <c r="E2" s="649"/>
      <c r="F2" s="649"/>
      <c r="G2" s="649"/>
      <c r="H2" s="649"/>
      <c r="I2" s="101"/>
      <c r="J2" s="101"/>
      <c r="K2" s="101"/>
      <c r="L2" s="649"/>
      <c r="M2" s="649"/>
      <c r="N2" s="649"/>
      <c r="O2" s="649"/>
      <c r="P2" s="649"/>
      <c r="Q2" s="101"/>
      <c r="R2" s="101"/>
      <c r="S2" s="101"/>
      <c r="T2" s="649"/>
      <c r="U2" s="649"/>
      <c r="V2" s="649"/>
      <c r="W2" s="101"/>
      <c r="X2" s="101"/>
      <c r="Y2" s="649"/>
      <c r="Z2" s="649"/>
      <c r="AA2" s="649"/>
      <c r="AB2" s="649"/>
      <c r="AC2" s="649"/>
      <c r="AD2" s="101"/>
      <c r="AE2" s="101"/>
      <c r="AF2" s="101"/>
      <c r="AG2" s="101"/>
      <c r="AH2" s="101"/>
      <c r="AI2" s="101"/>
      <c r="AJ2" s="101"/>
    </row>
    <row r="3" spans="1:37" ht="15" customHeight="1" thickBot="1" x14ac:dyDescent="0.2">
      <c r="A3" s="101"/>
      <c r="B3" s="97" t="s">
        <v>1280</v>
      </c>
      <c r="C3" s="649"/>
      <c r="D3" s="101"/>
      <c r="E3" s="649"/>
      <c r="F3" s="649"/>
      <c r="G3" s="649"/>
      <c r="H3" s="649"/>
      <c r="I3" s="101"/>
      <c r="J3" s="101"/>
      <c r="K3" s="142"/>
      <c r="L3" s="142"/>
      <c r="M3" s="142"/>
      <c r="N3" s="142"/>
      <c r="O3" s="142"/>
      <c r="P3" s="142"/>
      <c r="Q3" s="101"/>
      <c r="R3" s="101"/>
      <c r="S3" s="101"/>
      <c r="T3" s="649"/>
      <c r="U3" s="649"/>
      <c r="V3" s="649"/>
      <c r="W3" s="101"/>
      <c r="X3" s="101"/>
      <c r="Y3" s="649"/>
      <c r="Z3" s="649"/>
      <c r="AA3" s="649"/>
      <c r="AB3" s="649"/>
      <c r="AC3" s="649"/>
      <c r="AD3" s="101"/>
      <c r="AE3" s="101"/>
      <c r="AF3" s="112"/>
      <c r="AG3" s="101"/>
      <c r="AH3" s="101"/>
      <c r="AI3" s="101"/>
      <c r="AJ3" s="101"/>
    </row>
    <row r="4" spans="1:37" ht="15" customHeight="1" x14ac:dyDescent="0.15">
      <c r="A4" s="101"/>
      <c r="B4" s="1097" t="s">
        <v>43</v>
      </c>
      <c r="C4" s="1104"/>
      <c r="D4" s="1068" t="s">
        <v>44</v>
      </c>
      <c r="E4" s="1104"/>
      <c r="F4" s="1104"/>
      <c r="G4" s="1104"/>
      <c r="H4" s="1104"/>
      <c r="I4" s="1104"/>
      <c r="J4" s="1069"/>
      <c r="K4" s="1068" t="s">
        <v>45</v>
      </c>
      <c r="L4" s="1104"/>
      <c r="M4" s="1104"/>
      <c r="N4" s="1104"/>
      <c r="O4" s="1104"/>
      <c r="P4" s="1104"/>
      <c r="Q4" s="1104"/>
      <c r="R4" s="1069"/>
      <c r="S4" s="1104" t="s">
        <v>859</v>
      </c>
      <c r="T4" s="1104"/>
      <c r="U4" s="1104"/>
      <c r="V4" s="1104"/>
      <c r="W4" s="1069"/>
      <c r="X4" s="1068" t="s">
        <v>46</v>
      </c>
      <c r="Y4" s="1104"/>
      <c r="Z4" s="1104"/>
      <c r="AA4" s="1104"/>
      <c r="AB4" s="1104"/>
      <c r="AC4" s="1104"/>
      <c r="AD4" s="1069"/>
      <c r="AE4" s="1104"/>
      <c r="AF4" s="1104"/>
      <c r="AG4" s="1104"/>
      <c r="AH4" s="1104"/>
      <c r="AI4" s="1104"/>
      <c r="AJ4" s="1104"/>
      <c r="AK4" s="1439"/>
    </row>
    <row r="5" spans="1:37" ht="15" customHeight="1" x14ac:dyDescent="0.15">
      <c r="A5" s="101"/>
      <c r="B5" s="1333"/>
      <c r="C5" s="1334"/>
      <c r="D5" s="1359"/>
      <c r="E5" s="1334"/>
      <c r="F5" s="1334"/>
      <c r="G5" s="1334"/>
      <c r="H5" s="1334"/>
      <c r="I5" s="1334"/>
      <c r="J5" s="1360"/>
      <c r="K5" s="1359"/>
      <c r="L5" s="1334"/>
      <c r="M5" s="1334"/>
      <c r="N5" s="1334"/>
      <c r="O5" s="1334"/>
      <c r="P5" s="1334"/>
      <c r="Q5" s="1334"/>
      <c r="R5" s="1360"/>
      <c r="S5" s="1334"/>
      <c r="T5" s="1334"/>
      <c r="U5" s="1334"/>
      <c r="V5" s="1334"/>
      <c r="W5" s="1360"/>
      <c r="X5" s="1359"/>
      <c r="Y5" s="1334"/>
      <c r="Z5" s="1334"/>
      <c r="AA5" s="1334"/>
      <c r="AB5" s="1334"/>
      <c r="AC5" s="1334"/>
      <c r="AD5" s="1360"/>
      <c r="AE5" s="1334"/>
      <c r="AF5" s="1334"/>
      <c r="AG5" s="1334"/>
      <c r="AH5" s="1334"/>
      <c r="AI5" s="1334"/>
      <c r="AJ5" s="1334"/>
      <c r="AK5" s="1436"/>
    </row>
    <row r="6" spans="1:37" ht="15" customHeight="1" x14ac:dyDescent="0.15">
      <c r="A6" s="101"/>
      <c r="B6" s="1335"/>
      <c r="C6" s="1336"/>
      <c r="D6" s="1361"/>
      <c r="E6" s="1336"/>
      <c r="F6" s="1336"/>
      <c r="G6" s="1336"/>
      <c r="H6" s="1336"/>
      <c r="I6" s="1336"/>
      <c r="J6" s="1362"/>
      <c r="K6" s="1361"/>
      <c r="L6" s="1336"/>
      <c r="M6" s="1336"/>
      <c r="N6" s="1336"/>
      <c r="O6" s="1336"/>
      <c r="P6" s="1336"/>
      <c r="Q6" s="1336"/>
      <c r="R6" s="1362"/>
      <c r="S6" s="1336"/>
      <c r="T6" s="1336"/>
      <c r="U6" s="1336"/>
      <c r="V6" s="1336"/>
      <c r="W6" s="1362"/>
      <c r="X6" s="1361"/>
      <c r="Y6" s="1336"/>
      <c r="Z6" s="1336"/>
      <c r="AA6" s="1336"/>
      <c r="AB6" s="1336"/>
      <c r="AC6" s="1336"/>
      <c r="AD6" s="1362"/>
      <c r="AE6" s="1336"/>
      <c r="AF6" s="1336"/>
      <c r="AG6" s="1336"/>
      <c r="AH6" s="1336"/>
      <c r="AI6" s="1336"/>
      <c r="AJ6" s="1336"/>
      <c r="AK6" s="1432"/>
    </row>
    <row r="7" spans="1:37" s="101" customFormat="1" ht="18.75" customHeight="1" x14ac:dyDescent="0.15">
      <c r="B7" s="1337" t="s">
        <v>47</v>
      </c>
      <c r="C7" s="1338"/>
      <c r="D7" s="1363" t="s">
        <v>860</v>
      </c>
      <c r="E7" s="1364"/>
      <c r="F7" s="1364"/>
      <c r="G7" s="1364"/>
      <c r="H7" s="1364"/>
      <c r="I7" s="1364"/>
      <c r="J7" s="1365"/>
      <c r="K7" s="1382" t="s">
        <v>865</v>
      </c>
      <c r="L7" s="1383"/>
      <c r="M7" s="1383"/>
      <c r="N7" s="1383"/>
      <c r="O7" s="1383"/>
      <c r="P7" s="1383"/>
      <c r="Q7" s="1383"/>
      <c r="R7" s="1384"/>
      <c r="S7" s="1385" t="s">
        <v>867</v>
      </c>
      <c r="T7" s="1386"/>
      <c r="U7" s="1386"/>
      <c r="V7" s="1386"/>
      <c r="W7" s="1387"/>
      <c r="X7" s="1388" t="s">
        <v>877</v>
      </c>
      <c r="Y7" s="1352"/>
      <c r="Z7" s="1352"/>
      <c r="AA7" s="1352"/>
      <c r="AB7" s="1352"/>
      <c r="AC7" s="1352"/>
      <c r="AD7" s="1389"/>
      <c r="AE7" s="1352"/>
      <c r="AF7" s="1352"/>
      <c r="AG7" s="1352"/>
      <c r="AH7" s="1352"/>
      <c r="AI7" s="1352"/>
      <c r="AJ7" s="1352"/>
      <c r="AK7" s="1437"/>
    </row>
    <row r="8" spans="1:37" s="101" customFormat="1" ht="18.75" customHeight="1" x14ac:dyDescent="0.15">
      <c r="B8" s="1339"/>
      <c r="C8" s="1340"/>
      <c r="D8" s="1366"/>
      <c r="E8" s="1367"/>
      <c r="F8" s="1367"/>
      <c r="G8" s="1367"/>
      <c r="H8" s="1367"/>
      <c r="I8" s="1367"/>
      <c r="J8" s="1368"/>
      <c r="K8" s="1393" t="s">
        <v>864</v>
      </c>
      <c r="L8" s="1394"/>
      <c r="M8" s="1394"/>
      <c r="N8" s="1394"/>
      <c r="O8" s="1394"/>
      <c r="P8" s="1394"/>
      <c r="Q8" s="1394"/>
      <c r="R8" s="1395"/>
      <c r="S8" s="1390"/>
      <c r="T8" s="1391"/>
      <c r="U8" s="1391"/>
      <c r="V8" s="1391"/>
      <c r="W8" s="1392"/>
      <c r="X8" s="1396" t="s">
        <v>878</v>
      </c>
      <c r="Y8" s="1397"/>
      <c r="Z8" s="1397"/>
      <c r="AA8" s="1397"/>
      <c r="AB8" s="1397"/>
      <c r="AC8" s="1397"/>
      <c r="AD8" s="1398"/>
      <c r="AE8" s="1397"/>
      <c r="AF8" s="1397"/>
      <c r="AG8" s="1397"/>
      <c r="AH8" s="1397"/>
      <c r="AI8" s="1397"/>
      <c r="AJ8" s="1397"/>
      <c r="AK8" s="1438"/>
    </row>
    <row r="9" spans="1:37" s="101" customFormat="1" ht="18.75" customHeight="1" x14ac:dyDescent="0.15">
      <c r="B9" s="1341"/>
      <c r="C9" s="1342"/>
      <c r="D9" s="1366"/>
      <c r="E9" s="1367"/>
      <c r="F9" s="1367"/>
      <c r="G9" s="1367"/>
      <c r="H9" s="1367"/>
      <c r="I9" s="1367"/>
      <c r="J9" s="1368"/>
      <c r="K9" s="1393" t="s">
        <v>866</v>
      </c>
      <c r="L9" s="1394"/>
      <c r="M9" s="1394"/>
      <c r="N9" s="1394"/>
      <c r="O9" s="1394"/>
      <c r="P9" s="1394"/>
      <c r="Q9" s="1394"/>
      <c r="R9" s="1395"/>
      <c r="S9" s="1390"/>
      <c r="T9" s="1391"/>
      <c r="U9" s="1391"/>
      <c r="V9" s="1391"/>
      <c r="W9" s="1392"/>
      <c r="X9" s="1399"/>
      <c r="Y9" s="1354"/>
      <c r="Z9" s="1354"/>
      <c r="AA9" s="1354"/>
      <c r="AB9" s="1354"/>
      <c r="AC9" s="1354"/>
      <c r="AD9" s="1360"/>
      <c r="AE9" s="1354"/>
      <c r="AF9" s="1354"/>
      <c r="AG9" s="1354"/>
      <c r="AH9" s="1354"/>
      <c r="AI9" s="1354"/>
      <c r="AJ9" s="1354"/>
      <c r="AK9" s="1436"/>
    </row>
    <row r="10" spans="1:37" s="101" customFormat="1" ht="18.75" customHeight="1" x14ac:dyDescent="0.15">
      <c r="B10" s="1337" t="s">
        <v>48</v>
      </c>
      <c r="C10" s="1338"/>
      <c r="D10" s="1363" t="s">
        <v>861</v>
      </c>
      <c r="E10" s="1364"/>
      <c r="F10" s="1364"/>
      <c r="G10" s="1364"/>
      <c r="H10" s="1364"/>
      <c r="I10" s="1364"/>
      <c r="J10" s="1365"/>
      <c r="K10" s="1382" t="s">
        <v>868</v>
      </c>
      <c r="L10" s="1383"/>
      <c r="M10" s="1383"/>
      <c r="N10" s="1383"/>
      <c r="O10" s="1383"/>
      <c r="P10" s="1383"/>
      <c r="Q10" s="1383"/>
      <c r="R10" s="1384"/>
      <c r="S10" s="1385" t="s">
        <v>875</v>
      </c>
      <c r="T10" s="1386"/>
      <c r="U10" s="1386"/>
      <c r="V10" s="1386"/>
      <c r="W10" s="1387"/>
      <c r="X10" s="1388" t="s">
        <v>877</v>
      </c>
      <c r="Y10" s="1352"/>
      <c r="Z10" s="1352"/>
      <c r="AA10" s="1352"/>
      <c r="AB10" s="1352"/>
      <c r="AC10" s="1352"/>
      <c r="AD10" s="1389"/>
      <c r="AE10" s="1352"/>
      <c r="AF10" s="1352"/>
      <c r="AG10" s="1352"/>
      <c r="AH10" s="1352"/>
      <c r="AI10" s="1352"/>
      <c r="AJ10" s="1352"/>
      <c r="AK10" s="1437"/>
    </row>
    <row r="11" spans="1:37" s="101" customFormat="1" ht="18.75" customHeight="1" x14ac:dyDescent="0.15">
      <c r="B11" s="1339"/>
      <c r="C11" s="1340"/>
      <c r="D11" s="1366"/>
      <c r="E11" s="1367"/>
      <c r="F11" s="1367"/>
      <c r="G11" s="1367"/>
      <c r="H11" s="1367"/>
      <c r="I11" s="1367"/>
      <c r="J11" s="1368"/>
      <c r="K11" s="1393" t="s">
        <v>864</v>
      </c>
      <c r="L11" s="1394"/>
      <c r="M11" s="1394"/>
      <c r="N11" s="1394"/>
      <c r="O11" s="1394"/>
      <c r="P11" s="1394"/>
      <c r="Q11" s="1394"/>
      <c r="R11" s="1395"/>
      <c r="S11" s="1390"/>
      <c r="T11" s="1391"/>
      <c r="U11" s="1391"/>
      <c r="V11" s="1391"/>
      <c r="W11" s="1392"/>
      <c r="X11" s="1396" t="s">
        <v>879</v>
      </c>
      <c r="Y11" s="1397"/>
      <c r="Z11" s="1397"/>
      <c r="AA11" s="1397"/>
      <c r="AB11" s="1397"/>
      <c r="AC11" s="1397"/>
      <c r="AD11" s="1398"/>
      <c r="AE11" s="1397"/>
      <c r="AF11" s="1397"/>
      <c r="AG11" s="1397"/>
      <c r="AH11" s="1397"/>
      <c r="AI11" s="1397"/>
      <c r="AJ11" s="1397"/>
      <c r="AK11" s="1438"/>
    </row>
    <row r="12" spans="1:37" s="101" customFormat="1" ht="18.75" customHeight="1" x14ac:dyDescent="0.15">
      <c r="B12" s="1341"/>
      <c r="C12" s="1342"/>
      <c r="D12" s="1366"/>
      <c r="E12" s="1367"/>
      <c r="F12" s="1367"/>
      <c r="G12" s="1367"/>
      <c r="H12" s="1367"/>
      <c r="I12" s="1367"/>
      <c r="J12" s="1368"/>
      <c r="K12" s="1393" t="s">
        <v>869</v>
      </c>
      <c r="L12" s="1394"/>
      <c r="M12" s="1394"/>
      <c r="N12" s="1394"/>
      <c r="O12" s="1394"/>
      <c r="P12" s="1394"/>
      <c r="Q12" s="1394"/>
      <c r="R12" s="1395"/>
      <c r="S12" s="1390"/>
      <c r="T12" s="1391"/>
      <c r="U12" s="1391"/>
      <c r="V12" s="1391"/>
      <c r="W12" s="1392"/>
      <c r="X12" s="1399"/>
      <c r="Y12" s="1354"/>
      <c r="Z12" s="1354"/>
      <c r="AA12" s="1354"/>
      <c r="AB12" s="1354"/>
      <c r="AC12" s="1354"/>
      <c r="AD12" s="1360"/>
      <c r="AE12" s="1354"/>
      <c r="AF12" s="1354"/>
      <c r="AG12" s="1354"/>
      <c r="AH12" s="1354"/>
      <c r="AI12" s="1354"/>
      <c r="AJ12" s="1354"/>
      <c r="AK12" s="1436"/>
    </row>
    <row r="13" spans="1:37" s="101" customFormat="1" ht="18.75" customHeight="1" x14ac:dyDescent="0.15">
      <c r="B13" s="1337" t="s">
        <v>49</v>
      </c>
      <c r="C13" s="1338"/>
      <c r="D13" s="1363" t="s">
        <v>862</v>
      </c>
      <c r="E13" s="1364"/>
      <c r="F13" s="1364"/>
      <c r="G13" s="1364"/>
      <c r="H13" s="1364"/>
      <c r="I13" s="1364"/>
      <c r="J13" s="1365"/>
      <c r="K13" s="1382" t="s">
        <v>870</v>
      </c>
      <c r="L13" s="1383"/>
      <c r="M13" s="1383"/>
      <c r="N13" s="1383"/>
      <c r="O13" s="1383"/>
      <c r="P13" s="1383"/>
      <c r="Q13" s="1383"/>
      <c r="R13" s="1384"/>
      <c r="S13" s="1385" t="s">
        <v>876</v>
      </c>
      <c r="T13" s="1386"/>
      <c r="U13" s="1386"/>
      <c r="V13" s="1386"/>
      <c r="W13" s="1387"/>
      <c r="X13" s="1388" t="s">
        <v>877</v>
      </c>
      <c r="Y13" s="1352"/>
      <c r="Z13" s="1352"/>
      <c r="AA13" s="1352"/>
      <c r="AB13" s="1352"/>
      <c r="AC13" s="1352"/>
      <c r="AD13" s="1389"/>
      <c r="AE13" s="1352"/>
      <c r="AF13" s="1352"/>
      <c r="AG13" s="1352"/>
      <c r="AH13" s="1352"/>
      <c r="AI13" s="1352"/>
      <c r="AJ13" s="1352"/>
      <c r="AK13" s="1437"/>
    </row>
    <row r="14" spans="1:37" s="101" customFormat="1" ht="18.75" customHeight="1" x14ac:dyDescent="0.15">
      <c r="B14" s="1339"/>
      <c r="C14" s="1340"/>
      <c r="D14" s="1366"/>
      <c r="E14" s="1367"/>
      <c r="F14" s="1367"/>
      <c r="G14" s="1367"/>
      <c r="H14" s="1367"/>
      <c r="I14" s="1367"/>
      <c r="J14" s="1368"/>
      <c r="K14" s="1393" t="s">
        <v>871</v>
      </c>
      <c r="L14" s="1394"/>
      <c r="M14" s="1394"/>
      <c r="N14" s="1394"/>
      <c r="O14" s="1394"/>
      <c r="P14" s="1394"/>
      <c r="Q14" s="1394"/>
      <c r="R14" s="1395"/>
      <c r="S14" s="1390"/>
      <c r="T14" s="1391"/>
      <c r="U14" s="1391"/>
      <c r="V14" s="1391"/>
      <c r="W14" s="1392"/>
      <c r="X14" s="1396" t="s">
        <v>880</v>
      </c>
      <c r="Y14" s="1397"/>
      <c r="Z14" s="1397"/>
      <c r="AA14" s="1397"/>
      <c r="AB14" s="1397"/>
      <c r="AC14" s="1397"/>
      <c r="AD14" s="1398"/>
      <c r="AE14" s="1397"/>
      <c r="AF14" s="1397"/>
      <c r="AG14" s="1397"/>
      <c r="AH14" s="1397"/>
      <c r="AI14" s="1397"/>
      <c r="AJ14" s="1397"/>
      <c r="AK14" s="1438"/>
    </row>
    <row r="15" spans="1:37" s="101" customFormat="1" ht="18.75" customHeight="1" x14ac:dyDescent="0.15">
      <c r="B15" s="1341"/>
      <c r="C15" s="1342"/>
      <c r="D15" s="1366"/>
      <c r="E15" s="1367"/>
      <c r="F15" s="1367"/>
      <c r="G15" s="1367"/>
      <c r="H15" s="1367"/>
      <c r="I15" s="1367"/>
      <c r="J15" s="1368"/>
      <c r="K15" s="1393" t="s">
        <v>872</v>
      </c>
      <c r="L15" s="1394"/>
      <c r="M15" s="1394"/>
      <c r="N15" s="1394"/>
      <c r="O15" s="1394"/>
      <c r="P15" s="1394"/>
      <c r="Q15" s="1394"/>
      <c r="R15" s="1395"/>
      <c r="S15" s="1390"/>
      <c r="T15" s="1391"/>
      <c r="U15" s="1391"/>
      <c r="V15" s="1391"/>
      <c r="W15" s="1392"/>
      <c r="X15" s="1399"/>
      <c r="Y15" s="1354"/>
      <c r="Z15" s="1354"/>
      <c r="AA15" s="1354"/>
      <c r="AB15" s="1354"/>
      <c r="AC15" s="1354"/>
      <c r="AD15" s="1360"/>
      <c r="AE15" s="1354"/>
      <c r="AF15" s="1354"/>
      <c r="AG15" s="1354"/>
      <c r="AH15" s="1354"/>
      <c r="AI15" s="1354"/>
      <c r="AJ15" s="1354"/>
      <c r="AK15" s="1436"/>
    </row>
    <row r="16" spans="1:37" s="101" customFormat="1" ht="18.75" customHeight="1" x14ac:dyDescent="0.15">
      <c r="B16" s="1337" t="s">
        <v>50</v>
      </c>
      <c r="C16" s="1338"/>
      <c r="D16" s="1363" t="s">
        <v>863</v>
      </c>
      <c r="E16" s="1364"/>
      <c r="F16" s="1364"/>
      <c r="G16" s="1364"/>
      <c r="H16" s="1364"/>
      <c r="I16" s="1364"/>
      <c r="J16" s="1365"/>
      <c r="K16" s="1382" t="s">
        <v>868</v>
      </c>
      <c r="L16" s="1383"/>
      <c r="M16" s="1383"/>
      <c r="N16" s="1383"/>
      <c r="O16" s="1383"/>
      <c r="P16" s="1383"/>
      <c r="Q16" s="1383"/>
      <c r="R16" s="1384"/>
      <c r="S16" s="1385" t="s">
        <v>876</v>
      </c>
      <c r="T16" s="1386"/>
      <c r="U16" s="1386"/>
      <c r="V16" s="1386"/>
      <c r="W16" s="1387"/>
      <c r="X16" s="1388" t="s">
        <v>877</v>
      </c>
      <c r="Y16" s="1352"/>
      <c r="Z16" s="1352"/>
      <c r="AA16" s="1352"/>
      <c r="AB16" s="1352"/>
      <c r="AC16" s="1352"/>
      <c r="AD16" s="1389"/>
      <c r="AE16" s="1352"/>
      <c r="AF16" s="1352"/>
      <c r="AG16" s="1352"/>
      <c r="AH16" s="1352"/>
      <c r="AI16" s="1352"/>
      <c r="AJ16" s="1352"/>
      <c r="AK16" s="1437"/>
    </row>
    <row r="17" spans="1:59" s="101" customFormat="1" ht="18.75" customHeight="1" x14ac:dyDescent="0.15">
      <c r="B17" s="1339"/>
      <c r="C17" s="1340"/>
      <c r="D17" s="1366"/>
      <c r="E17" s="1367"/>
      <c r="F17" s="1367"/>
      <c r="G17" s="1367"/>
      <c r="H17" s="1367"/>
      <c r="I17" s="1367"/>
      <c r="J17" s="1368"/>
      <c r="K17" s="1393" t="s">
        <v>873</v>
      </c>
      <c r="L17" s="1394"/>
      <c r="M17" s="1394"/>
      <c r="N17" s="1394"/>
      <c r="O17" s="1394"/>
      <c r="P17" s="1394"/>
      <c r="Q17" s="1394"/>
      <c r="R17" s="1395"/>
      <c r="S17" s="1390"/>
      <c r="T17" s="1391"/>
      <c r="U17" s="1391"/>
      <c r="V17" s="1391"/>
      <c r="W17" s="1392"/>
      <c r="X17" s="1396" t="s">
        <v>881</v>
      </c>
      <c r="Y17" s="1397"/>
      <c r="Z17" s="1397"/>
      <c r="AA17" s="1397"/>
      <c r="AB17" s="1397"/>
      <c r="AC17" s="1397"/>
      <c r="AD17" s="1398"/>
      <c r="AE17" s="1397"/>
      <c r="AF17" s="1397"/>
      <c r="AG17" s="1397"/>
      <c r="AH17" s="1397"/>
      <c r="AI17" s="1397"/>
      <c r="AJ17" s="1397"/>
      <c r="AK17" s="1438"/>
    </row>
    <row r="18" spans="1:59" s="101" customFormat="1" ht="18.75" customHeight="1" thickBot="1" x14ac:dyDescent="0.2">
      <c r="B18" s="1343"/>
      <c r="C18" s="1344"/>
      <c r="D18" s="1369"/>
      <c r="E18" s="1370"/>
      <c r="F18" s="1370"/>
      <c r="G18" s="1370"/>
      <c r="H18" s="1370"/>
      <c r="I18" s="1370"/>
      <c r="J18" s="1371"/>
      <c r="K18" s="1406" t="s">
        <v>874</v>
      </c>
      <c r="L18" s="1407"/>
      <c r="M18" s="1407"/>
      <c r="N18" s="1407"/>
      <c r="O18" s="1407"/>
      <c r="P18" s="1407"/>
      <c r="Q18" s="1407"/>
      <c r="R18" s="1408"/>
      <c r="S18" s="1409"/>
      <c r="T18" s="1410"/>
      <c r="U18" s="1410"/>
      <c r="V18" s="1410"/>
      <c r="W18" s="1411"/>
      <c r="X18" s="1412"/>
      <c r="Y18" s="1356"/>
      <c r="Z18" s="1356"/>
      <c r="AA18" s="1356"/>
      <c r="AB18" s="1356"/>
      <c r="AC18" s="1356"/>
      <c r="AD18" s="1071"/>
      <c r="AE18" s="1356"/>
      <c r="AF18" s="1356"/>
      <c r="AG18" s="1356"/>
      <c r="AH18" s="1356"/>
      <c r="AI18" s="1356"/>
      <c r="AJ18" s="1356"/>
      <c r="AK18" s="1429"/>
    </row>
    <row r="19" spans="1:59" s="101" customFormat="1" ht="15" customHeight="1" x14ac:dyDescent="0.15">
      <c r="C19" s="649"/>
      <c r="E19" s="649"/>
      <c r="F19" s="649"/>
      <c r="G19" s="649"/>
      <c r="H19" s="649"/>
      <c r="I19" s="239"/>
      <c r="J19" s="239"/>
      <c r="K19" s="239"/>
      <c r="L19" s="239"/>
      <c r="M19" s="239"/>
      <c r="N19" s="239"/>
      <c r="O19" s="239"/>
      <c r="P19" s="239"/>
      <c r="Q19" s="239"/>
      <c r="R19" s="239"/>
      <c r="S19" s="239"/>
      <c r="T19" s="239"/>
      <c r="U19" s="239"/>
      <c r="V19" s="239"/>
      <c r="W19" s="239"/>
      <c r="X19" s="112"/>
      <c r="Y19" s="643"/>
      <c r="Z19" s="643"/>
      <c r="AA19" s="643"/>
      <c r="AB19" s="643"/>
      <c r="AC19" s="643"/>
      <c r="AD19" s="240"/>
      <c r="AE19" s="112"/>
      <c r="AF19" s="112"/>
    </row>
    <row r="20" spans="1:59" s="101" customFormat="1" ht="15" customHeight="1" x14ac:dyDescent="0.15">
      <c r="B20" s="112" t="s">
        <v>882</v>
      </c>
      <c r="C20" s="643"/>
      <c r="D20" s="112"/>
      <c r="E20" s="643"/>
      <c r="F20" s="643"/>
      <c r="G20" s="643"/>
      <c r="H20" s="643"/>
      <c r="I20" s="112"/>
      <c r="J20" s="154"/>
      <c r="K20" s="241"/>
      <c r="L20" s="241"/>
      <c r="M20" s="241"/>
      <c r="N20" s="241"/>
      <c r="O20" s="241"/>
      <c r="P20" s="241"/>
      <c r="Q20" s="154"/>
      <c r="S20" s="112"/>
      <c r="T20" s="643"/>
      <c r="U20" s="643"/>
      <c r="V20" s="643"/>
      <c r="W20" s="112"/>
      <c r="X20" s="112"/>
      <c r="Y20" s="643"/>
      <c r="Z20" s="643"/>
      <c r="AA20" s="643"/>
      <c r="AB20" s="643"/>
      <c r="AC20" s="643"/>
      <c r="AD20" s="112"/>
    </row>
    <row r="21" spans="1:59" s="101" customFormat="1" ht="15" customHeight="1" thickBot="1" x14ac:dyDescent="0.2">
      <c r="B21" s="112" t="s">
        <v>1091</v>
      </c>
      <c r="C21" s="643"/>
      <c r="D21" s="112"/>
      <c r="E21" s="643"/>
      <c r="F21" s="643"/>
      <c r="G21" s="643"/>
      <c r="H21" s="643"/>
      <c r="I21" s="112"/>
      <c r="J21" s="112"/>
      <c r="K21" s="112"/>
      <c r="L21" s="643"/>
      <c r="M21" s="643"/>
      <c r="N21" s="643"/>
      <c r="O21" s="643"/>
      <c r="P21" s="643"/>
      <c r="Q21" s="112"/>
      <c r="R21" s="112"/>
      <c r="S21" s="112"/>
      <c r="T21" s="643"/>
      <c r="U21" s="643"/>
      <c r="V21" s="643"/>
      <c r="W21" s="112"/>
      <c r="X21" s="112"/>
      <c r="Y21" s="643"/>
      <c r="Z21" s="643"/>
      <c r="AA21" s="643"/>
      <c r="AB21" s="643"/>
      <c r="AC21" s="643"/>
      <c r="AD21" s="112"/>
    </row>
    <row r="22" spans="1:59" s="649" customFormat="1" ht="15" customHeight="1" x14ac:dyDescent="0.15">
      <c r="B22" s="1097"/>
      <c r="C22" s="1104"/>
      <c r="D22" s="1104"/>
      <c r="E22" s="1104"/>
      <c r="F22" s="1104"/>
      <c r="G22" s="1376" t="s">
        <v>625</v>
      </c>
      <c r="H22" s="1377"/>
      <c r="I22" s="1377"/>
      <c r="J22" s="1377"/>
      <c r="K22" s="1377"/>
      <c r="L22" s="1377"/>
      <c r="M22" s="1377"/>
      <c r="N22" s="1377"/>
      <c r="O22" s="1377"/>
      <c r="P22" s="1377"/>
      <c r="Q22" s="1377"/>
      <c r="R22" s="1377"/>
      <c r="S22" s="1377"/>
      <c r="T22" s="1377"/>
      <c r="U22" s="1377"/>
      <c r="V22" s="1377"/>
      <c r="W22" s="1377"/>
      <c r="X22" s="1377"/>
      <c r="Y22" s="1377"/>
      <c r="Z22" s="1377"/>
      <c r="AA22" s="1377"/>
      <c r="AB22" s="1377"/>
      <c r="AC22" s="1377"/>
      <c r="AD22" s="1378"/>
      <c r="AE22" s="1424" t="s">
        <v>1093</v>
      </c>
      <c r="AF22" s="1425"/>
      <c r="AG22" s="1425"/>
      <c r="AH22" s="1425"/>
      <c r="AI22" s="1425"/>
      <c r="AJ22" s="1425"/>
      <c r="AK22" s="1425"/>
      <c r="AL22" s="1426"/>
      <c r="AM22" s="1424" t="s">
        <v>1094</v>
      </c>
      <c r="AN22" s="1425"/>
      <c r="AO22" s="1425"/>
      <c r="AP22" s="1425"/>
      <c r="AQ22" s="1425"/>
      <c r="AR22" s="1425"/>
      <c r="AS22" s="1425"/>
      <c r="AT22" s="1426"/>
      <c r="AU22" s="1424" t="s">
        <v>342</v>
      </c>
      <c r="AV22" s="1425"/>
      <c r="AW22" s="1425"/>
      <c r="AX22" s="1425"/>
      <c r="AY22" s="1425"/>
      <c r="AZ22" s="1425"/>
      <c r="BA22" s="1425"/>
      <c r="BB22" s="1430"/>
    </row>
    <row r="23" spans="1:59" s="101" customFormat="1" ht="15" customHeight="1" x14ac:dyDescent="0.15">
      <c r="B23" s="1333"/>
      <c r="C23" s="1334"/>
      <c r="D23" s="1334"/>
      <c r="E23" s="1334"/>
      <c r="F23" s="1334"/>
      <c r="G23" s="1379" t="s">
        <v>600</v>
      </c>
      <c r="H23" s="1380"/>
      <c r="I23" s="1380"/>
      <c r="J23" s="1380"/>
      <c r="K23" s="1380"/>
      <c r="L23" s="1380"/>
      <c r="M23" s="1380"/>
      <c r="N23" s="1381"/>
      <c r="O23" s="1379" t="s">
        <v>601</v>
      </c>
      <c r="P23" s="1380"/>
      <c r="Q23" s="1380"/>
      <c r="R23" s="1380"/>
      <c r="S23" s="1380"/>
      <c r="T23" s="1380"/>
      <c r="U23" s="1380"/>
      <c r="V23" s="1381"/>
      <c r="W23" s="1379" t="s">
        <v>602</v>
      </c>
      <c r="X23" s="1380"/>
      <c r="Y23" s="1380"/>
      <c r="Z23" s="1380"/>
      <c r="AA23" s="1380"/>
      <c r="AB23" s="1380"/>
      <c r="AC23" s="1380"/>
      <c r="AD23" s="1381"/>
      <c r="AE23" s="1427"/>
      <c r="AF23" s="1358"/>
      <c r="AG23" s="1358"/>
      <c r="AH23" s="1358"/>
      <c r="AI23" s="1358"/>
      <c r="AJ23" s="1358"/>
      <c r="AK23" s="1358"/>
      <c r="AL23" s="1428"/>
      <c r="AM23" s="1427"/>
      <c r="AN23" s="1358"/>
      <c r="AO23" s="1358"/>
      <c r="AP23" s="1358"/>
      <c r="AQ23" s="1358"/>
      <c r="AR23" s="1358"/>
      <c r="AS23" s="1358"/>
      <c r="AT23" s="1428"/>
      <c r="AU23" s="1427"/>
      <c r="AV23" s="1358"/>
      <c r="AW23" s="1358"/>
      <c r="AX23" s="1358"/>
      <c r="AY23" s="1358"/>
      <c r="AZ23" s="1358"/>
      <c r="BA23" s="1358"/>
      <c r="BB23" s="1431"/>
    </row>
    <row r="24" spans="1:59" s="101" customFormat="1" ht="15" customHeight="1" x14ac:dyDescent="0.15">
      <c r="B24" s="1333"/>
      <c r="C24" s="1334"/>
      <c r="D24" s="1334"/>
      <c r="E24" s="1334"/>
      <c r="F24" s="1334"/>
      <c r="G24" s="1375" t="s">
        <v>598</v>
      </c>
      <c r="H24" s="1349"/>
      <c r="I24" s="1349"/>
      <c r="J24" s="1350"/>
      <c r="K24" s="1379" t="s">
        <v>1103</v>
      </c>
      <c r="L24" s="1380"/>
      <c r="M24" s="1380"/>
      <c r="N24" s="1381"/>
      <c r="O24" s="1375" t="s">
        <v>598</v>
      </c>
      <c r="P24" s="1349"/>
      <c r="Q24" s="1349"/>
      <c r="R24" s="1350"/>
      <c r="S24" s="1379" t="s">
        <v>1103</v>
      </c>
      <c r="T24" s="1380"/>
      <c r="U24" s="1380"/>
      <c r="V24" s="1381"/>
      <c r="W24" s="1375" t="s">
        <v>598</v>
      </c>
      <c r="X24" s="1349"/>
      <c r="Y24" s="1349"/>
      <c r="Z24" s="1350"/>
      <c r="AA24" s="1379" t="s">
        <v>1103</v>
      </c>
      <c r="AB24" s="1380"/>
      <c r="AC24" s="1380"/>
      <c r="AD24" s="1381"/>
      <c r="AE24" s="1375" t="s">
        <v>598</v>
      </c>
      <c r="AF24" s="1349"/>
      <c r="AG24" s="1349"/>
      <c r="AH24" s="1350"/>
      <c r="AI24" s="1379" t="s">
        <v>1103</v>
      </c>
      <c r="AJ24" s="1380"/>
      <c r="AK24" s="1380"/>
      <c r="AL24" s="1381"/>
      <c r="AM24" s="1375" t="s">
        <v>598</v>
      </c>
      <c r="AN24" s="1349"/>
      <c r="AO24" s="1349"/>
      <c r="AP24" s="1350"/>
      <c r="AQ24" s="1379" t="s">
        <v>1103</v>
      </c>
      <c r="AR24" s="1380"/>
      <c r="AS24" s="1380"/>
      <c r="AT24" s="1381"/>
      <c r="AU24" s="1375" t="s">
        <v>598</v>
      </c>
      <c r="AV24" s="1349"/>
      <c r="AW24" s="1349"/>
      <c r="AX24" s="1350"/>
      <c r="AY24" s="1379" t="s">
        <v>1103</v>
      </c>
      <c r="AZ24" s="1380"/>
      <c r="BA24" s="1380"/>
      <c r="BB24" s="1435"/>
    </row>
    <row r="25" spans="1:59" ht="15" customHeight="1" x14ac:dyDescent="0.15">
      <c r="A25" s="101"/>
      <c r="B25" s="1351" t="s">
        <v>1099</v>
      </c>
      <c r="C25" s="1352"/>
      <c r="D25" s="1352"/>
      <c r="E25" s="1352"/>
      <c r="F25" s="1352"/>
      <c r="G25" s="1372" t="s">
        <v>1102</v>
      </c>
      <c r="H25" s="1373"/>
      <c r="I25" s="1373"/>
      <c r="J25" s="1374"/>
      <c r="K25" s="1372" t="s">
        <v>1101</v>
      </c>
      <c r="L25" s="1373"/>
      <c r="M25" s="1373"/>
      <c r="N25" s="1374"/>
      <c r="O25" s="1372" t="s">
        <v>1102</v>
      </c>
      <c r="P25" s="1373"/>
      <c r="Q25" s="1373"/>
      <c r="R25" s="1374"/>
      <c r="S25" s="1372" t="s">
        <v>1101</v>
      </c>
      <c r="T25" s="1373"/>
      <c r="U25" s="1373"/>
      <c r="V25" s="1374"/>
      <c r="W25" s="1372" t="s">
        <v>1102</v>
      </c>
      <c r="X25" s="1373"/>
      <c r="Y25" s="1373"/>
      <c r="Z25" s="1374"/>
      <c r="AA25" s="1372" t="s">
        <v>1101</v>
      </c>
      <c r="AB25" s="1373"/>
      <c r="AC25" s="1373"/>
      <c r="AD25" s="1374"/>
      <c r="AE25" s="1372" t="s">
        <v>1102</v>
      </c>
      <c r="AF25" s="1373"/>
      <c r="AG25" s="1373"/>
      <c r="AH25" s="1374"/>
      <c r="AI25" s="1372" t="s">
        <v>1101</v>
      </c>
      <c r="AJ25" s="1373"/>
      <c r="AK25" s="1373"/>
      <c r="AL25" s="1374"/>
      <c r="AM25" s="1372" t="s">
        <v>1102</v>
      </c>
      <c r="AN25" s="1373"/>
      <c r="AO25" s="1373"/>
      <c r="AP25" s="1374"/>
      <c r="AQ25" s="1372" t="s">
        <v>1101</v>
      </c>
      <c r="AR25" s="1373"/>
      <c r="AS25" s="1373"/>
      <c r="AT25" s="1374"/>
      <c r="AU25" s="1372" t="s">
        <v>1102</v>
      </c>
      <c r="AV25" s="1373"/>
      <c r="AW25" s="1373"/>
      <c r="AX25" s="1374"/>
      <c r="AY25" s="1372" t="s">
        <v>1101</v>
      </c>
      <c r="AZ25" s="1373"/>
      <c r="BA25" s="1373"/>
      <c r="BB25" s="1433"/>
      <c r="BC25" s="242"/>
      <c r="BD25" s="101"/>
      <c r="BE25" s="101"/>
      <c r="BF25" s="101"/>
      <c r="BG25" s="101"/>
    </row>
    <row r="26" spans="1:59" ht="15" customHeight="1" x14ac:dyDescent="0.15">
      <c r="A26" s="101"/>
      <c r="B26" s="1353"/>
      <c r="C26" s="1354"/>
      <c r="D26" s="1354"/>
      <c r="E26" s="1354"/>
      <c r="F26" s="1354"/>
      <c r="G26" s="1413"/>
      <c r="H26" s="1414"/>
      <c r="I26" s="1414"/>
      <c r="J26" s="1415"/>
      <c r="K26" s="1400" t="s">
        <v>1092</v>
      </c>
      <c r="L26" s="1401"/>
      <c r="M26" s="1401"/>
      <c r="N26" s="1402"/>
      <c r="O26" s="1413"/>
      <c r="P26" s="1414"/>
      <c r="Q26" s="1414"/>
      <c r="R26" s="1415"/>
      <c r="S26" s="1400" t="s">
        <v>1092</v>
      </c>
      <c r="T26" s="1401"/>
      <c r="U26" s="1401"/>
      <c r="V26" s="1402"/>
      <c r="W26" s="1413"/>
      <c r="X26" s="1414"/>
      <c r="Y26" s="1414"/>
      <c r="Z26" s="1415"/>
      <c r="AA26" s="1400" t="s">
        <v>1092</v>
      </c>
      <c r="AB26" s="1401"/>
      <c r="AC26" s="1401"/>
      <c r="AD26" s="1402"/>
      <c r="AE26" s="1413"/>
      <c r="AF26" s="1414"/>
      <c r="AG26" s="1414"/>
      <c r="AH26" s="1415"/>
      <c r="AI26" s="1400" t="s">
        <v>1092</v>
      </c>
      <c r="AJ26" s="1401"/>
      <c r="AK26" s="1401"/>
      <c r="AL26" s="1402"/>
      <c r="AM26" s="1413"/>
      <c r="AN26" s="1414"/>
      <c r="AO26" s="1414"/>
      <c r="AP26" s="1415"/>
      <c r="AQ26" s="1400" t="s">
        <v>1092</v>
      </c>
      <c r="AR26" s="1401"/>
      <c r="AS26" s="1401"/>
      <c r="AT26" s="1402"/>
      <c r="AU26" s="1413"/>
      <c r="AV26" s="1414"/>
      <c r="AW26" s="1414"/>
      <c r="AX26" s="1415"/>
      <c r="AY26" s="1400" t="s">
        <v>1092</v>
      </c>
      <c r="AZ26" s="1401"/>
      <c r="BA26" s="1401"/>
      <c r="BB26" s="1434"/>
      <c r="BC26" s="242"/>
      <c r="BD26" s="101"/>
      <c r="BE26" s="101"/>
      <c r="BF26" s="101"/>
      <c r="BG26" s="101"/>
    </row>
    <row r="27" spans="1:59" ht="15" customHeight="1" x14ac:dyDescent="0.15">
      <c r="A27" s="101"/>
      <c r="B27" s="1357"/>
      <c r="C27" s="1358"/>
      <c r="D27" s="1358"/>
      <c r="E27" s="1358"/>
      <c r="F27" s="1358"/>
      <c r="G27" s="1403"/>
      <c r="H27" s="1404"/>
      <c r="I27" s="1404"/>
      <c r="J27" s="1405"/>
      <c r="K27" s="1361"/>
      <c r="L27" s="1336"/>
      <c r="M27" s="1336"/>
      <c r="N27" s="1362"/>
      <c r="O27" s="1403"/>
      <c r="P27" s="1404"/>
      <c r="Q27" s="1404"/>
      <c r="R27" s="1405"/>
      <c r="S27" s="1361"/>
      <c r="T27" s="1336"/>
      <c r="U27" s="1336"/>
      <c r="V27" s="1362"/>
      <c r="W27" s="1403"/>
      <c r="X27" s="1404"/>
      <c r="Y27" s="1404"/>
      <c r="Z27" s="1405"/>
      <c r="AA27" s="1361"/>
      <c r="AB27" s="1336"/>
      <c r="AC27" s="1336"/>
      <c r="AD27" s="1362"/>
      <c r="AE27" s="1403"/>
      <c r="AF27" s="1404"/>
      <c r="AG27" s="1404"/>
      <c r="AH27" s="1405"/>
      <c r="AI27" s="1361"/>
      <c r="AJ27" s="1336"/>
      <c r="AK27" s="1336"/>
      <c r="AL27" s="1362"/>
      <c r="AM27" s="1403"/>
      <c r="AN27" s="1404"/>
      <c r="AO27" s="1404"/>
      <c r="AP27" s="1405"/>
      <c r="AQ27" s="1361"/>
      <c r="AR27" s="1336"/>
      <c r="AS27" s="1336"/>
      <c r="AT27" s="1362"/>
      <c r="AU27" s="1403"/>
      <c r="AV27" s="1404"/>
      <c r="AW27" s="1404"/>
      <c r="AX27" s="1405"/>
      <c r="AY27" s="1361"/>
      <c r="AZ27" s="1336"/>
      <c r="BA27" s="1336"/>
      <c r="BB27" s="1432"/>
      <c r="BC27" s="112"/>
      <c r="BD27" s="101"/>
      <c r="BE27" s="101"/>
      <c r="BF27" s="101"/>
      <c r="BG27" s="101"/>
    </row>
    <row r="28" spans="1:59" ht="15" customHeight="1" x14ac:dyDescent="0.15">
      <c r="A28" s="101"/>
      <c r="B28" s="1351" t="s">
        <v>1100</v>
      </c>
      <c r="C28" s="1352"/>
      <c r="D28" s="1352"/>
      <c r="E28" s="1352"/>
      <c r="F28" s="1352"/>
      <c r="G28" s="1372" t="s">
        <v>339</v>
      </c>
      <c r="H28" s="1373"/>
      <c r="I28" s="1373"/>
      <c r="J28" s="1374"/>
      <c r="K28" s="1372" t="s">
        <v>1101</v>
      </c>
      <c r="L28" s="1373"/>
      <c r="M28" s="1373"/>
      <c r="N28" s="1374"/>
      <c r="O28" s="1372" t="s">
        <v>339</v>
      </c>
      <c r="P28" s="1373"/>
      <c r="Q28" s="1373"/>
      <c r="R28" s="1374"/>
      <c r="S28" s="1372" t="s">
        <v>1101</v>
      </c>
      <c r="T28" s="1373"/>
      <c r="U28" s="1373"/>
      <c r="V28" s="1374"/>
      <c r="W28" s="1372" t="s">
        <v>339</v>
      </c>
      <c r="X28" s="1373"/>
      <c r="Y28" s="1373"/>
      <c r="Z28" s="1374"/>
      <c r="AA28" s="1372" t="s">
        <v>1101</v>
      </c>
      <c r="AB28" s="1373"/>
      <c r="AC28" s="1373"/>
      <c r="AD28" s="1374"/>
      <c r="AE28" s="1372" t="s">
        <v>339</v>
      </c>
      <c r="AF28" s="1373"/>
      <c r="AG28" s="1373"/>
      <c r="AH28" s="1374"/>
      <c r="AI28" s="1372" t="s">
        <v>1101</v>
      </c>
      <c r="AJ28" s="1373"/>
      <c r="AK28" s="1373"/>
      <c r="AL28" s="1374"/>
      <c r="AM28" s="1372" t="s">
        <v>339</v>
      </c>
      <c r="AN28" s="1373"/>
      <c r="AO28" s="1373"/>
      <c r="AP28" s="1374"/>
      <c r="AQ28" s="1372" t="s">
        <v>1101</v>
      </c>
      <c r="AR28" s="1373"/>
      <c r="AS28" s="1373"/>
      <c r="AT28" s="1374"/>
      <c r="AU28" s="1372" t="s">
        <v>339</v>
      </c>
      <c r="AV28" s="1373"/>
      <c r="AW28" s="1373"/>
      <c r="AX28" s="1374"/>
      <c r="AY28" s="1372" t="s">
        <v>1101</v>
      </c>
      <c r="AZ28" s="1373"/>
      <c r="BA28" s="1373"/>
      <c r="BB28" s="1433"/>
      <c r="BC28" s="242"/>
      <c r="BD28" s="101"/>
      <c r="BE28" s="101"/>
      <c r="BF28" s="101"/>
      <c r="BG28" s="101"/>
    </row>
    <row r="29" spans="1:59" ht="15" customHeight="1" x14ac:dyDescent="0.15">
      <c r="A29" s="101"/>
      <c r="B29" s="1353"/>
      <c r="C29" s="1354"/>
      <c r="D29" s="1354"/>
      <c r="E29" s="1354"/>
      <c r="F29" s="1354"/>
      <c r="G29" s="1413"/>
      <c r="H29" s="1414"/>
      <c r="I29" s="1414"/>
      <c r="J29" s="1415"/>
      <c r="K29" s="1400" t="s">
        <v>1092</v>
      </c>
      <c r="L29" s="1401"/>
      <c r="M29" s="1401"/>
      <c r="N29" s="1402"/>
      <c r="O29" s="1413"/>
      <c r="P29" s="1414"/>
      <c r="Q29" s="1414"/>
      <c r="R29" s="1415"/>
      <c r="S29" s="1400" t="s">
        <v>1092</v>
      </c>
      <c r="T29" s="1401"/>
      <c r="U29" s="1401"/>
      <c r="V29" s="1402"/>
      <c r="W29" s="1413"/>
      <c r="X29" s="1414"/>
      <c r="Y29" s="1414"/>
      <c r="Z29" s="1415"/>
      <c r="AA29" s="1400" t="s">
        <v>1092</v>
      </c>
      <c r="AB29" s="1401"/>
      <c r="AC29" s="1401"/>
      <c r="AD29" s="1402"/>
      <c r="AE29" s="1413"/>
      <c r="AF29" s="1414"/>
      <c r="AG29" s="1414"/>
      <c r="AH29" s="1415"/>
      <c r="AI29" s="1400" t="s">
        <v>1092</v>
      </c>
      <c r="AJ29" s="1401"/>
      <c r="AK29" s="1401"/>
      <c r="AL29" s="1402"/>
      <c r="AM29" s="1413"/>
      <c r="AN29" s="1414"/>
      <c r="AO29" s="1414"/>
      <c r="AP29" s="1415"/>
      <c r="AQ29" s="1400" t="s">
        <v>1092</v>
      </c>
      <c r="AR29" s="1401"/>
      <c r="AS29" s="1401"/>
      <c r="AT29" s="1402"/>
      <c r="AU29" s="1413"/>
      <c r="AV29" s="1414"/>
      <c r="AW29" s="1414"/>
      <c r="AX29" s="1415"/>
      <c r="AY29" s="1400" t="s">
        <v>1092</v>
      </c>
      <c r="AZ29" s="1401"/>
      <c r="BA29" s="1401"/>
      <c r="BB29" s="1434"/>
      <c r="BC29" s="242"/>
      <c r="BD29" s="101"/>
      <c r="BE29" s="101"/>
      <c r="BF29" s="101"/>
      <c r="BG29" s="101"/>
    </row>
    <row r="30" spans="1:59" ht="15" customHeight="1" thickBot="1" x14ac:dyDescent="0.2">
      <c r="A30" s="101"/>
      <c r="B30" s="1355"/>
      <c r="C30" s="1356"/>
      <c r="D30" s="1356"/>
      <c r="E30" s="1356"/>
      <c r="F30" s="1356"/>
      <c r="G30" s="1421"/>
      <c r="H30" s="1422"/>
      <c r="I30" s="1422"/>
      <c r="J30" s="1423"/>
      <c r="K30" s="1070"/>
      <c r="L30" s="1105"/>
      <c r="M30" s="1105"/>
      <c r="N30" s="1071"/>
      <c r="O30" s="1421"/>
      <c r="P30" s="1422"/>
      <c r="Q30" s="1422"/>
      <c r="R30" s="1423"/>
      <c r="S30" s="1070"/>
      <c r="T30" s="1105"/>
      <c r="U30" s="1105"/>
      <c r="V30" s="1071"/>
      <c r="W30" s="1421"/>
      <c r="X30" s="1422"/>
      <c r="Y30" s="1422"/>
      <c r="Z30" s="1423"/>
      <c r="AA30" s="1070"/>
      <c r="AB30" s="1105"/>
      <c r="AC30" s="1105"/>
      <c r="AD30" s="1071"/>
      <c r="AE30" s="1421"/>
      <c r="AF30" s="1422"/>
      <c r="AG30" s="1422"/>
      <c r="AH30" s="1423"/>
      <c r="AI30" s="1070"/>
      <c r="AJ30" s="1105"/>
      <c r="AK30" s="1105"/>
      <c r="AL30" s="1071"/>
      <c r="AM30" s="1421"/>
      <c r="AN30" s="1422"/>
      <c r="AO30" s="1422"/>
      <c r="AP30" s="1423"/>
      <c r="AQ30" s="1070"/>
      <c r="AR30" s="1105"/>
      <c r="AS30" s="1105"/>
      <c r="AT30" s="1071"/>
      <c r="AU30" s="1421"/>
      <c r="AV30" s="1422"/>
      <c r="AW30" s="1422"/>
      <c r="AX30" s="1423"/>
      <c r="AY30" s="1070"/>
      <c r="AZ30" s="1105"/>
      <c r="BA30" s="1105"/>
      <c r="BB30" s="1429"/>
      <c r="BC30" s="112"/>
      <c r="BD30" s="101"/>
      <c r="BE30" s="101"/>
      <c r="BF30" s="101"/>
      <c r="BG30" s="101"/>
    </row>
    <row r="31" spans="1:59" s="101" customFormat="1" ht="15" customHeight="1" x14ac:dyDescent="0.15">
      <c r="B31" s="112" t="s">
        <v>340</v>
      </c>
      <c r="C31" s="643"/>
      <c r="D31" s="112"/>
      <c r="E31" s="643"/>
      <c r="F31" s="643"/>
      <c r="G31" s="643"/>
      <c r="H31" s="643"/>
      <c r="I31" s="112"/>
      <c r="J31" s="112"/>
      <c r="K31" s="112"/>
      <c r="L31" s="643"/>
      <c r="M31" s="643"/>
      <c r="N31" s="643"/>
      <c r="O31" s="643"/>
      <c r="P31" s="643"/>
      <c r="Q31" s="112"/>
      <c r="R31" s="112"/>
      <c r="S31" s="112"/>
      <c r="T31" s="643"/>
      <c r="U31" s="643"/>
      <c r="V31" s="643"/>
      <c r="W31" s="112"/>
      <c r="X31" s="112"/>
      <c r="Y31" s="643"/>
      <c r="Z31" s="643"/>
      <c r="AA31" s="643"/>
      <c r="AB31" s="643"/>
      <c r="AC31" s="643"/>
      <c r="AE31" s="112"/>
      <c r="AF31" s="112"/>
    </row>
    <row r="32" spans="1:59" s="101" customFormat="1" ht="15" customHeight="1" x14ac:dyDescent="0.15">
      <c r="C32" s="649"/>
      <c r="E32" s="649"/>
      <c r="F32" s="649"/>
      <c r="G32" s="649"/>
      <c r="H32" s="649"/>
      <c r="L32" s="649"/>
      <c r="M32" s="649"/>
      <c r="N32" s="649"/>
      <c r="O32" s="649"/>
      <c r="P32" s="649"/>
      <c r="T32" s="649"/>
      <c r="U32" s="649"/>
      <c r="V32" s="649"/>
      <c r="Y32" s="649"/>
      <c r="Z32" s="649"/>
      <c r="AA32" s="649"/>
      <c r="AB32" s="649"/>
      <c r="AC32" s="649"/>
    </row>
    <row r="33" spans="1:37" s="101" customFormat="1" ht="15" customHeight="1" thickBot="1" x14ac:dyDescent="0.2">
      <c r="B33" s="112" t="s">
        <v>51</v>
      </c>
      <c r="C33" s="643"/>
      <c r="D33" s="112"/>
      <c r="E33" s="643"/>
      <c r="F33" s="643"/>
      <c r="G33" s="643"/>
      <c r="H33" s="643"/>
      <c r="I33" s="112"/>
      <c r="J33" s="112"/>
      <c r="K33" s="112"/>
      <c r="L33" s="643"/>
      <c r="M33" s="643"/>
      <c r="N33" s="643"/>
      <c r="O33" s="643"/>
      <c r="P33" s="643"/>
      <c r="Q33" s="112"/>
      <c r="R33" s="112"/>
      <c r="S33" s="112"/>
      <c r="T33" s="643"/>
      <c r="U33" s="643"/>
      <c r="V33" s="643"/>
      <c r="W33" s="112"/>
      <c r="X33" s="112"/>
      <c r="Y33" s="643"/>
      <c r="Z33" s="643"/>
      <c r="AA33" s="643"/>
      <c r="AB33" s="643"/>
      <c r="AC33" s="643"/>
      <c r="AD33" s="112"/>
      <c r="AE33" s="112"/>
      <c r="AF33" s="112"/>
    </row>
    <row r="34" spans="1:37" s="101" customFormat="1" ht="15" customHeight="1" x14ac:dyDescent="0.15">
      <c r="B34" s="1417" t="s">
        <v>106</v>
      </c>
      <c r="C34" s="1377"/>
      <c r="D34" s="1377"/>
      <c r="E34" s="1377"/>
      <c r="F34" s="1377"/>
      <c r="G34" s="1378"/>
      <c r="H34" s="1376" t="s">
        <v>1095</v>
      </c>
      <c r="I34" s="1377"/>
      <c r="J34" s="1377"/>
      <c r="K34" s="1377"/>
      <c r="L34" s="1377"/>
      <c r="M34" s="1378"/>
      <c r="N34" s="1376" t="s">
        <v>1096</v>
      </c>
      <c r="O34" s="1377"/>
      <c r="P34" s="1377"/>
      <c r="Q34" s="1377"/>
      <c r="R34" s="1377"/>
      <c r="S34" s="1378"/>
      <c r="T34" s="1376" t="s">
        <v>1097</v>
      </c>
      <c r="U34" s="1377"/>
      <c r="V34" s="1377"/>
      <c r="W34" s="1377"/>
      <c r="X34" s="1377"/>
      <c r="Y34" s="1378"/>
      <c r="Z34" s="1376" t="s">
        <v>1098</v>
      </c>
      <c r="AA34" s="1377"/>
      <c r="AB34" s="1377"/>
      <c r="AC34" s="1377"/>
      <c r="AD34" s="1377"/>
      <c r="AE34" s="1378"/>
      <c r="AF34" s="1376" t="s">
        <v>342</v>
      </c>
      <c r="AG34" s="1377"/>
      <c r="AH34" s="1377"/>
      <c r="AI34" s="1377"/>
      <c r="AJ34" s="1377"/>
      <c r="AK34" s="1418"/>
    </row>
    <row r="35" spans="1:37" s="101" customFormat="1" ht="15" customHeight="1" x14ac:dyDescent="0.15">
      <c r="B35" s="1348" t="s">
        <v>845</v>
      </c>
      <c r="C35" s="1349"/>
      <c r="D35" s="1350"/>
      <c r="E35" s="1349" t="s">
        <v>858</v>
      </c>
      <c r="F35" s="1349"/>
      <c r="G35" s="1350"/>
      <c r="H35" s="1375" t="s">
        <v>845</v>
      </c>
      <c r="I35" s="1349"/>
      <c r="J35" s="1350"/>
      <c r="K35" s="1349" t="s">
        <v>858</v>
      </c>
      <c r="L35" s="1349"/>
      <c r="M35" s="1350"/>
      <c r="N35" s="1375" t="s">
        <v>845</v>
      </c>
      <c r="O35" s="1349"/>
      <c r="P35" s="1350"/>
      <c r="Q35" s="1349" t="s">
        <v>858</v>
      </c>
      <c r="R35" s="1349"/>
      <c r="S35" s="1350"/>
      <c r="T35" s="1375" t="s">
        <v>845</v>
      </c>
      <c r="U35" s="1349"/>
      <c r="V35" s="1350"/>
      <c r="W35" s="1349" t="s">
        <v>858</v>
      </c>
      <c r="X35" s="1349"/>
      <c r="Y35" s="1350"/>
      <c r="Z35" s="1375" t="s">
        <v>845</v>
      </c>
      <c r="AA35" s="1349"/>
      <c r="AB35" s="1350"/>
      <c r="AC35" s="1349" t="s">
        <v>858</v>
      </c>
      <c r="AD35" s="1349"/>
      <c r="AE35" s="1350"/>
      <c r="AF35" s="1375" t="s">
        <v>845</v>
      </c>
      <c r="AG35" s="1349"/>
      <c r="AH35" s="1350"/>
      <c r="AI35" s="1349" t="s">
        <v>858</v>
      </c>
      <c r="AJ35" s="1349"/>
      <c r="AK35" s="1419"/>
    </row>
    <row r="36" spans="1:37" ht="41.25" customHeight="1" thickBot="1" x14ac:dyDescent="0.2">
      <c r="A36" s="101"/>
      <c r="B36" s="1345"/>
      <c r="C36" s="1346"/>
      <c r="D36" s="1347"/>
      <c r="E36" s="1346"/>
      <c r="F36" s="1346"/>
      <c r="G36" s="1347"/>
      <c r="H36" s="1416"/>
      <c r="I36" s="1346"/>
      <c r="J36" s="1347"/>
      <c r="K36" s="1346"/>
      <c r="L36" s="1346"/>
      <c r="M36" s="1347"/>
      <c r="N36" s="1416"/>
      <c r="O36" s="1346"/>
      <c r="P36" s="1347"/>
      <c r="Q36" s="1346"/>
      <c r="R36" s="1346"/>
      <c r="S36" s="1347"/>
      <c r="T36" s="1416"/>
      <c r="U36" s="1346"/>
      <c r="V36" s="1347"/>
      <c r="W36" s="1346"/>
      <c r="X36" s="1346"/>
      <c r="Y36" s="1347"/>
      <c r="Z36" s="1416"/>
      <c r="AA36" s="1346"/>
      <c r="AB36" s="1347"/>
      <c r="AC36" s="1346"/>
      <c r="AD36" s="1346"/>
      <c r="AE36" s="1347"/>
      <c r="AF36" s="1416">
        <f>SUM(B36,H36,N36,T36,Z36)</f>
        <v>0</v>
      </c>
      <c r="AG36" s="1346"/>
      <c r="AH36" s="1347"/>
      <c r="AI36" s="1416">
        <f>SUM(E36,K36,Q36,W36,AC36)</f>
        <v>0</v>
      </c>
      <c r="AJ36" s="1346"/>
      <c r="AK36" s="1420"/>
    </row>
    <row r="37" spans="1:37" s="101" customFormat="1" ht="15" customHeight="1" x14ac:dyDescent="0.15">
      <c r="C37" s="649"/>
      <c r="E37" s="649"/>
      <c r="F37" s="649"/>
      <c r="G37" s="649"/>
      <c r="H37" s="649"/>
      <c r="L37" s="649"/>
      <c r="M37" s="649"/>
      <c r="N37" s="649"/>
      <c r="O37" s="649"/>
      <c r="P37" s="649"/>
      <c r="T37" s="649"/>
      <c r="U37" s="649"/>
      <c r="V37" s="649"/>
      <c r="Y37" s="649"/>
      <c r="Z37" s="649"/>
      <c r="AA37" s="649"/>
      <c r="AB37" s="649"/>
      <c r="AC37" s="649"/>
    </row>
  </sheetData>
  <mergeCells count="194">
    <mergeCell ref="AE15:AK15"/>
    <mergeCell ref="AE16:AK16"/>
    <mergeCell ref="AE17:AK17"/>
    <mergeCell ref="AE18:AK18"/>
    <mergeCell ref="AE4:AK6"/>
    <mergeCell ref="AE7:AK7"/>
    <mergeCell ref="AE8:AK8"/>
    <mergeCell ref="AE9:AK9"/>
    <mergeCell ref="AE10:AK10"/>
    <mergeCell ref="AE11:AK11"/>
    <mergeCell ref="AE12:AK12"/>
    <mergeCell ref="AE13:AK13"/>
    <mergeCell ref="AE14:AK14"/>
    <mergeCell ref="AM30:AP30"/>
    <mergeCell ref="AQ30:AT30"/>
    <mergeCell ref="AU30:AX30"/>
    <mergeCell ref="AY30:BB30"/>
    <mergeCell ref="AM22:AT23"/>
    <mergeCell ref="AU22:BB23"/>
    <mergeCell ref="AU27:AX27"/>
    <mergeCell ref="AY27:BB27"/>
    <mergeCell ref="AU28:AX28"/>
    <mergeCell ref="AY28:BB28"/>
    <mergeCell ref="AU29:AX29"/>
    <mergeCell ref="AY29:BB29"/>
    <mergeCell ref="AU24:AX24"/>
    <mergeCell ref="AY24:BB24"/>
    <mergeCell ref="AU25:AX25"/>
    <mergeCell ref="AY25:BB25"/>
    <mergeCell ref="AU26:AX26"/>
    <mergeCell ref="AY26:BB26"/>
    <mergeCell ref="AM24:AP24"/>
    <mergeCell ref="AQ24:AT24"/>
    <mergeCell ref="AM25:AP25"/>
    <mergeCell ref="AQ25:AT25"/>
    <mergeCell ref="AM26:AP26"/>
    <mergeCell ref="AQ26:AT26"/>
    <mergeCell ref="AM27:AP27"/>
    <mergeCell ref="AQ27:AT27"/>
    <mergeCell ref="AM28:AP28"/>
    <mergeCell ref="AQ28:AT28"/>
    <mergeCell ref="AE28:AH28"/>
    <mergeCell ref="AI28:AL28"/>
    <mergeCell ref="AE29:AH29"/>
    <mergeCell ref="AI29:AL29"/>
    <mergeCell ref="AM29:AP29"/>
    <mergeCell ref="AQ29:AT29"/>
    <mergeCell ref="AE30:AH30"/>
    <mergeCell ref="W27:Z27"/>
    <mergeCell ref="AA27:AD27"/>
    <mergeCell ref="W28:Z28"/>
    <mergeCell ref="AA28:AD28"/>
    <mergeCell ref="W29:Z29"/>
    <mergeCell ref="AA29:AD29"/>
    <mergeCell ref="AI30:AL30"/>
    <mergeCell ref="W23:AD23"/>
    <mergeCell ref="AE22:AL23"/>
    <mergeCell ref="AE24:AH24"/>
    <mergeCell ref="AI24:AL24"/>
    <mergeCell ref="AE25:AH25"/>
    <mergeCell ref="AI25:AL25"/>
    <mergeCell ref="AE26:AH26"/>
    <mergeCell ref="AI26:AL26"/>
    <mergeCell ref="AE27:AH27"/>
    <mergeCell ref="AI27:AL27"/>
    <mergeCell ref="W24:Z24"/>
    <mergeCell ref="AA24:AD24"/>
    <mergeCell ref="G30:J30"/>
    <mergeCell ref="G29:J29"/>
    <mergeCell ref="G28:J28"/>
    <mergeCell ref="G27:J27"/>
    <mergeCell ref="G26:J26"/>
    <mergeCell ref="W25:Z25"/>
    <mergeCell ref="AA25:AD25"/>
    <mergeCell ref="W26:Z26"/>
    <mergeCell ref="AA26:AD26"/>
    <mergeCell ref="S27:V27"/>
    <mergeCell ref="O28:R28"/>
    <mergeCell ref="S28:V28"/>
    <mergeCell ref="O29:R29"/>
    <mergeCell ref="S29:V29"/>
    <mergeCell ref="AA30:AD30"/>
    <mergeCell ref="S30:V30"/>
    <mergeCell ref="W30:Z30"/>
    <mergeCell ref="K30:N30"/>
    <mergeCell ref="K29:N29"/>
    <mergeCell ref="K28:N28"/>
    <mergeCell ref="O30:R30"/>
    <mergeCell ref="K25:N25"/>
    <mergeCell ref="AF34:AK34"/>
    <mergeCell ref="AF35:AH35"/>
    <mergeCell ref="AI35:AK35"/>
    <mergeCell ref="AF36:AH36"/>
    <mergeCell ref="AI36:AK36"/>
    <mergeCell ref="Z34:AE34"/>
    <mergeCell ref="Z35:AB35"/>
    <mergeCell ref="AC35:AE35"/>
    <mergeCell ref="Z36:AB36"/>
    <mergeCell ref="AC36:AE36"/>
    <mergeCell ref="T34:Y34"/>
    <mergeCell ref="T35:V35"/>
    <mergeCell ref="W35:Y35"/>
    <mergeCell ref="T36:V36"/>
    <mergeCell ref="W36:Y36"/>
    <mergeCell ref="E35:G35"/>
    <mergeCell ref="E36:G36"/>
    <mergeCell ref="B34:G34"/>
    <mergeCell ref="H34:M34"/>
    <mergeCell ref="H35:J35"/>
    <mergeCell ref="K35:M35"/>
    <mergeCell ref="H36:J36"/>
    <mergeCell ref="K36:M36"/>
    <mergeCell ref="N34:S34"/>
    <mergeCell ref="N35:P35"/>
    <mergeCell ref="Q35:S35"/>
    <mergeCell ref="N36:P36"/>
    <mergeCell ref="Q36:S36"/>
    <mergeCell ref="K24:N24"/>
    <mergeCell ref="K27:N27"/>
    <mergeCell ref="K26:N26"/>
    <mergeCell ref="O24:R24"/>
    <mergeCell ref="O27:R27"/>
    <mergeCell ref="K18:R18"/>
    <mergeCell ref="S18:W18"/>
    <mergeCell ref="X16:AD16"/>
    <mergeCell ref="X17:AD17"/>
    <mergeCell ref="X18:AD18"/>
    <mergeCell ref="O23:V23"/>
    <mergeCell ref="S24:V24"/>
    <mergeCell ref="O25:R25"/>
    <mergeCell ref="S25:V25"/>
    <mergeCell ref="O26:R26"/>
    <mergeCell ref="S26:V26"/>
    <mergeCell ref="X15:AD15"/>
    <mergeCell ref="D12:J12"/>
    <mergeCell ref="K12:R12"/>
    <mergeCell ref="S12:W12"/>
    <mergeCell ref="D17:J17"/>
    <mergeCell ref="K17:R17"/>
    <mergeCell ref="S17:W17"/>
    <mergeCell ref="X12:AD12"/>
    <mergeCell ref="X13:AD13"/>
    <mergeCell ref="X14:AD14"/>
    <mergeCell ref="S16:W16"/>
    <mergeCell ref="D15:J15"/>
    <mergeCell ref="K15:R15"/>
    <mergeCell ref="S15:W15"/>
    <mergeCell ref="S13:W13"/>
    <mergeCell ref="K16:R16"/>
    <mergeCell ref="K7:R7"/>
    <mergeCell ref="K4:R6"/>
    <mergeCell ref="S4:W6"/>
    <mergeCell ref="S7:W7"/>
    <mergeCell ref="X4:AD6"/>
    <mergeCell ref="X7:AD7"/>
    <mergeCell ref="S11:W11"/>
    <mergeCell ref="K14:R14"/>
    <mergeCell ref="S14:W14"/>
    <mergeCell ref="X8:AD8"/>
    <mergeCell ref="X9:AD9"/>
    <mergeCell ref="S10:W10"/>
    <mergeCell ref="X10:AD10"/>
    <mergeCell ref="X11:AD11"/>
    <mergeCell ref="K8:R8"/>
    <mergeCell ref="S8:W8"/>
    <mergeCell ref="K9:R9"/>
    <mergeCell ref="S9:W9"/>
    <mergeCell ref="K10:R10"/>
    <mergeCell ref="K13:R13"/>
    <mergeCell ref="K11:R11"/>
    <mergeCell ref="B4:C6"/>
    <mergeCell ref="B7:C9"/>
    <mergeCell ref="B10:C12"/>
    <mergeCell ref="B13:C15"/>
    <mergeCell ref="B16:C18"/>
    <mergeCell ref="B36:D36"/>
    <mergeCell ref="B35:D35"/>
    <mergeCell ref="B28:F30"/>
    <mergeCell ref="B25:F27"/>
    <mergeCell ref="D4:J6"/>
    <mergeCell ref="D16:J16"/>
    <mergeCell ref="D13:J13"/>
    <mergeCell ref="D10:J10"/>
    <mergeCell ref="D7:J7"/>
    <mergeCell ref="D8:J8"/>
    <mergeCell ref="D11:J11"/>
    <mergeCell ref="D14:J14"/>
    <mergeCell ref="D9:J9"/>
    <mergeCell ref="D18:J18"/>
    <mergeCell ref="B22:F24"/>
    <mergeCell ref="G25:J25"/>
    <mergeCell ref="G24:J24"/>
    <mergeCell ref="G22:AD22"/>
    <mergeCell ref="G23:N23"/>
  </mergeCells>
  <phoneticPr fontId="3"/>
  <pageMargins left="0.78740157480314965" right="0.39370078740157483" top="0.59055118110236227" bottom="0.59055118110236227" header="0.51181102362204722" footer="0.19685039370078741"/>
  <pageSetup paperSize="9" scale="82" firstPageNumber="2" orientation="landscape" blackAndWhite="1" useFirstPageNumber="1" horizontalDpi="400"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B554-23CF-491A-A60E-0A8056AFD39A}">
  <sheetPr>
    <pageSetUpPr fitToPage="1"/>
  </sheetPr>
  <dimension ref="A1:BD39"/>
  <sheetViews>
    <sheetView workbookViewId="0">
      <selection activeCell="AZ27" sqref="AZ27"/>
    </sheetView>
  </sheetViews>
  <sheetFormatPr defaultColWidth="3.75" defaultRowHeight="18.75" customHeight="1" x14ac:dyDescent="0.15"/>
  <cols>
    <col min="1" max="1" width="2.5" style="705" customWidth="1"/>
    <col min="2" max="2" width="13.375" style="705" customWidth="1"/>
    <col min="3" max="3" width="3.375" style="705" customWidth="1"/>
    <col min="4" max="4" width="3.375" style="659" customWidth="1"/>
    <col min="5" max="7" width="3.375" style="660" customWidth="1"/>
    <col min="8" max="9" width="3.375" style="661" customWidth="1"/>
    <col min="10" max="10" width="3.375" style="678" customWidth="1"/>
    <col min="11" max="11" width="3.375" style="660" customWidth="1"/>
    <col min="12" max="13" width="3.375" style="661" customWidth="1"/>
    <col min="14" max="14" width="3.875" style="705" customWidth="1"/>
    <col min="15" max="15" width="3.375" style="660" customWidth="1"/>
    <col min="16" max="17" width="3.375" style="661" customWidth="1"/>
    <col min="18" max="18" width="3.375" style="705" customWidth="1"/>
    <col min="19" max="19" width="3.375" style="660" customWidth="1"/>
    <col min="20" max="21" width="3.375" style="661" customWidth="1"/>
    <col min="22" max="22" width="3.375" style="659" customWidth="1"/>
    <col min="23" max="23" width="3.375" style="660" customWidth="1"/>
    <col min="24" max="51" width="3.375" style="705" customWidth="1"/>
    <col min="52" max="16384" width="3.75" style="705"/>
  </cols>
  <sheetData>
    <row r="1" spans="1:56" ht="20.100000000000001" customHeight="1" x14ac:dyDescent="0.15">
      <c r="B1" s="677"/>
    </row>
    <row r="2" spans="1:56" ht="18.75" customHeight="1" x14ac:dyDescent="0.15">
      <c r="B2" s="660" t="s">
        <v>628</v>
      </c>
    </row>
    <row r="3" spans="1:56" ht="7.5" customHeight="1" thickBot="1" x14ac:dyDescent="0.2"/>
    <row r="4" spans="1:56" ht="20.100000000000001" customHeight="1" x14ac:dyDescent="0.15">
      <c r="A4" s="834"/>
      <c r="B4" s="1440" t="s">
        <v>629</v>
      </c>
      <c r="C4" s="1442" t="s">
        <v>630</v>
      </c>
      <c r="D4" s="1442" t="s">
        <v>631</v>
      </c>
      <c r="E4" s="1116" t="s">
        <v>632</v>
      </c>
      <c r="F4" s="1116"/>
      <c r="G4" s="1116"/>
      <c r="H4" s="1116"/>
      <c r="I4" s="1116"/>
      <c r="J4" s="1116"/>
      <c r="K4" s="1116"/>
      <c r="L4" s="1444" t="s">
        <v>633</v>
      </c>
      <c r="M4" s="1445"/>
      <c r="N4" s="1445"/>
      <c r="O4" s="1445"/>
      <c r="P4" s="1446"/>
      <c r="Q4" s="1116" t="s">
        <v>634</v>
      </c>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450"/>
      <c r="BA4" s="834"/>
      <c r="BB4" s="834"/>
      <c r="BC4" s="834"/>
      <c r="BD4" s="834"/>
    </row>
    <row r="5" spans="1:56" ht="20.100000000000001" customHeight="1" x14ac:dyDescent="0.15">
      <c r="A5" s="834"/>
      <c r="B5" s="1441"/>
      <c r="C5" s="1443"/>
      <c r="D5" s="1443"/>
      <c r="E5" s="1115"/>
      <c r="F5" s="1115"/>
      <c r="G5" s="1115"/>
      <c r="H5" s="1115"/>
      <c r="I5" s="1115"/>
      <c r="J5" s="1115"/>
      <c r="K5" s="1115"/>
      <c r="L5" s="1447"/>
      <c r="M5" s="1448"/>
      <c r="N5" s="1448"/>
      <c r="O5" s="1448"/>
      <c r="P5" s="1449"/>
      <c r="Q5" s="1115" t="s">
        <v>635</v>
      </c>
      <c r="R5" s="1115"/>
      <c r="S5" s="1115"/>
      <c r="T5" s="1115"/>
      <c r="U5" s="1115"/>
      <c r="V5" s="1115"/>
      <c r="W5" s="1115"/>
      <c r="X5" s="1115"/>
      <c r="Y5" s="1115"/>
      <c r="Z5" s="1115"/>
      <c r="AA5" s="1115"/>
      <c r="AB5" s="1115"/>
      <c r="AC5" s="1115"/>
      <c r="AD5" s="1115"/>
      <c r="AE5" s="1115"/>
      <c r="AF5" s="1115"/>
      <c r="AG5" s="1115"/>
      <c r="AH5" s="1115"/>
      <c r="AI5" s="1115" t="s">
        <v>636</v>
      </c>
      <c r="AJ5" s="1115"/>
      <c r="AK5" s="1115"/>
      <c r="AL5" s="1115"/>
      <c r="AM5" s="1115"/>
      <c r="AN5" s="1115"/>
      <c r="AO5" s="1115"/>
      <c r="AP5" s="1115"/>
      <c r="AQ5" s="1115"/>
      <c r="AR5" s="1115"/>
      <c r="AS5" s="1115"/>
      <c r="AT5" s="1115"/>
      <c r="AU5" s="1115"/>
      <c r="AV5" s="1115"/>
      <c r="AW5" s="1115"/>
      <c r="AX5" s="1115"/>
      <c r="AY5" s="1115"/>
      <c r="AZ5" s="1451"/>
      <c r="BA5" s="834"/>
      <c r="BB5" s="834"/>
      <c r="BC5" s="834"/>
      <c r="BD5" s="834"/>
    </row>
    <row r="6" spans="1:56" ht="12.95" customHeight="1" x14ac:dyDescent="0.15">
      <c r="A6" s="834"/>
      <c r="B6" s="1441"/>
      <c r="C6" s="1443"/>
      <c r="D6" s="1443"/>
      <c r="E6" s="1443" t="s">
        <v>637</v>
      </c>
      <c r="F6" s="1452" t="s">
        <v>1281</v>
      </c>
      <c r="G6" s="1132"/>
      <c r="H6" s="1132"/>
      <c r="I6" s="1453" t="s">
        <v>638</v>
      </c>
      <c r="J6" s="1452" t="s">
        <v>639</v>
      </c>
      <c r="K6" s="1132"/>
      <c r="L6" s="1260" t="s">
        <v>640</v>
      </c>
      <c r="M6" s="1261"/>
      <c r="N6" s="1262"/>
      <c r="O6" s="1458" t="s">
        <v>641</v>
      </c>
      <c r="P6" s="1459"/>
      <c r="Q6" s="1131"/>
      <c r="R6" s="1131"/>
      <c r="S6" s="1115"/>
      <c r="T6" s="1115"/>
      <c r="U6" s="1115"/>
      <c r="V6" s="1115"/>
      <c r="W6" s="1479" t="s">
        <v>642</v>
      </c>
      <c r="X6" s="1480"/>
      <c r="Y6" s="1480"/>
      <c r="Z6" s="1481"/>
      <c r="AA6" s="1260" t="s">
        <v>643</v>
      </c>
      <c r="AB6" s="1261"/>
      <c r="AC6" s="1261"/>
      <c r="AD6" s="1262"/>
      <c r="AE6" s="1483" t="s">
        <v>1282</v>
      </c>
      <c r="AF6" s="1261"/>
      <c r="AG6" s="1261"/>
      <c r="AH6" s="1262"/>
      <c r="AI6" s="1131"/>
      <c r="AJ6" s="1131"/>
      <c r="AK6" s="1115"/>
      <c r="AL6" s="1115"/>
      <c r="AM6" s="1115"/>
      <c r="AN6" s="1115"/>
      <c r="AO6" s="1479" t="s">
        <v>642</v>
      </c>
      <c r="AP6" s="1480"/>
      <c r="AQ6" s="1480"/>
      <c r="AR6" s="1481"/>
      <c r="AS6" s="1260" t="s">
        <v>643</v>
      </c>
      <c r="AT6" s="1261"/>
      <c r="AU6" s="1261"/>
      <c r="AV6" s="1262"/>
      <c r="AW6" s="1483" t="s">
        <v>1282</v>
      </c>
      <c r="AX6" s="1261"/>
      <c r="AY6" s="1261"/>
      <c r="AZ6" s="1484"/>
      <c r="BA6" s="834"/>
      <c r="BB6" s="834"/>
      <c r="BC6" s="834"/>
      <c r="BD6" s="834"/>
    </row>
    <row r="7" spans="1:56" s="834" customFormat="1" ht="29.25" customHeight="1" x14ac:dyDescent="0.15">
      <c r="B7" s="1441"/>
      <c r="C7" s="1443"/>
      <c r="D7" s="1443"/>
      <c r="E7" s="1443"/>
      <c r="F7" s="1132"/>
      <c r="G7" s="1132"/>
      <c r="H7" s="1132"/>
      <c r="I7" s="1453"/>
      <c r="J7" s="1452"/>
      <c r="K7" s="1132"/>
      <c r="L7" s="1454"/>
      <c r="M7" s="1455"/>
      <c r="N7" s="1456"/>
      <c r="O7" s="1460"/>
      <c r="P7" s="1461"/>
      <c r="Q7" s="1454" t="s">
        <v>342</v>
      </c>
      <c r="R7" s="1456"/>
      <c r="S7" s="1462" t="s">
        <v>52</v>
      </c>
      <c r="T7" s="1216"/>
      <c r="U7" s="1466" t="s">
        <v>61</v>
      </c>
      <c r="V7" s="1188"/>
      <c r="W7" s="1195"/>
      <c r="X7" s="1196"/>
      <c r="Y7" s="1196"/>
      <c r="Z7" s="1482"/>
      <c r="AA7" s="1457"/>
      <c r="AB7" s="1169"/>
      <c r="AC7" s="1169"/>
      <c r="AD7" s="1170"/>
      <c r="AE7" s="1457"/>
      <c r="AF7" s="1169"/>
      <c r="AG7" s="1169"/>
      <c r="AH7" s="1170"/>
      <c r="AI7" s="1454" t="s">
        <v>342</v>
      </c>
      <c r="AJ7" s="1456"/>
      <c r="AK7" s="1462" t="s">
        <v>52</v>
      </c>
      <c r="AL7" s="1216"/>
      <c r="AM7" s="1466" t="s">
        <v>61</v>
      </c>
      <c r="AN7" s="1188"/>
      <c r="AO7" s="1195"/>
      <c r="AP7" s="1196"/>
      <c r="AQ7" s="1196"/>
      <c r="AR7" s="1482"/>
      <c r="AS7" s="1457"/>
      <c r="AT7" s="1169"/>
      <c r="AU7" s="1169"/>
      <c r="AV7" s="1170"/>
      <c r="AW7" s="1457"/>
      <c r="AX7" s="1169"/>
      <c r="AY7" s="1169"/>
      <c r="AZ7" s="1182"/>
      <c r="BA7" s="835"/>
      <c r="BB7" s="835"/>
      <c r="BC7" s="835"/>
      <c r="BD7" s="835"/>
    </row>
    <row r="8" spans="1:56" s="834" customFormat="1" ht="28.5" customHeight="1" x14ac:dyDescent="0.15">
      <c r="B8" s="1441"/>
      <c r="C8" s="1443"/>
      <c r="D8" s="1443"/>
      <c r="E8" s="1443"/>
      <c r="F8" s="1132"/>
      <c r="G8" s="1132"/>
      <c r="H8" s="1132"/>
      <c r="I8" s="1453"/>
      <c r="J8" s="1132"/>
      <c r="K8" s="1132"/>
      <c r="L8" s="1454"/>
      <c r="M8" s="1455"/>
      <c r="N8" s="1456"/>
      <c r="O8" s="1460"/>
      <c r="P8" s="1461"/>
      <c r="Q8" s="1454"/>
      <c r="R8" s="1456"/>
      <c r="S8" s="1463"/>
      <c r="T8" s="1218"/>
      <c r="U8" s="1467"/>
      <c r="V8" s="1190"/>
      <c r="W8" s="1132" t="s">
        <v>52</v>
      </c>
      <c r="X8" s="1132"/>
      <c r="Y8" s="1132" t="s">
        <v>61</v>
      </c>
      <c r="Z8" s="1132"/>
      <c r="AA8" s="1132" t="s">
        <v>52</v>
      </c>
      <c r="AB8" s="1132"/>
      <c r="AC8" s="1132" t="s">
        <v>61</v>
      </c>
      <c r="AD8" s="1132"/>
      <c r="AE8" s="1132" t="s">
        <v>52</v>
      </c>
      <c r="AF8" s="1132"/>
      <c r="AG8" s="1132" t="s">
        <v>61</v>
      </c>
      <c r="AH8" s="1132"/>
      <c r="AI8" s="1454"/>
      <c r="AJ8" s="1456"/>
      <c r="AK8" s="1463"/>
      <c r="AL8" s="1218"/>
      <c r="AM8" s="1467"/>
      <c r="AN8" s="1190"/>
      <c r="AO8" s="1132" t="s">
        <v>52</v>
      </c>
      <c r="AP8" s="1132"/>
      <c r="AQ8" s="1132" t="s">
        <v>61</v>
      </c>
      <c r="AR8" s="1132"/>
      <c r="AS8" s="1132" t="s">
        <v>52</v>
      </c>
      <c r="AT8" s="1132"/>
      <c r="AU8" s="1132" t="s">
        <v>61</v>
      </c>
      <c r="AV8" s="1132"/>
      <c r="AW8" s="1132" t="s">
        <v>52</v>
      </c>
      <c r="AX8" s="1132"/>
      <c r="AY8" s="1132" t="s">
        <v>61</v>
      </c>
      <c r="AZ8" s="1485"/>
      <c r="BA8" s="835"/>
      <c r="BB8" s="835"/>
      <c r="BC8" s="835"/>
      <c r="BD8" s="835"/>
    </row>
    <row r="9" spans="1:56" ht="12.95" customHeight="1" x14ac:dyDescent="0.15">
      <c r="B9" s="1441"/>
      <c r="C9" s="1443"/>
      <c r="D9" s="1443"/>
      <c r="E9" s="1443"/>
      <c r="F9" s="1132"/>
      <c r="G9" s="1132"/>
      <c r="H9" s="1132"/>
      <c r="I9" s="1453"/>
      <c r="J9" s="1132"/>
      <c r="K9" s="1132"/>
      <c r="L9" s="1457"/>
      <c r="M9" s="1169"/>
      <c r="N9" s="1170"/>
      <c r="O9" s="1447"/>
      <c r="P9" s="1449"/>
      <c r="Q9" s="1457"/>
      <c r="R9" s="1170"/>
      <c r="S9" s="1464"/>
      <c r="T9" s="1465"/>
      <c r="U9" s="1468"/>
      <c r="V9" s="1192"/>
      <c r="W9" s="1132"/>
      <c r="X9" s="1132"/>
      <c r="Y9" s="1132"/>
      <c r="Z9" s="1132"/>
      <c r="AA9" s="1132"/>
      <c r="AB9" s="1132"/>
      <c r="AC9" s="1132"/>
      <c r="AD9" s="1132"/>
      <c r="AE9" s="1132"/>
      <c r="AF9" s="1132"/>
      <c r="AG9" s="1132"/>
      <c r="AH9" s="1132"/>
      <c r="AI9" s="1457"/>
      <c r="AJ9" s="1170"/>
      <c r="AK9" s="1464"/>
      <c r="AL9" s="1465"/>
      <c r="AM9" s="1468"/>
      <c r="AN9" s="1192"/>
      <c r="AO9" s="1132"/>
      <c r="AP9" s="1132"/>
      <c r="AQ9" s="1132"/>
      <c r="AR9" s="1132"/>
      <c r="AS9" s="1132"/>
      <c r="AT9" s="1132"/>
      <c r="AU9" s="1132"/>
      <c r="AV9" s="1132"/>
      <c r="AW9" s="1132"/>
      <c r="AX9" s="1132"/>
      <c r="AY9" s="1132"/>
      <c r="AZ9" s="1485"/>
    </row>
    <row r="10" spans="1:56" ht="18" customHeight="1" x14ac:dyDescent="0.15">
      <c r="A10" s="679"/>
      <c r="B10" s="1486" t="s">
        <v>645</v>
      </c>
      <c r="C10" s="1476">
        <v>48</v>
      </c>
      <c r="D10" s="1121" t="s">
        <v>646</v>
      </c>
      <c r="E10" s="1121" t="s">
        <v>647</v>
      </c>
      <c r="F10" s="1469" t="s">
        <v>1104</v>
      </c>
      <c r="G10" s="1469"/>
      <c r="H10" s="1470"/>
      <c r="I10" s="1472" t="s">
        <v>48</v>
      </c>
      <c r="J10" s="2110">
        <v>2.5</v>
      </c>
      <c r="K10" s="2111"/>
      <c r="L10" s="1479" t="s">
        <v>648</v>
      </c>
      <c r="M10" s="1480"/>
      <c r="N10" s="1481"/>
      <c r="O10" s="1491" t="s">
        <v>19</v>
      </c>
      <c r="P10" s="1492"/>
      <c r="Q10" s="1661">
        <f>SUM(S10,U10)</f>
        <v>1.8</v>
      </c>
      <c r="R10" s="1662"/>
      <c r="S10" s="1661">
        <f>SUM(W10,AA10,AE10)</f>
        <v>1.5</v>
      </c>
      <c r="T10" s="1662"/>
      <c r="U10" s="1661">
        <f>SUM(Y10,AC10,AG10)</f>
        <v>0.3</v>
      </c>
      <c r="V10" s="1662"/>
      <c r="W10" s="1661">
        <v>1.5</v>
      </c>
      <c r="X10" s="1662"/>
      <c r="Y10" s="1661">
        <v>0.3</v>
      </c>
      <c r="Z10" s="1662"/>
      <c r="AA10" s="1661"/>
      <c r="AB10" s="1662"/>
      <c r="AC10" s="1661"/>
      <c r="AD10" s="1662"/>
      <c r="AE10" s="1661"/>
      <c r="AF10" s="1662"/>
      <c r="AG10" s="1661"/>
      <c r="AH10" s="1662"/>
      <c r="AI10" s="1661">
        <f t="shared" ref="AI10:AI17" si="0">SUM(AK10,AM10)</f>
        <v>6.6</v>
      </c>
      <c r="AJ10" s="1662"/>
      <c r="AK10" s="1661">
        <f t="shared" ref="AK10:AK17" si="1">SUM(AO10,AS10,AW10)</f>
        <v>5.6</v>
      </c>
      <c r="AL10" s="1662"/>
      <c r="AM10" s="1661">
        <f t="shared" ref="AM10:AM17" si="2">SUM(AQ10,AU10,AY10)</f>
        <v>1</v>
      </c>
      <c r="AN10" s="1662"/>
      <c r="AO10" s="1661">
        <v>2</v>
      </c>
      <c r="AP10" s="1662"/>
      <c r="AQ10" s="1661">
        <v>0.5</v>
      </c>
      <c r="AR10" s="1662"/>
      <c r="AS10" s="1661">
        <v>1.5</v>
      </c>
      <c r="AT10" s="1662"/>
      <c r="AU10" s="1661"/>
      <c r="AV10" s="1662"/>
      <c r="AW10" s="1661">
        <v>2.1</v>
      </c>
      <c r="AX10" s="1662"/>
      <c r="AY10" s="1661">
        <v>0.5</v>
      </c>
      <c r="AZ10" s="2112"/>
    </row>
    <row r="11" spans="1:56" s="834" customFormat="1" ht="18" customHeight="1" x14ac:dyDescent="0.15">
      <c r="A11" s="679"/>
      <c r="B11" s="1486"/>
      <c r="C11" s="1476"/>
      <c r="D11" s="1121"/>
      <c r="E11" s="1121"/>
      <c r="F11" s="1469"/>
      <c r="G11" s="1469"/>
      <c r="H11" s="1470"/>
      <c r="I11" s="1472"/>
      <c r="J11" s="2113">
        <v>1</v>
      </c>
      <c r="K11" s="2114"/>
      <c r="L11" s="1883"/>
      <c r="M11" s="1685"/>
      <c r="N11" s="1595"/>
      <c r="O11" s="1505"/>
      <c r="P11" s="1507"/>
      <c r="Q11" s="1622">
        <f>SUM(S11,U11)</f>
        <v>1</v>
      </c>
      <c r="R11" s="1623"/>
      <c r="S11" s="1622">
        <f>SUM(W11,AA11,AE11)</f>
        <v>1</v>
      </c>
      <c r="T11" s="1623"/>
      <c r="U11" s="1622">
        <f>SUM(Y11,AC11,AG11)</f>
        <v>0</v>
      </c>
      <c r="V11" s="1623"/>
      <c r="W11" s="1622">
        <v>1</v>
      </c>
      <c r="X11" s="1623"/>
      <c r="Y11" s="1622">
        <v>0</v>
      </c>
      <c r="Z11" s="1623"/>
      <c r="AA11" s="1622"/>
      <c r="AB11" s="1623"/>
      <c r="AC11" s="1622"/>
      <c r="AD11" s="1623"/>
      <c r="AE11" s="1622"/>
      <c r="AF11" s="1623"/>
      <c r="AG11" s="1622"/>
      <c r="AH11" s="1623"/>
      <c r="AI11" s="1622">
        <f t="shared" si="0"/>
        <v>4.5999999999999996</v>
      </c>
      <c r="AJ11" s="1623"/>
      <c r="AK11" s="1622">
        <f t="shared" si="1"/>
        <v>3.5999999999999996</v>
      </c>
      <c r="AL11" s="1623"/>
      <c r="AM11" s="1622">
        <f t="shared" si="2"/>
        <v>1</v>
      </c>
      <c r="AN11" s="1623"/>
      <c r="AO11" s="1622">
        <v>1.4</v>
      </c>
      <c r="AP11" s="1623"/>
      <c r="AQ11" s="1622">
        <v>0.5</v>
      </c>
      <c r="AR11" s="1623"/>
      <c r="AS11" s="1622">
        <v>0.4</v>
      </c>
      <c r="AT11" s="1623"/>
      <c r="AU11" s="1622"/>
      <c r="AV11" s="1623"/>
      <c r="AW11" s="1622">
        <v>1.8</v>
      </c>
      <c r="AX11" s="1623"/>
      <c r="AY11" s="1622">
        <v>0.5</v>
      </c>
      <c r="AZ11" s="2115"/>
    </row>
    <row r="12" spans="1:56" s="834" customFormat="1" ht="18" customHeight="1" x14ac:dyDescent="0.15">
      <c r="A12" s="679"/>
      <c r="B12" s="1486"/>
      <c r="C12" s="1476"/>
      <c r="D12" s="1121"/>
      <c r="E12" s="1121"/>
      <c r="F12" s="1469"/>
      <c r="G12" s="1469"/>
      <c r="H12" s="1470"/>
      <c r="I12" s="1472"/>
      <c r="J12" s="2116"/>
      <c r="K12" s="2117"/>
      <c r="L12" s="1883"/>
      <c r="M12" s="1685"/>
      <c r="N12" s="1595"/>
      <c r="O12" s="1505"/>
      <c r="P12" s="1507"/>
      <c r="Q12" s="1669"/>
      <c r="R12" s="1670"/>
      <c r="S12" s="1669"/>
      <c r="T12" s="1670"/>
      <c r="U12" s="1669"/>
      <c r="V12" s="1670"/>
      <c r="W12" s="1669"/>
      <c r="X12" s="1670"/>
      <c r="Y12" s="1669"/>
      <c r="Z12" s="1670"/>
      <c r="AA12" s="1669"/>
      <c r="AB12" s="1670"/>
      <c r="AC12" s="1669"/>
      <c r="AD12" s="1670"/>
      <c r="AE12" s="1669"/>
      <c r="AF12" s="1670"/>
      <c r="AG12" s="1669"/>
      <c r="AH12" s="1670"/>
      <c r="AI12" s="1665">
        <f t="shared" si="0"/>
        <v>7</v>
      </c>
      <c r="AJ12" s="1666"/>
      <c r="AK12" s="1665">
        <f t="shared" si="1"/>
        <v>6</v>
      </c>
      <c r="AL12" s="1666"/>
      <c r="AM12" s="1665">
        <f t="shared" si="2"/>
        <v>1</v>
      </c>
      <c r="AN12" s="1666"/>
      <c r="AO12" s="1665">
        <v>2.2000000000000002</v>
      </c>
      <c r="AP12" s="1666"/>
      <c r="AQ12" s="1665">
        <v>0.5</v>
      </c>
      <c r="AR12" s="1666"/>
      <c r="AS12" s="1665">
        <v>1.7</v>
      </c>
      <c r="AT12" s="1666"/>
      <c r="AU12" s="1665"/>
      <c r="AV12" s="1666"/>
      <c r="AW12" s="1665">
        <v>2.1</v>
      </c>
      <c r="AX12" s="1666"/>
      <c r="AY12" s="1665">
        <v>0.5</v>
      </c>
      <c r="AZ12" s="2118"/>
    </row>
    <row r="13" spans="1:56" ht="18" customHeight="1" x14ac:dyDescent="0.15">
      <c r="A13" s="679"/>
      <c r="B13" s="1486"/>
      <c r="C13" s="1476"/>
      <c r="D13" s="1121"/>
      <c r="E13" s="1121"/>
      <c r="F13" s="1470"/>
      <c r="G13" s="1470"/>
      <c r="H13" s="1470"/>
      <c r="I13" s="1472"/>
      <c r="J13" s="2119"/>
      <c r="K13" s="2120"/>
      <c r="L13" s="1195"/>
      <c r="M13" s="1196"/>
      <c r="N13" s="1482"/>
      <c r="O13" s="1505"/>
      <c r="P13" s="1507"/>
      <c r="Q13" s="1671"/>
      <c r="R13" s="1672"/>
      <c r="S13" s="1671"/>
      <c r="T13" s="1672"/>
      <c r="U13" s="1671"/>
      <c r="V13" s="1672"/>
      <c r="W13" s="1671"/>
      <c r="X13" s="1672"/>
      <c r="Y13" s="1671"/>
      <c r="Z13" s="1672"/>
      <c r="AA13" s="1671"/>
      <c r="AB13" s="1672"/>
      <c r="AC13" s="1671"/>
      <c r="AD13" s="1672"/>
      <c r="AE13" s="1671"/>
      <c r="AF13" s="1672"/>
      <c r="AG13" s="1671"/>
      <c r="AH13" s="1672"/>
      <c r="AI13" s="1663">
        <f t="shared" si="0"/>
        <v>5.2</v>
      </c>
      <c r="AJ13" s="1664"/>
      <c r="AK13" s="1663">
        <f t="shared" si="1"/>
        <v>4.2</v>
      </c>
      <c r="AL13" s="1664"/>
      <c r="AM13" s="1663">
        <f t="shared" si="2"/>
        <v>1</v>
      </c>
      <c r="AN13" s="1664"/>
      <c r="AO13" s="1663">
        <v>1.5</v>
      </c>
      <c r="AP13" s="1664"/>
      <c r="AQ13" s="1663">
        <v>0.5</v>
      </c>
      <c r="AR13" s="1664"/>
      <c r="AS13" s="1663">
        <v>0.9</v>
      </c>
      <c r="AT13" s="1664"/>
      <c r="AU13" s="1663"/>
      <c r="AV13" s="1664"/>
      <c r="AW13" s="1663">
        <v>1.8</v>
      </c>
      <c r="AX13" s="1664"/>
      <c r="AY13" s="1663">
        <v>0.5</v>
      </c>
      <c r="AZ13" s="2121"/>
    </row>
    <row r="14" spans="1:56" s="834" customFormat="1" ht="18" customHeight="1" x14ac:dyDescent="0.15">
      <c r="A14" s="679"/>
      <c r="B14" s="1486"/>
      <c r="C14" s="1476"/>
      <c r="D14" s="1121"/>
      <c r="E14" s="1121"/>
      <c r="F14" s="1469"/>
      <c r="G14" s="1469"/>
      <c r="H14" s="1470"/>
      <c r="I14" s="1472"/>
      <c r="J14" s="2110"/>
      <c r="K14" s="2111"/>
      <c r="L14" s="1479"/>
      <c r="M14" s="1480"/>
      <c r="N14" s="1481"/>
      <c r="O14" s="1491"/>
      <c r="P14" s="1492"/>
      <c r="Q14" s="1661"/>
      <c r="R14" s="1662"/>
      <c r="S14" s="1661"/>
      <c r="T14" s="1662"/>
      <c r="U14" s="1661"/>
      <c r="V14" s="1662"/>
      <c r="W14" s="1661"/>
      <c r="X14" s="1662"/>
      <c r="Y14" s="1661"/>
      <c r="Z14" s="1662"/>
      <c r="AA14" s="1661"/>
      <c r="AB14" s="1662"/>
      <c r="AC14" s="1661"/>
      <c r="AD14" s="1662"/>
      <c r="AE14" s="1661"/>
      <c r="AF14" s="1662"/>
      <c r="AG14" s="1661"/>
      <c r="AH14" s="1662"/>
      <c r="AI14" s="1661"/>
      <c r="AJ14" s="1662"/>
      <c r="AK14" s="1661"/>
      <c r="AL14" s="1662"/>
      <c r="AM14" s="1661"/>
      <c r="AN14" s="1662"/>
      <c r="AO14" s="1661"/>
      <c r="AP14" s="1662"/>
      <c r="AQ14" s="1661"/>
      <c r="AR14" s="1662"/>
      <c r="AS14" s="1661"/>
      <c r="AT14" s="1662"/>
      <c r="AU14" s="1661"/>
      <c r="AV14" s="1662"/>
      <c r="AW14" s="1661"/>
      <c r="AX14" s="1662"/>
      <c r="AY14" s="1661"/>
      <c r="AZ14" s="2112"/>
    </row>
    <row r="15" spans="1:56" s="834" customFormat="1" ht="18" customHeight="1" x14ac:dyDescent="0.15">
      <c r="A15" s="679"/>
      <c r="B15" s="1486"/>
      <c r="C15" s="1476"/>
      <c r="D15" s="1121"/>
      <c r="E15" s="1121"/>
      <c r="F15" s="1469"/>
      <c r="G15" s="1469"/>
      <c r="H15" s="1470"/>
      <c r="I15" s="1472"/>
      <c r="J15" s="2113"/>
      <c r="K15" s="2114"/>
      <c r="L15" s="1883"/>
      <c r="M15" s="1685"/>
      <c r="N15" s="1595"/>
      <c r="O15" s="1505"/>
      <c r="P15" s="1507"/>
      <c r="Q15" s="1673"/>
      <c r="R15" s="1674"/>
      <c r="S15" s="1673"/>
      <c r="T15" s="1674"/>
      <c r="U15" s="1673"/>
      <c r="V15" s="1674"/>
      <c r="W15" s="1673"/>
      <c r="X15" s="1674"/>
      <c r="Y15" s="1673"/>
      <c r="Z15" s="1674"/>
      <c r="AA15" s="1673"/>
      <c r="AB15" s="1674"/>
      <c r="AC15" s="1673"/>
      <c r="AD15" s="1674"/>
      <c r="AE15" s="1673"/>
      <c r="AF15" s="1674"/>
      <c r="AG15" s="1673"/>
      <c r="AH15" s="1674"/>
      <c r="AI15" s="1622"/>
      <c r="AJ15" s="1623"/>
      <c r="AK15" s="1622"/>
      <c r="AL15" s="1623"/>
      <c r="AM15" s="1622"/>
      <c r="AN15" s="1623"/>
      <c r="AO15" s="1622"/>
      <c r="AP15" s="1623"/>
      <c r="AQ15" s="1622"/>
      <c r="AR15" s="1623"/>
      <c r="AS15" s="1622"/>
      <c r="AT15" s="1623"/>
      <c r="AU15" s="1622"/>
      <c r="AV15" s="1623"/>
      <c r="AW15" s="1622"/>
      <c r="AX15" s="1623"/>
      <c r="AY15" s="1622"/>
      <c r="AZ15" s="2115"/>
    </row>
    <row r="16" spans="1:56" s="834" customFormat="1" ht="18" customHeight="1" x14ac:dyDescent="0.15">
      <c r="A16" s="679"/>
      <c r="B16" s="1486"/>
      <c r="C16" s="1476"/>
      <c r="D16" s="1121"/>
      <c r="E16" s="1121"/>
      <c r="F16" s="1469"/>
      <c r="G16" s="1469"/>
      <c r="H16" s="1470"/>
      <c r="I16" s="1472"/>
      <c r="J16" s="2116"/>
      <c r="K16" s="2117"/>
      <c r="L16" s="1883"/>
      <c r="M16" s="1685"/>
      <c r="N16" s="1595"/>
      <c r="O16" s="1505"/>
      <c r="P16" s="1507"/>
      <c r="Q16" s="1669"/>
      <c r="R16" s="1670"/>
      <c r="S16" s="1669"/>
      <c r="T16" s="1670"/>
      <c r="U16" s="1669"/>
      <c r="V16" s="1670"/>
      <c r="W16" s="1669"/>
      <c r="X16" s="1670"/>
      <c r="Y16" s="1669"/>
      <c r="Z16" s="1670"/>
      <c r="AA16" s="1669"/>
      <c r="AB16" s="1670"/>
      <c r="AC16" s="1669"/>
      <c r="AD16" s="1670"/>
      <c r="AE16" s="1669"/>
      <c r="AF16" s="1670"/>
      <c r="AG16" s="1669"/>
      <c r="AH16" s="1670"/>
      <c r="AI16" s="1665"/>
      <c r="AJ16" s="1666"/>
      <c r="AK16" s="1665"/>
      <c r="AL16" s="1666"/>
      <c r="AM16" s="1665"/>
      <c r="AN16" s="1666"/>
      <c r="AO16" s="1665"/>
      <c r="AP16" s="1666"/>
      <c r="AQ16" s="1665"/>
      <c r="AR16" s="1666"/>
      <c r="AS16" s="1665"/>
      <c r="AT16" s="1666"/>
      <c r="AU16" s="1665"/>
      <c r="AV16" s="1666"/>
      <c r="AW16" s="1665"/>
      <c r="AX16" s="1666"/>
      <c r="AY16" s="1665"/>
      <c r="AZ16" s="2118"/>
    </row>
    <row r="17" spans="1:52" s="834" customFormat="1" ht="18" customHeight="1" x14ac:dyDescent="0.15">
      <c r="A17" s="679"/>
      <c r="B17" s="1486"/>
      <c r="C17" s="1476"/>
      <c r="D17" s="1121"/>
      <c r="E17" s="1121"/>
      <c r="F17" s="1470"/>
      <c r="G17" s="1470"/>
      <c r="H17" s="1470"/>
      <c r="I17" s="1472"/>
      <c r="J17" s="2119"/>
      <c r="K17" s="2120"/>
      <c r="L17" s="1195"/>
      <c r="M17" s="1196"/>
      <c r="N17" s="1482"/>
      <c r="O17" s="1505"/>
      <c r="P17" s="1507"/>
      <c r="Q17" s="1671"/>
      <c r="R17" s="1672"/>
      <c r="S17" s="1671"/>
      <c r="T17" s="1672"/>
      <c r="U17" s="1671"/>
      <c r="V17" s="1672"/>
      <c r="W17" s="1671"/>
      <c r="X17" s="1672"/>
      <c r="Y17" s="1671"/>
      <c r="Z17" s="1672"/>
      <c r="AA17" s="1671"/>
      <c r="AB17" s="1672"/>
      <c r="AC17" s="1671"/>
      <c r="AD17" s="1672"/>
      <c r="AE17" s="1671"/>
      <c r="AF17" s="1672"/>
      <c r="AG17" s="1671"/>
      <c r="AH17" s="1672"/>
      <c r="AI17" s="1663"/>
      <c r="AJ17" s="1664"/>
      <c r="AK17" s="1663"/>
      <c r="AL17" s="1664"/>
      <c r="AM17" s="1663"/>
      <c r="AN17" s="1664"/>
      <c r="AO17" s="1663"/>
      <c r="AP17" s="1664"/>
      <c r="AQ17" s="1663"/>
      <c r="AR17" s="1664"/>
      <c r="AS17" s="1663"/>
      <c r="AT17" s="1664"/>
      <c r="AU17" s="1663"/>
      <c r="AV17" s="1664"/>
      <c r="AW17" s="1663"/>
      <c r="AX17" s="1664"/>
      <c r="AY17" s="1663"/>
      <c r="AZ17" s="2121"/>
    </row>
    <row r="18" spans="1:52" s="834" customFormat="1" ht="18" customHeight="1" x14ac:dyDescent="0.15">
      <c r="A18" s="679"/>
      <c r="B18" s="1474" t="s">
        <v>342</v>
      </c>
      <c r="C18" s="1476"/>
      <c r="D18" s="1121"/>
      <c r="E18" s="1121"/>
      <c r="F18" s="1469"/>
      <c r="G18" s="1469"/>
      <c r="H18" s="1470"/>
      <c r="I18" s="1472"/>
      <c r="J18" s="2110"/>
      <c r="K18" s="2111"/>
      <c r="L18" s="1479"/>
      <c r="M18" s="1480"/>
      <c r="N18" s="1481"/>
      <c r="O18" s="1491"/>
      <c r="P18" s="1492"/>
      <c r="Q18" s="1661">
        <f>SUM(Q10,Q14)</f>
        <v>1.8</v>
      </c>
      <c r="R18" s="1662"/>
      <c r="S18" s="1661">
        <f>SUM(S10,S14)</f>
        <v>1.5</v>
      </c>
      <c r="T18" s="1662"/>
      <c r="U18" s="1661">
        <f>SUM(U10,U14)</f>
        <v>0.3</v>
      </c>
      <c r="V18" s="1662"/>
      <c r="W18" s="1661">
        <f>SUM(W10,W14)</f>
        <v>1.5</v>
      </c>
      <c r="X18" s="1662"/>
      <c r="Y18" s="1661">
        <f>SUM(Y10,Y14)</f>
        <v>0.3</v>
      </c>
      <c r="Z18" s="1662"/>
      <c r="AA18" s="1661"/>
      <c r="AB18" s="1662"/>
      <c r="AC18" s="1661"/>
      <c r="AD18" s="1662"/>
      <c r="AE18" s="1661"/>
      <c r="AF18" s="1662"/>
      <c r="AG18" s="1661"/>
      <c r="AH18" s="1662"/>
      <c r="AI18" s="1661">
        <f>SUM(AI10,AI14)</f>
        <v>6.6</v>
      </c>
      <c r="AJ18" s="1662"/>
      <c r="AK18" s="1661">
        <f>SUM(AK10,AK14)</f>
        <v>5.6</v>
      </c>
      <c r="AL18" s="1662"/>
      <c r="AM18" s="1661">
        <f>SUM(AM10,AM14)</f>
        <v>1</v>
      </c>
      <c r="AN18" s="1662"/>
      <c r="AO18" s="1661">
        <f>SUM(AO10,AO14)</f>
        <v>2</v>
      </c>
      <c r="AP18" s="1662"/>
      <c r="AQ18" s="1661">
        <f>SUM(AQ10,AQ14)</f>
        <v>0.5</v>
      </c>
      <c r="AR18" s="1662"/>
      <c r="AS18" s="1661">
        <f>SUM(AS10,AS14)</f>
        <v>1.5</v>
      </c>
      <c r="AT18" s="1662"/>
      <c r="AU18" s="1661">
        <f>SUM(AU10,AU14)</f>
        <v>0</v>
      </c>
      <c r="AV18" s="1662"/>
      <c r="AW18" s="1661">
        <f>SUM(AW10,AW14)</f>
        <v>2.1</v>
      </c>
      <c r="AX18" s="1662"/>
      <c r="AY18" s="1661">
        <f>SUM(AY10,AY14)</f>
        <v>0.5</v>
      </c>
      <c r="AZ18" s="2112"/>
    </row>
    <row r="19" spans="1:52" s="834" customFormat="1" ht="18" customHeight="1" x14ac:dyDescent="0.15">
      <c r="A19" s="679"/>
      <c r="B19" s="1474"/>
      <c r="C19" s="1476"/>
      <c r="D19" s="1121"/>
      <c r="E19" s="1121"/>
      <c r="F19" s="1469"/>
      <c r="G19" s="1469"/>
      <c r="H19" s="1470"/>
      <c r="I19" s="1472"/>
      <c r="J19" s="2113"/>
      <c r="K19" s="2114"/>
      <c r="L19" s="1883"/>
      <c r="M19" s="1685"/>
      <c r="N19" s="1595"/>
      <c r="O19" s="1505"/>
      <c r="P19" s="1507"/>
      <c r="Q19" s="1622">
        <f>SUM(Q11,Q15)</f>
        <v>1</v>
      </c>
      <c r="R19" s="1623"/>
      <c r="S19" s="1622">
        <f>SUM(S11,S15)</f>
        <v>1</v>
      </c>
      <c r="T19" s="1623"/>
      <c r="U19" s="1622">
        <f>SUM(U11,U15)</f>
        <v>0</v>
      </c>
      <c r="V19" s="1623"/>
      <c r="W19" s="1622">
        <f>SUM(W11,W15)</f>
        <v>1</v>
      </c>
      <c r="X19" s="1623"/>
      <c r="Y19" s="1622">
        <f>SUM(Y11,Y15)</f>
        <v>0</v>
      </c>
      <c r="Z19" s="1623"/>
      <c r="AA19" s="1622"/>
      <c r="AB19" s="1623"/>
      <c r="AC19" s="1622"/>
      <c r="AD19" s="1623"/>
      <c r="AE19" s="1622"/>
      <c r="AF19" s="1623"/>
      <c r="AG19" s="1622"/>
      <c r="AH19" s="1623"/>
      <c r="AI19" s="1622">
        <f>SUM(AI11,AI15)</f>
        <v>4.5999999999999996</v>
      </c>
      <c r="AJ19" s="1623"/>
      <c r="AK19" s="1622">
        <f>SUM(AK11,AK15)</f>
        <v>3.5999999999999996</v>
      </c>
      <c r="AL19" s="1623"/>
      <c r="AM19" s="1622">
        <f>SUM(AM11,AM15)</f>
        <v>1</v>
      </c>
      <c r="AN19" s="1623"/>
      <c r="AO19" s="1622">
        <f>SUM(AO11,AO15)</f>
        <v>1.4</v>
      </c>
      <c r="AP19" s="1623"/>
      <c r="AQ19" s="1622">
        <f>SUM(AQ11,AQ15)</f>
        <v>0.5</v>
      </c>
      <c r="AR19" s="1623"/>
      <c r="AS19" s="1622">
        <f>SUM(AS11,AS15)</f>
        <v>0.4</v>
      </c>
      <c r="AT19" s="1623"/>
      <c r="AU19" s="1622">
        <f>SUM(AU11,AU15)</f>
        <v>0</v>
      </c>
      <c r="AV19" s="1623"/>
      <c r="AW19" s="1622">
        <f>SUM(AW11,AW15)</f>
        <v>1.8</v>
      </c>
      <c r="AX19" s="1623"/>
      <c r="AY19" s="1622">
        <f>SUM(AY11,AY15)</f>
        <v>0.5</v>
      </c>
      <c r="AZ19" s="2115"/>
    </row>
    <row r="20" spans="1:52" s="834" customFormat="1" ht="18" customHeight="1" x14ac:dyDescent="0.15">
      <c r="A20" s="679"/>
      <c r="B20" s="1474"/>
      <c r="C20" s="1476"/>
      <c r="D20" s="1121"/>
      <c r="E20" s="1121"/>
      <c r="F20" s="1469"/>
      <c r="G20" s="1469"/>
      <c r="H20" s="1470"/>
      <c r="I20" s="1472"/>
      <c r="J20" s="2116"/>
      <c r="K20" s="2117"/>
      <c r="L20" s="1883"/>
      <c r="M20" s="1685"/>
      <c r="N20" s="1595"/>
      <c r="O20" s="1505"/>
      <c r="P20" s="1507"/>
      <c r="Q20" s="1669"/>
      <c r="R20" s="1670"/>
      <c r="S20" s="1669"/>
      <c r="T20" s="1670"/>
      <c r="U20" s="1669"/>
      <c r="V20" s="1670"/>
      <c r="W20" s="1669"/>
      <c r="X20" s="1670"/>
      <c r="Y20" s="1669"/>
      <c r="Z20" s="1670"/>
      <c r="AA20" s="1669"/>
      <c r="AB20" s="1670"/>
      <c r="AC20" s="1669"/>
      <c r="AD20" s="1670"/>
      <c r="AE20" s="1669"/>
      <c r="AF20" s="1670"/>
      <c r="AG20" s="1669"/>
      <c r="AH20" s="1670"/>
      <c r="AI20" s="1665">
        <f>SUM(AI12,AI16)</f>
        <v>7</v>
      </c>
      <c r="AJ20" s="1666"/>
      <c r="AK20" s="1665">
        <f>SUM(AK12,AK16)</f>
        <v>6</v>
      </c>
      <c r="AL20" s="1666"/>
      <c r="AM20" s="1665">
        <f>SUM(AM12,AM16)</f>
        <v>1</v>
      </c>
      <c r="AN20" s="1666"/>
      <c r="AO20" s="1665">
        <f>SUM(AO12,AO16)</f>
        <v>2.2000000000000002</v>
      </c>
      <c r="AP20" s="1666"/>
      <c r="AQ20" s="1665">
        <f>SUM(AQ12,AQ16)</f>
        <v>0.5</v>
      </c>
      <c r="AR20" s="1666"/>
      <c r="AS20" s="1665">
        <f>SUM(AS12,AS16)</f>
        <v>1.7</v>
      </c>
      <c r="AT20" s="1666"/>
      <c r="AU20" s="1665">
        <f>SUM(AU12,AU16)</f>
        <v>0</v>
      </c>
      <c r="AV20" s="1666"/>
      <c r="AW20" s="1665">
        <f>SUM(AW12,AW16)</f>
        <v>2.1</v>
      </c>
      <c r="AX20" s="1666"/>
      <c r="AY20" s="1665">
        <f>SUM(AY12,AY16)</f>
        <v>0.5</v>
      </c>
      <c r="AZ20" s="2118"/>
    </row>
    <row r="21" spans="1:52" s="834" customFormat="1" ht="18" customHeight="1" thickBot="1" x14ac:dyDescent="0.2">
      <c r="A21" s="679"/>
      <c r="B21" s="1475"/>
      <c r="C21" s="1477"/>
      <c r="D21" s="1478"/>
      <c r="E21" s="1478"/>
      <c r="F21" s="1471"/>
      <c r="G21" s="1471"/>
      <c r="H21" s="1471"/>
      <c r="I21" s="1473"/>
      <c r="J21" s="2122"/>
      <c r="K21" s="2123"/>
      <c r="L21" s="1213"/>
      <c r="M21" s="1534"/>
      <c r="N21" s="1214"/>
      <c r="O21" s="1542"/>
      <c r="P21" s="1544"/>
      <c r="Q21" s="1667"/>
      <c r="R21" s="1668"/>
      <c r="S21" s="1667"/>
      <c r="T21" s="1668"/>
      <c r="U21" s="1667"/>
      <c r="V21" s="1668"/>
      <c r="W21" s="1667"/>
      <c r="X21" s="1668"/>
      <c r="Y21" s="1667"/>
      <c r="Z21" s="1668"/>
      <c r="AA21" s="1667"/>
      <c r="AB21" s="1668"/>
      <c r="AC21" s="1667"/>
      <c r="AD21" s="1668"/>
      <c r="AE21" s="1667"/>
      <c r="AF21" s="1668"/>
      <c r="AG21" s="1667"/>
      <c r="AH21" s="1668"/>
      <c r="AI21" s="1667">
        <f>SUM(AI13,AI17)</f>
        <v>5.2</v>
      </c>
      <c r="AJ21" s="1668"/>
      <c r="AK21" s="1667">
        <f>SUM(AK13,AK17)</f>
        <v>4.2</v>
      </c>
      <c r="AL21" s="1668"/>
      <c r="AM21" s="1667">
        <f>SUM(AM13,AM17)</f>
        <v>1</v>
      </c>
      <c r="AN21" s="1668"/>
      <c r="AO21" s="1667">
        <f>SUM(AO13,AO17)</f>
        <v>1.5</v>
      </c>
      <c r="AP21" s="1668"/>
      <c r="AQ21" s="1667">
        <f>SUM(AQ13,AQ17)</f>
        <v>0.5</v>
      </c>
      <c r="AR21" s="1668"/>
      <c r="AS21" s="1667">
        <f>SUM(AS13,AS17)</f>
        <v>0.9</v>
      </c>
      <c r="AT21" s="1668"/>
      <c r="AU21" s="1667">
        <f>SUM(AU13,AU17)</f>
        <v>0</v>
      </c>
      <c r="AV21" s="1668"/>
      <c r="AW21" s="1667">
        <f>SUM(AW13,AW17)</f>
        <v>1.8</v>
      </c>
      <c r="AX21" s="1668"/>
      <c r="AY21" s="1667">
        <f>SUM(AY13,AY17)</f>
        <v>0.5</v>
      </c>
      <c r="AZ21" s="2124"/>
    </row>
    <row r="22" spans="1:52" ht="12.95" customHeight="1" x14ac:dyDescent="0.15">
      <c r="B22" s="680" t="s">
        <v>1239</v>
      </c>
      <c r="C22" s="681"/>
      <c r="D22" s="660"/>
      <c r="U22" s="682"/>
    </row>
    <row r="23" spans="1:52" ht="12.95" customHeight="1" x14ac:dyDescent="0.15">
      <c r="B23" s="705" t="s">
        <v>1240</v>
      </c>
      <c r="D23" s="660"/>
    </row>
    <row r="24" spans="1:52" ht="12.95" customHeight="1" x14ac:dyDescent="0.15">
      <c r="B24" s="705" t="s">
        <v>1241</v>
      </c>
      <c r="D24" s="660"/>
      <c r="I24" s="705"/>
      <c r="K24" s="705"/>
    </row>
    <row r="25" spans="1:52" ht="12.95" customHeight="1" x14ac:dyDescent="0.15">
      <c r="D25" s="705"/>
      <c r="F25" s="705"/>
      <c r="G25" s="705"/>
      <c r="K25" s="705"/>
    </row>
    <row r="26" spans="1:52" ht="12.95" customHeight="1" x14ac:dyDescent="0.15">
      <c r="D26" s="705"/>
      <c r="K26" s="705"/>
    </row>
    <row r="27" spans="1:52" ht="12.95" customHeight="1" x14ac:dyDescent="0.15">
      <c r="D27" s="705"/>
      <c r="K27" s="705"/>
    </row>
    <row r="28" spans="1:52" ht="12.95" customHeight="1" x14ac:dyDescent="0.15">
      <c r="D28" s="705"/>
      <c r="E28" s="705"/>
      <c r="F28" s="705"/>
      <c r="G28" s="705"/>
      <c r="H28" s="705"/>
      <c r="I28" s="705"/>
      <c r="J28" s="705"/>
      <c r="K28" s="705"/>
      <c r="L28" s="705"/>
      <c r="M28" s="705"/>
      <c r="O28" s="705"/>
      <c r="P28" s="705"/>
      <c r="Q28" s="705"/>
      <c r="S28" s="705"/>
      <c r="T28" s="705"/>
      <c r="U28" s="705"/>
      <c r="V28" s="705"/>
      <c r="W28" s="705"/>
    </row>
    <row r="29" spans="1:52" ht="18.75" customHeight="1" x14ac:dyDescent="0.15">
      <c r="A29" s="1211"/>
      <c r="B29" s="1211"/>
      <c r="C29" s="1211"/>
      <c r="D29" s="1211"/>
      <c r="E29" s="1211"/>
      <c r="F29" s="1211"/>
      <c r="G29" s="1211"/>
      <c r="H29" s="1211"/>
      <c r="I29" s="1211"/>
      <c r="J29" s="1211"/>
      <c r="K29" s="1211"/>
      <c r="L29" s="1211"/>
      <c r="M29" s="1211"/>
      <c r="N29" s="1211"/>
      <c r="O29" s="1211"/>
      <c r="P29" s="1211"/>
      <c r="Q29" s="1211"/>
      <c r="R29" s="1211"/>
      <c r="S29" s="1211"/>
      <c r="T29" s="1211"/>
      <c r="U29" s="1211"/>
      <c r="V29" s="1211"/>
      <c r="W29" s="1211"/>
      <c r="X29" s="1211"/>
      <c r="Y29" s="1211"/>
      <c r="Z29" s="1211"/>
      <c r="AA29" s="1211"/>
      <c r="AB29" s="1211"/>
      <c r="AC29" s="1211"/>
      <c r="AD29" s="1211"/>
      <c r="AE29" s="1211"/>
      <c r="AF29" s="1211"/>
      <c r="AG29" s="1211"/>
      <c r="AH29" s="1211"/>
      <c r="AI29" s="1211"/>
      <c r="AJ29" s="1211"/>
      <c r="AK29" s="1211"/>
      <c r="AL29" s="1211"/>
      <c r="AM29" s="1211"/>
      <c r="AN29" s="1211"/>
      <c r="AO29" s="1211"/>
      <c r="AP29" s="1211"/>
      <c r="AQ29" s="1211"/>
      <c r="AR29" s="1211"/>
      <c r="AS29" s="1211"/>
      <c r="AT29" s="1211"/>
      <c r="AU29" s="1211"/>
      <c r="AV29" s="1211"/>
      <c r="AW29" s="1211"/>
      <c r="AX29" s="1211"/>
      <c r="AY29" s="1211"/>
      <c r="AZ29" s="1211"/>
    </row>
    <row r="31" spans="1:52" ht="18.75" customHeight="1" x14ac:dyDescent="0.15">
      <c r="AT31" s="659"/>
      <c r="AU31" s="659"/>
      <c r="AV31" s="659"/>
    </row>
    <row r="32" spans="1:52" ht="18.75" customHeight="1" x14ac:dyDescent="0.15">
      <c r="AT32" s="659"/>
      <c r="AU32" s="659"/>
      <c r="AV32" s="659"/>
    </row>
    <row r="33" spans="43:48" ht="18.75" customHeight="1" x14ac:dyDescent="0.15">
      <c r="AT33" s="683"/>
      <c r="AU33" s="659"/>
      <c r="AV33" s="659"/>
    </row>
    <row r="34" spans="43:48" ht="18.75" customHeight="1" x14ac:dyDescent="0.15">
      <c r="AT34" s="683"/>
      <c r="AU34" s="659"/>
      <c r="AV34" s="659"/>
    </row>
    <row r="35" spans="43:48" ht="18.75" customHeight="1" x14ac:dyDescent="0.15">
      <c r="AT35" s="683"/>
      <c r="AU35" s="659"/>
      <c r="AV35" s="659"/>
    </row>
    <row r="36" spans="43:48" ht="18.75" customHeight="1" x14ac:dyDescent="0.15">
      <c r="AT36" s="659"/>
      <c r="AU36" s="678"/>
      <c r="AV36" s="678"/>
    </row>
    <row r="37" spans="43:48" ht="18.75" customHeight="1" x14ac:dyDescent="0.15">
      <c r="AT37" s="659"/>
      <c r="AU37" s="678"/>
      <c r="AV37" s="678"/>
    </row>
    <row r="38" spans="43:48" ht="18.75" customHeight="1" x14ac:dyDescent="0.15">
      <c r="AT38" s="659"/>
      <c r="AU38" s="663"/>
      <c r="AV38" s="663"/>
    </row>
    <row r="39" spans="43:48" ht="18.75" customHeight="1" x14ac:dyDescent="0.15">
      <c r="AQ39" s="659"/>
      <c r="AR39" s="659"/>
      <c r="AS39" s="659"/>
      <c r="AT39" s="659"/>
      <c r="AU39" s="663"/>
      <c r="AV39" s="663"/>
    </row>
  </sheetData>
  <mergeCells count="311">
    <mergeCell ref="AC20:AD20"/>
    <mergeCell ref="AE20:AF20"/>
    <mergeCell ref="AG20:AH20"/>
    <mergeCell ref="J21:K21"/>
    <mergeCell ref="L21:N21"/>
    <mergeCell ref="O21:P21"/>
    <mergeCell ref="Q21:R21"/>
    <mergeCell ref="S21:T21"/>
    <mergeCell ref="U21:V21"/>
    <mergeCell ref="W21:X21"/>
    <mergeCell ref="Y21:Z21"/>
    <mergeCell ref="AA21:AB21"/>
    <mergeCell ref="AC21:AD21"/>
    <mergeCell ref="AE21:AF21"/>
    <mergeCell ref="AG21:AH21"/>
    <mergeCell ref="J20:K20"/>
    <mergeCell ref="L20:N20"/>
    <mergeCell ref="O20:P20"/>
    <mergeCell ref="Q20:R20"/>
    <mergeCell ref="S20:T20"/>
    <mergeCell ref="U20:V20"/>
    <mergeCell ref="W20:X20"/>
    <mergeCell ref="Y20:Z20"/>
    <mergeCell ref="AA20:AB20"/>
    <mergeCell ref="AA18:AB18"/>
    <mergeCell ref="AC18:AD18"/>
    <mergeCell ref="AE18:AF18"/>
    <mergeCell ref="AG18:AH18"/>
    <mergeCell ref="J19:K19"/>
    <mergeCell ref="L19:N19"/>
    <mergeCell ref="O19:P19"/>
    <mergeCell ref="Q19:R19"/>
    <mergeCell ref="S19:T19"/>
    <mergeCell ref="U19:V19"/>
    <mergeCell ref="W19:X19"/>
    <mergeCell ref="Y19:Z19"/>
    <mergeCell ref="AA19:AB19"/>
    <mergeCell ref="AC19:AD19"/>
    <mergeCell ref="AE19:AF19"/>
    <mergeCell ref="AG19:AH19"/>
    <mergeCell ref="J17:K17"/>
    <mergeCell ref="L17:N17"/>
    <mergeCell ref="O17:P17"/>
    <mergeCell ref="Q17:R17"/>
    <mergeCell ref="S17:T17"/>
    <mergeCell ref="U17:V17"/>
    <mergeCell ref="W17:X17"/>
    <mergeCell ref="Y17:Z17"/>
    <mergeCell ref="AA17:AB17"/>
    <mergeCell ref="AC15:AD15"/>
    <mergeCell ref="AE15:AF15"/>
    <mergeCell ref="AG15:AH15"/>
    <mergeCell ref="J16:K16"/>
    <mergeCell ref="L16:N16"/>
    <mergeCell ref="O16:P16"/>
    <mergeCell ref="Q16:R16"/>
    <mergeCell ref="S16:T16"/>
    <mergeCell ref="U16:V16"/>
    <mergeCell ref="W16:X16"/>
    <mergeCell ref="Y16:Z16"/>
    <mergeCell ref="AA16:AB16"/>
    <mergeCell ref="AC16:AD16"/>
    <mergeCell ref="AE16:AF16"/>
    <mergeCell ref="AG16:AH16"/>
    <mergeCell ref="J15:K15"/>
    <mergeCell ref="L15:N15"/>
    <mergeCell ref="O15:P15"/>
    <mergeCell ref="Q15:R15"/>
    <mergeCell ref="S15:T15"/>
    <mergeCell ref="U15:V15"/>
    <mergeCell ref="W15:X15"/>
    <mergeCell ref="Y15:Z15"/>
    <mergeCell ref="AA15:AB15"/>
    <mergeCell ref="AE13:AF13"/>
    <mergeCell ref="AG13:AH13"/>
    <mergeCell ref="J14:K14"/>
    <mergeCell ref="L14:N14"/>
    <mergeCell ref="O14:P14"/>
    <mergeCell ref="Q14:R14"/>
    <mergeCell ref="S14:T14"/>
    <mergeCell ref="U14:V14"/>
    <mergeCell ref="W14:X14"/>
    <mergeCell ref="Y14:Z14"/>
    <mergeCell ref="AA14:AB14"/>
    <mergeCell ref="AC14:AD14"/>
    <mergeCell ref="AE14:AF14"/>
    <mergeCell ref="AG14:AH14"/>
    <mergeCell ref="J13:K13"/>
    <mergeCell ref="L13:N13"/>
    <mergeCell ref="O13:P13"/>
    <mergeCell ref="Q13:R13"/>
    <mergeCell ref="S13:T13"/>
    <mergeCell ref="U13:V13"/>
    <mergeCell ref="W13:X13"/>
    <mergeCell ref="Y13:Z13"/>
    <mergeCell ref="AA13:AB13"/>
    <mergeCell ref="J11:K11"/>
    <mergeCell ref="L11:N11"/>
    <mergeCell ref="O11:P11"/>
    <mergeCell ref="Q11:R11"/>
    <mergeCell ref="S11:T11"/>
    <mergeCell ref="U11:V11"/>
    <mergeCell ref="W11:X11"/>
    <mergeCell ref="Y11:Z11"/>
    <mergeCell ref="AA11:AB11"/>
    <mergeCell ref="J10:K10"/>
    <mergeCell ref="L10:N10"/>
    <mergeCell ref="O10:P10"/>
    <mergeCell ref="Q10:R10"/>
    <mergeCell ref="S10:T10"/>
    <mergeCell ref="U10:V10"/>
    <mergeCell ref="W10:X10"/>
    <mergeCell ref="Y10:Z10"/>
    <mergeCell ref="AA10:AB10"/>
    <mergeCell ref="J18:K18"/>
    <mergeCell ref="L18:N18"/>
    <mergeCell ref="O18:P18"/>
    <mergeCell ref="Q18:R18"/>
    <mergeCell ref="S18:T18"/>
    <mergeCell ref="U18:V18"/>
    <mergeCell ref="W18:X18"/>
    <mergeCell ref="Y18:Z18"/>
    <mergeCell ref="J12:K12"/>
    <mergeCell ref="L12:N12"/>
    <mergeCell ref="O12:P12"/>
    <mergeCell ref="Q12:R12"/>
    <mergeCell ref="S12:T12"/>
    <mergeCell ref="U12:V12"/>
    <mergeCell ref="W12:X12"/>
    <mergeCell ref="AY20:AZ20"/>
    <mergeCell ref="AI21:AJ21"/>
    <mergeCell ref="AK21:AL21"/>
    <mergeCell ref="AM21:AN21"/>
    <mergeCell ref="AO21:AP21"/>
    <mergeCell ref="AQ21:AR21"/>
    <mergeCell ref="AS21:AT21"/>
    <mergeCell ref="AU21:AV21"/>
    <mergeCell ref="AW21:AX21"/>
    <mergeCell ref="AY21:AZ21"/>
    <mergeCell ref="AW19:AX19"/>
    <mergeCell ref="AY19:AZ19"/>
    <mergeCell ref="AI20:AJ20"/>
    <mergeCell ref="AK20:AL20"/>
    <mergeCell ref="AM20:AN20"/>
    <mergeCell ref="AO20:AP20"/>
    <mergeCell ref="AQ20:AR20"/>
    <mergeCell ref="AS20:AT20"/>
    <mergeCell ref="AY16:AZ16"/>
    <mergeCell ref="AI17:AJ17"/>
    <mergeCell ref="AK17:AL17"/>
    <mergeCell ref="AM17:AN17"/>
    <mergeCell ref="AO17:AP17"/>
    <mergeCell ref="AQ17:AR17"/>
    <mergeCell ref="AS17:AT17"/>
    <mergeCell ref="AU17:AV17"/>
    <mergeCell ref="AW17:AX17"/>
    <mergeCell ref="AY17:AZ17"/>
    <mergeCell ref="AQ16:AR16"/>
    <mergeCell ref="AS16:AT16"/>
    <mergeCell ref="AU16:AV16"/>
    <mergeCell ref="AW16:AX16"/>
    <mergeCell ref="AU20:AV20"/>
    <mergeCell ref="AW20:AX20"/>
    <mergeCell ref="AI16:AJ16"/>
    <mergeCell ref="AK16:AL16"/>
    <mergeCell ref="AM16:AN16"/>
    <mergeCell ref="AO16:AP16"/>
    <mergeCell ref="AC17:AD17"/>
    <mergeCell ref="AE17:AF17"/>
    <mergeCell ref="AG17:AH17"/>
    <mergeCell ref="AW14:AX14"/>
    <mergeCell ref="AY14:AZ14"/>
    <mergeCell ref="AI15:AJ15"/>
    <mergeCell ref="AK15:AL15"/>
    <mergeCell ref="AM15:AN15"/>
    <mergeCell ref="AO15:AP15"/>
    <mergeCell ref="AQ15:AR15"/>
    <mergeCell ref="AS15:AT15"/>
    <mergeCell ref="AU15:AV15"/>
    <mergeCell ref="AW15:AX15"/>
    <mergeCell ref="AY15:AZ15"/>
    <mergeCell ref="AI14:AJ14"/>
    <mergeCell ref="AK14:AL14"/>
    <mergeCell ref="AM14:AN14"/>
    <mergeCell ref="AO14:AP14"/>
    <mergeCell ref="AQ14:AR14"/>
    <mergeCell ref="AS14:AT14"/>
    <mergeCell ref="AU14:AV14"/>
    <mergeCell ref="AS11:AT11"/>
    <mergeCell ref="AS12:AT12"/>
    <mergeCell ref="AU11:AV11"/>
    <mergeCell ref="AU12:AV12"/>
    <mergeCell ref="AW11:AX11"/>
    <mergeCell ref="AW12:AX12"/>
    <mergeCell ref="AY11:AZ11"/>
    <mergeCell ref="AY12:AZ12"/>
    <mergeCell ref="AI11:AJ11"/>
    <mergeCell ref="AO11:AP11"/>
    <mergeCell ref="AO12:AP12"/>
    <mergeCell ref="AQ11:AR11"/>
    <mergeCell ref="AQ12:AR12"/>
    <mergeCell ref="B14:B17"/>
    <mergeCell ref="C14:C17"/>
    <mergeCell ref="D14:D17"/>
    <mergeCell ref="E14:E17"/>
    <mergeCell ref="F14:H17"/>
    <mergeCell ref="I14:I17"/>
    <mergeCell ref="AI12:AJ12"/>
    <mergeCell ref="AI13:AJ13"/>
    <mergeCell ref="B10:B13"/>
    <mergeCell ref="C10:C13"/>
    <mergeCell ref="D10:D13"/>
    <mergeCell ref="E10:E13"/>
    <mergeCell ref="F10:H13"/>
    <mergeCell ref="I10:I13"/>
    <mergeCell ref="AW6:AZ7"/>
    <mergeCell ref="W8:X9"/>
    <mergeCell ref="Y8:Z9"/>
    <mergeCell ref="AA8:AB9"/>
    <mergeCell ref="AC8:AD9"/>
    <mergeCell ref="AE8:AF9"/>
    <mergeCell ref="AG8:AH9"/>
    <mergeCell ref="AO8:AP9"/>
    <mergeCell ref="AQ8:AR9"/>
    <mergeCell ref="AS8:AT9"/>
    <mergeCell ref="AU8:AV9"/>
    <mergeCell ref="AW8:AX9"/>
    <mergeCell ref="AY8:AZ9"/>
    <mergeCell ref="AK7:AL9"/>
    <mergeCell ref="AM7:AN9"/>
    <mergeCell ref="AI7:AJ9"/>
    <mergeCell ref="A29:AZ29"/>
    <mergeCell ref="AU18:AV18"/>
    <mergeCell ref="AW18:AX18"/>
    <mergeCell ref="AY18:AZ18"/>
    <mergeCell ref="AI19:AJ19"/>
    <mergeCell ref="AK19:AL19"/>
    <mergeCell ref="AM19:AN19"/>
    <mergeCell ref="AO19:AP19"/>
    <mergeCell ref="AQ19:AR19"/>
    <mergeCell ref="AS19:AT19"/>
    <mergeCell ref="AU19:AV19"/>
    <mergeCell ref="AI18:AJ18"/>
    <mergeCell ref="AK18:AL18"/>
    <mergeCell ref="AM18:AN18"/>
    <mergeCell ref="AO18:AP18"/>
    <mergeCell ref="AQ18:AR18"/>
    <mergeCell ref="AS18:AT18"/>
    <mergeCell ref="B18:B21"/>
    <mergeCell ref="C18:C21"/>
    <mergeCell ref="D18:D21"/>
    <mergeCell ref="E18:E21"/>
    <mergeCell ref="F18:H21"/>
    <mergeCell ref="I18:I21"/>
    <mergeCell ref="AY10:AZ10"/>
    <mergeCell ref="AK13:AL13"/>
    <mergeCell ref="AM13:AN13"/>
    <mergeCell ref="AO13:AP13"/>
    <mergeCell ref="AQ13:AR13"/>
    <mergeCell ref="AS13:AT13"/>
    <mergeCell ref="AU13:AV13"/>
    <mergeCell ref="AW13:AX13"/>
    <mergeCell ref="AY13:AZ13"/>
    <mergeCell ref="AM10:AN10"/>
    <mergeCell ref="AO10:AP10"/>
    <mergeCell ref="AQ10:AR10"/>
    <mergeCell ref="AS10:AT10"/>
    <mergeCell ref="AU10:AV10"/>
    <mergeCell ref="AW10:AX10"/>
    <mergeCell ref="AK11:AL11"/>
    <mergeCell ref="AK12:AL12"/>
    <mergeCell ref="AM11:AN11"/>
    <mergeCell ref="AM12:AN12"/>
    <mergeCell ref="AI10:AJ10"/>
    <mergeCell ref="AK10:AL10"/>
    <mergeCell ref="AC10:AD10"/>
    <mergeCell ref="AE10:AF10"/>
    <mergeCell ref="AG10:AH10"/>
    <mergeCell ref="AC11:AD11"/>
    <mergeCell ref="AE11:AF11"/>
    <mergeCell ref="AG11:AH11"/>
    <mergeCell ref="Y12:Z12"/>
    <mergeCell ref="AA12:AB12"/>
    <mergeCell ref="AC12:AD12"/>
    <mergeCell ref="AE12:AF12"/>
    <mergeCell ref="AG12:AH12"/>
    <mergeCell ref="AC13:AD13"/>
    <mergeCell ref="B4:B9"/>
    <mergeCell ref="C4:C9"/>
    <mergeCell ref="D4:D9"/>
    <mergeCell ref="E4:K5"/>
    <mergeCell ref="L4:P5"/>
    <mergeCell ref="Q4:AZ4"/>
    <mergeCell ref="Q5:AH5"/>
    <mergeCell ref="AI5:AZ5"/>
    <mergeCell ref="E6:E9"/>
    <mergeCell ref="F6:H9"/>
    <mergeCell ref="AI6:AN6"/>
    <mergeCell ref="I6:I9"/>
    <mergeCell ref="J6:K9"/>
    <mergeCell ref="L6:N9"/>
    <mergeCell ref="O6:P9"/>
    <mergeCell ref="Q6:V6"/>
    <mergeCell ref="Q7:R9"/>
    <mergeCell ref="S7:T9"/>
    <mergeCell ref="U7:V9"/>
    <mergeCell ref="W6:Z7"/>
    <mergeCell ref="AA6:AD7"/>
    <mergeCell ref="AE6:AH7"/>
    <mergeCell ref="AO6:AR7"/>
    <mergeCell ref="AS6:AV7"/>
  </mergeCells>
  <phoneticPr fontId="3"/>
  <pageMargins left="0.78740157480314965" right="0.39370078740157483" top="0.59055118110236227" bottom="0.59055118110236227" header="0.51181102362204722" footer="0.19685039370078741"/>
  <pageSetup paperSize="9" scale="72" firstPageNumber="2" orientation="landscape" blackAndWhite="1" useFirstPageNumber="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AB61-B30E-4153-B803-1AA870405F7D}">
  <sheetPr>
    <pageSetUpPr fitToPage="1"/>
  </sheetPr>
  <dimension ref="A1:BG29"/>
  <sheetViews>
    <sheetView workbookViewId="0">
      <selection activeCell="BC18" sqref="BB18:BC18"/>
    </sheetView>
  </sheetViews>
  <sheetFormatPr defaultColWidth="3.75" defaultRowHeight="18.75" customHeight="1" x14ac:dyDescent="0.15"/>
  <cols>
    <col min="1" max="1" width="2.5" style="648" customWidth="1"/>
    <col min="2" max="2" width="3.375" style="648" customWidth="1"/>
    <col min="3" max="4" width="3.375" style="705" customWidth="1"/>
    <col min="5" max="5" width="3.375" style="648" customWidth="1"/>
    <col min="6" max="6" width="3.375" style="659" customWidth="1"/>
    <col min="7" max="9" width="3.375" style="660" customWidth="1"/>
    <col min="10" max="11" width="3.375" style="661" customWidth="1"/>
    <col min="12" max="12" width="3.375" style="678" customWidth="1"/>
    <col min="13" max="13" width="3.375" style="660" customWidth="1"/>
    <col min="14" max="15" width="3.375" style="661" customWidth="1"/>
    <col min="16" max="16" width="3.875" style="648" customWidth="1"/>
    <col min="17" max="17" width="3.375" style="660" customWidth="1"/>
    <col min="18" max="19" width="3.375" style="661" customWidth="1"/>
    <col min="20" max="20" width="3.375" style="648" customWidth="1"/>
    <col min="21" max="21" width="3.375" style="660" customWidth="1"/>
    <col min="22" max="23" width="3.375" style="661" customWidth="1"/>
    <col min="24" max="24" width="3.375" style="659" customWidth="1"/>
    <col min="25" max="25" width="3.375" style="660" customWidth="1"/>
    <col min="26" max="53" width="3.375" style="648" customWidth="1"/>
    <col min="54" max="16384" width="3.75" style="648"/>
  </cols>
  <sheetData>
    <row r="1" spans="2:59" ht="20.100000000000001" customHeight="1" x14ac:dyDescent="0.15">
      <c r="B1" s="677"/>
      <c r="C1" s="677"/>
      <c r="D1" s="677"/>
    </row>
    <row r="2" spans="2:59" ht="12.95" customHeight="1" x14ac:dyDescent="0.15">
      <c r="B2" s="648" t="s">
        <v>1242</v>
      </c>
      <c r="F2" s="648"/>
      <c r="M2" s="648"/>
    </row>
    <row r="3" spans="2:59" ht="7.5" customHeight="1" thickBot="1" x14ac:dyDescent="0.2">
      <c r="F3" s="648"/>
      <c r="G3" s="648"/>
      <c r="H3" s="648"/>
      <c r="I3" s="648"/>
      <c r="J3" s="648"/>
      <c r="K3" s="648"/>
      <c r="L3" s="648"/>
      <c r="M3" s="648"/>
      <c r="N3" s="648"/>
      <c r="O3" s="648"/>
      <c r="Q3" s="648"/>
      <c r="R3" s="648"/>
      <c r="S3" s="648"/>
      <c r="U3" s="648"/>
      <c r="V3" s="648"/>
      <c r="W3" s="648"/>
      <c r="X3" s="648"/>
      <c r="Y3" s="648"/>
    </row>
    <row r="4" spans="2:59" ht="12.95" customHeight="1" x14ac:dyDescent="0.15">
      <c r="B4" s="1440" t="s">
        <v>1243</v>
      </c>
      <c r="C4" s="1108"/>
      <c r="D4" s="1108"/>
      <c r="E4" s="1509"/>
      <c r="F4" s="1509"/>
      <c r="G4" s="1509"/>
      <c r="H4" s="1116" t="s">
        <v>520</v>
      </c>
      <c r="I4" s="1116"/>
      <c r="J4" s="1116"/>
      <c r="K4" s="1509"/>
      <c r="L4" s="1509"/>
      <c r="M4" s="1515" t="s">
        <v>632</v>
      </c>
      <c r="N4" s="1516"/>
      <c r="O4" s="1516"/>
      <c r="P4" s="1516"/>
      <c r="Q4" s="1516"/>
      <c r="R4" s="1516"/>
      <c r="S4" s="1516"/>
      <c r="T4" s="1516"/>
      <c r="U4" s="1444" t="s">
        <v>633</v>
      </c>
      <c r="V4" s="1445"/>
      <c r="W4" s="1445"/>
      <c r="X4" s="1445"/>
      <c r="Y4" s="1446"/>
      <c r="Z4" s="1116" t="s">
        <v>519</v>
      </c>
      <c r="AA4" s="1116"/>
      <c r="AB4" s="1116"/>
      <c r="AC4" s="1116"/>
      <c r="AD4" s="1116"/>
      <c r="AE4" s="1116"/>
      <c r="AF4" s="1116" t="s">
        <v>516</v>
      </c>
      <c r="AG4" s="1116"/>
      <c r="AH4" s="1116"/>
      <c r="AI4" s="1116"/>
      <c r="AJ4" s="1116"/>
      <c r="AK4" s="1116"/>
      <c r="AL4" s="1116" t="s">
        <v>649</v>
      </c>
      <c r="AM4" s="1116"/>
      <c r="AN4" s="1116"/>
      <c r="AO4" s="1116"/>
      <c r="AP4" s="1116"/>
      <c r="AQ4" s="1116"/>
      <c r="AR4" s="1511" t="s">
        <v>650</v>
      </c>
      <c r="AS4" s="1511"/>
      <c r="AT4" s="1511"/>
      <c r="AU4" s="1511"/>
      <c r="AV4" s="1511"/>
      <c r="AW4" s="1511"/>
      <c r="AX4" s="1511" t="s">
        <v>651</v>
      </c>
      <c r="AY4" s="1511"/>
      <c r="AZ4" s="1511"/>
      <c r="BA4" s="1511"/>
      <c r="BB4" s="1511"/>
      <c r="BC4" s="1513"/>
      <c r="BD4" s="659"/>
      <c r="BE4" s="659"/>
      <c r="BF4" s="659"/>
    </row>
    <row r="5" spans="2:59" s="672" customFormat="1" ht="12.95" customHeight="1" x14ac:dyDescent="0.15">
      <c r="B5" s="1441"/>
      <c r="C5" s="1184"/>
      <c r="D5" s="1184"/>
      <c r="E5" s="1510"/>
      <c r="F5" s="1510"/>
      <c r="G5" s="1510"/>
      <c r="H5" s="1115"/>
      <c r="I5" s="1115"/>
      <c r="J5" s="1115"/>
      <c r="K5" s="1510"/>
      <c r="L5" s="1510"/>
      <c r="M5" s="1517"/>
      <c r="N5" s="1517"/>
      <c r="O5" s="1517"/>
      <c r="P5" s="1517"/>
      <c r="Q5" s="1517"/>
      <c r="R5" s="1517"/>
      <c r="S5" s="1517"/>
      <c r="T5" s="1517"/>
      <c r="U5" s="1447"/>
      <c r="V5" s="1448"/>
      <c r="W5" s="1448"/>
      <c r="X5" s="1448"/>
      <c r="Y5" s="1449"/>
      <c r="Z5" s="1115"/>
      <c r="AA5" s="1115"/>
      <c r="AB5" s="1115"/>
      <c r="AC5" s="1115"/>
      <c r="AD5" s="1115"/>
      <c r="AE5" s="1115"/>
      <c r="AF5" s="1115"/>
      <c r="AG5" s="1115"/>
      <c r="AH5" s="1115"/>
      <c r="AI5" s="1115"/>
      <c r="AJ5" s="1115"/>
      <c r="AK5" s="1115"/>
      <c r="AL5" s="1115"/>
      <c r="AM5" s="1115"/>
      <c r="AN5" s="1115"/>
      <c r="AO5" s="1115"/>
      <c r="AP5" s="1115"/>
      <c r="AQ5" s="1115"/>
      <c r="AR5" s="1512"/>
      <c r="AS5" s="1512"/>
      <c r="AT5" s="1512"/>
      <c r="AU5" s="1512"/>
      <c r="AV5" s="1512"/>
      <c r="AW5" s="1512"/>
      <c r="AX5" s="1512"/>
      <c r="AY5" s="1512"/>
      <c r="AZ5" s="1512"/>
      <c r="BA5" s="1512"/>
      <c r="BB5" s="1512"/>
      <c r="BC5" s="1514"/>
      <c r="BD5" s="659"/>
      <c r="BE5" s="659"/>
      <c r="BF5" s="659"/>
      <c r="BG5" s="648"/>
    </row>
    <row r="6" spans="2:59" s="662" customFormat="1" ht="12.95" customHeight="1" x14ac:dyDescent="0.15">
      <c r="B6" s="1441"/>
      <c r="C6" s="1184"/>
      <c r="D6" s="1184"/>
      <c r="E6" s="1510"/>
      <c r="F6" s="1510"/>
      <c r="G6" s="1510"/>
      <c r="H6" s="1115"/>
      <c r="I6" s="1115"/>
      <c r="J6" s="1115"/>
      <c r="K6" s="1510"/>
      <c r="L6" s="1510"/>
      <c r="M6" s="1512" t="s">
        <v>652</v>
      </c>
      <c r="N6" s="1512"/>
      <c r="O6" s="1508" t="s">
        <v>653</v>
      </c>
      <c r="P6" s="1512"/>
      <c r="Q6" s="1508" t="s">
        <v>325</v>
      </c>
      <c r="R6" s="1512"/>
      <c r="S6" s="1512" t="s">
        <v>654</v>
      </c>
      <c r="T6" s="1512"/>
      <c r="U6" s="1260" t="s">
        <v>640</v>
      </c>
      <c r="V6" s="1261"/>
      <c r="W6" s="1262"/>
      <c r="X6" s="1458" t="s">
        <v>641</v>
      </c>
      <c r="Y6" s="1459"/>
      <c r="Z6" s="1115" t="s">
        <v>655</v>
      </c>
      <c r="AA6" s="1115"/>
      <c r="AB6" s="1508" t="s">
        <v>1283</v>
      </c>
      <c r="AC6" s="1508"/>
      <c r="AD6" s="1115" t="s">
        <v>657</v>
      </c>
      <c r="AE6" s="1115"/>
      <c r="AF6" s="1115" t="s">
        <v>655</v>
      </c>
      <c r="AG6" s="1115"/>
      <c r="AH6" s="1508" t="s">
        <v>656</v>
      </c>
      <c r="AI6" s="1508"/>
      <c r="AJ6" s="1115" t="s">
        <v>657</v>
      </c>
      <c r="AK6" s="1115"/>
      <c r="AL6" s="1115" t="s">
        <v>655</v>
      </c>
      <c r="AM6" s="1115"/>
      <c r="AN6" s="1508" t="s">
        <v>1283</v>
      </c>
      <c r="AO6" s="1508"/>
      <c r="AP6" s="1115" t="s">
        <v>657</v>
      </c>
      <c r="AQ6" s="1115"/>
      <c r="AR6" s="1115" t="s">
        <v>655</v>
      </c>
      <c r="AS6" s="1115"/>
      <c r="AT6" s="1508" t="s">
        <v>1283</v>
      </c>
      <c r="AU6" s="1508"/>
      <c r="AV6" s="1115" t="s">
        <v>657</v>
      </c>
      <c r="AW6" s="1115"/>
      <c r="AX6" s="1115" t="s">
        <v>655</v>
      </c>
      <c r="AY6" s="1115"/>
      <c r="AZ6" s="1508" t="s">
        <v>1283</v>
      </c>
      <c r="BA6" s="1508"/>
      <c r="BB6" s="1115" t="s">
        <v>657</v>
      </c>
      <c r="BC6" s="1451"/>
      <c r="BD6" s="659"/>
      <c r="BE6" s="648"/>
      <c r="BF6" s="648"/>
      <c r="BG6" s="659"/>
    </row>
    <row r="7" spans="2:59" s="662" customFormat="1" ht="12.95" customHeight="1" x14ac:dyDescent="0.15">
      <c r="B7" s="1441"/>
      <c r="C7" s="1184"/>
      <c r="D7" s="1184"/>
      <c r="E7" s="1510"/>
      <c r="F7" s="1510"/>
      <c r="G7" s="1510"/>
      <c r="H7" s="1115"/>
      <c r="I7" s="1115"/>
      <c r="J7" s="1115"/>
      <c r="K7" s="1510"/>
      <c r="L7" s="1510"/>
      <c r="M7" s="1512"/>
      <c r="N7" s="1512"/>
      <c r="O7" s="1512"/>
      <c r="P7" s="1512"/>
      <c r="Q7" s="1512"/>
      <c r="R7" s="1512"/>
      <c r="S7" s="1512"/>
      <c r="T7" s="1512"/>
      <c r="U7" s="1454"/>
      <c r="V7" s="1518"/>
      <c r="W7" s="1456"/>
      <c r="X7" s="1460"/>
      <c r="Y7" s="1461"/>
      <c r="Z7" s="1115"/>
      <c r="AA7" s="1115"/>
      <c r="AB7" s="1508"/>
      <c r="AC7" s="1508"/>
      <c r="AD7" s="1115"/>
      <c r="AE7" s="1115"/>
      <c r="AF7" s="1115"/>
      <c r="AG7" s="1115"/>
      <c r="AH7" s="1508"/>
      <c r="AI7" s="1508"/>
      <c r="AJ7" s="1115"/>
      <c r="AK7" s="1115"/>
      <c r="AL7" s="1115"/>
      <c r="AM7" s="1115"/>
      <c r="AN7" s="1508"/>
      <c r="AO7" s="1508"/>
      <c r="AP7" s="1115"/>
      <c r="AQ7" s="1115"/>
      <c r="AR7" s="1115"/>
      <c r="AS7" s="1115"/>
      <c r="AT7" s="1508"/>
      <c r="AU7" s="1508"/>
      <c r="AV7" s="1115"/>
      <c r="AW7" s="1115"/>
      <c r="AX7" s="1115"/>
      <c r="AY7" s="1115"/>
      <c r="AZ7" s="1508"/>
      <c r="BA7" s="1508"/>
      <c r="BB7" s="1115"/>
      <c r="BC7" s="1451"/>
      <c r="BD7" s="659"/>
      <c r="BE7" s="648"/>
      <c r="BF7" s="648"/>
      <c r="BG7" s="659"/>
    </row>
    <row r="8" spans="2:59" s="659" customFormat="1" ht="12.95" customHeight="1" x14ac:dyDescent="0.15">
      <c r="B8" s="1441"/>
      <c r="C8" s="1184"/>
      <c r="D8" s="1184"/>
      <c r="E8" s="1510"/>
      <c r="F8" s="1510"/>
      <c r="G8" s="1510"/>
      <c r="H8" s="1115"/>
      <c r="I8" s="1115"/>
      <c r="J8" s="1115"/>
      <c r="K8" s="1510"/>
      <c r="L8" s="1510"/>
      <c r="M8" s="1512"/>
      <c r="N8" s="1512"/>
      <c r="O8" s="1512"/>
      <c r="P8" s="1512"/>
      <c r="Q8" s="1512"/>
      <c r="R8" s="1512"/>
      <c r="S8" s="1512"/>
      <c r="T8" s="1512"/>
      <c r="U8" s="1457"/>
      <c r="V8" s="1169"/>
      <c r="W8" s="1170"/>
      <c r="X8" s="1447"/>
      <c r="Y8" s="1449"/>
      <c r="Z8" s="1115"/>
      <c r="AA8" s="1115"/>
      <c r="AB8" s="1508"/>
      <c r="AC8" s="1508"/>
      <c r="AD8" s="1115"/>
      <c r="AE8" s="1115"/>
      <c r="AF8" s="1115"/>
      <c r="AG8" s="1115"/>
      <c r="AH8" s="1508"/>
      <c r="AI8" s="1508"/>
      <c r="AJ8" s="1115"/>
      <c r="AK8" s="1115"/>
      <c r="AL8" s="1115"/>
      <c r="AM8" s="1115"/>
      <c r="AN8" s="1508"/>
      <c r="AO8" s="1508"/>
      <c r="AP8" s="1115"/>
      <c r="AQ8" s="1115"/>
      <c r="AR8" s="1115"/>
      <c r="AS8" s="1115"/>
      <c r="AT8" s="1508"/>
      <c r="AU8" s="1508"/>
      <c r="AV8" s="1115"/>
      <c r="AW8" s="1115"/>
      <c r="AX8" s="1115"/>
      <c r="AY8" s="1115"/>
      <c r="AZ8" s="1508"/>
      <c r="BA8" s="1508"/>
      <c r="BB8" s="1115"/>
      <c r="BC8" s="1451"/>
      <c r="BE8" s="648"/>
      <c r="BF8" s="648"/>
    </row>
    <row r="9" spans="2:59" s="659" customFormat="1" ht="18" customHeight="1" x14ac:dyDescent="0.15">
      <c r="B9" s="1519" t="s">
        <v>658</v>
      </c>
      <c r="C9" s="1480"/>
      <c r="D9" s="1480"/>
      <c r="E9" s="1480"/>
      <c r="F9" s="1480"/>
      <c r="G9" s="1481"/>
      <c r="H9" s="1520" t="s">
        <v>1244</v>
      </c>
      <c r="I9" s="1521"/>
      <c r="J9" s="1521"/>
      <c r="K9" s="1521"/>
      <c r="L9" s="1522"/>
      <c r="M9" s="1479" t="s">
        <v>647</v>
      </c>
      <c r="N9" s="1481"/>
      <c r="O9" s="1479"/>
      <c r="P9" s="1481"/>
      <c r="Q9" s="1523"/>
      <c r="R9" s="1524"/>
      <c r="S9" s="1525"/>
      <c r="T9" s="1526"/>
      <c r="U9" s="1491" t="s">
        <v>648</v>
      </c>
      <c r="V9" s="1527"/>
      <c r="W9" s="1492"/>
      <c r="X9" s="1491" t="s">
        <v>19</v>
      </c>
      <c r="Y9" s="1492"/>
      <c r="Z9" s="1493"/>
      <c r="AA9" s="1494"/>
      <c r="AB9" s="1493">
        <v>46</v>
      </c>
      <c r="AC9" s="1494"/>
      <c r="AD9" s="1493">
        <v>46</v>
      </c>
      <c r="AE9" s="1494"/>
      <c r="AF9" s="1493"/>
      <c r="AG9" s="1494"/>
      <c r="AH9" s="1493">
        <v>9</v>
      </c>
      <c r="AI9" s="1494"/>
      <c r="AJ9" s="1493">
        <v>9</v>
      </c>
      <c r="AK9" s="1494"/>
      <c r="AL9" s="1489"/>
      <c r="AM9" s="1490"/>
      <c r="AN9" s="1489">
        <v>32</v>
      </c>
      <c r="AO9" s="1490"/>
      <c r="AP9" s="1489">
        <v>35.1</v>
      </c>
      <c r="AQ9" s="1490"/>
      <c r="AR9" s="1489"/>
      <c r="AS9" s="1490"/>
      <c r="AT9" s="1489">
        <v>20</v>
      </c>
      <c r="AU9" s="1490"/>
      <c r="AV9" s="1489">
        <v>22</v>
      </c>
      <c r="AW9" s="1490"/>
      <c r="AX9" s="1489"/>
      <c r="AY9" s="1490"/>
      <c r="AZ9" s="1489">
        <v>3.56</v>
      </c>
      <c r="BA9" s="1490"/>
      <c r="BB9" s="1489">
        <v>3.9</v>
      </c>
      <c r="BC9" s="1531"/>
      <c r="BE9" s="648"/>
      <c r="BF9" s="648"/>
    </row>
    <row r="10" spans="2:59" s="659" customFormat="1" ht="18" customHeight="1" x14ac:dyDescent="0.15">
      <c r="B10" s="1495"/>
      <c r="C10" s="1196"/>
      <c r="D10" s="1196"/>
      <c r="E10" s="1196"/>
      <c r="F10" s="1196"/>
      <c r="G10" s="1482"/>
      <c r="H10" s="1496"/>
      <c r="I10" s="1497"/>
      <c r="J10" s="1497"/>
      <c r="K10" s="1497"/>
      <c r="L10" s="1498"/>
      <c r="M10" s="1195"/>
      <c r="N10" s="1482"/>
      <c r="O10" s="1195"/>
      <c r="P10" s="1482"/>
      <c r="Q10" s="1499"/>
      <c r="R10" s="1500"/>
      <c r="S10" s="1501"/>
      <c r="T10" s="1502"/>
      <c r="U10" s="1505"/>
      <c r="V10" s="1506"/>
      <c r="W10" s="1507"/>
      <c r="X10" s="1505"/>
      <c r="Y10" s="1507"/>
      <c r="Z10" s="1503"/>
      <c r="AA10" s="1504"/>
      <c r="AB10" s="1503"/>
      <c r="AC10" s="1504"/>
      <c r="AD10" s="1503"/>
      <c r="AE10" s="1504"/>
      <c r="AF10" s="1503"/>
      <c r="AG10" s="1504"/>
      <c r="AH10" s="1503"/>
      <c r="AI10" s="1504"/>
      <c r="AJ10" s="1503"/>
      <c r="AK10" s="1504"/>
      <c r="AL10" s="1487"/>
      <c r="AM10" s="1488"/>
      <c r="AN10" s="1487">
        <v>24</v>
      </c>
      <c r="AO10" s="1488"/>
      <c r="AP10" s="1487">
        <v>30.3</v>
      </c>
      <c r="AQ10" s="1488"/>
      <c r="AR10" s="1487"/>
      <c r="AS10" s="1488"/>
      <c r="AT10" s="1487"/>
      <c r="AU10" s="1488"/>
      <c r="AV10" s="1487"/>
      <c r="AW10" s="1488"/>
      <c r="AX10" s="1487"/>
      <c r="AY10" s="1488"/>
      <c r="AZ10" s="1487"/>
      <c r="BA10" s="1488"/>
      <c r="BB10" s="1487"/>
      <c r="BC10" s="1532"/>
      <c r="BE10" s="648"/>
      <c r="BF10" s="648"/>
    </row>
    <row r="11" spans="2:59" s="659" customFormat="1" ht="18" customHeight="1" x14ac:dyDescent="0.15">
      <c r="B11" s="1519"/>
      <c r="C11" s="1480"/>
      <c r="D11" s="1480"/>
      <c r="E11" s="1480"/>
      <c r="F11" s="1480"/>
      <c r="G11" s="1481"/>
      <c r="H11" s="1520"/>
      <c r="I11" s="1521"/>
      <c r="J11" s="1521"/>
      <c r="K11" s="1521"/>
      <c r="L11" s="1522"/>
      <c r="M11" s="1479"/>
      <c r="N11" s="1481"/>
      <c r="O11" s="1479"/>
      <c r="P11" s="1481"/>
      <c r="Q11" s="1523"/>
      <c r="R11" s="1524"/>
      <c r="S11" s="1525"/>
      <c r="T11" s="1526"/>
      <c r="U11" s="1491"/>
      <c r="V11" s="1527"/>
      <c r="W11" s="1492"/>
      <c r="X11" s="1491"/>
      <c r="Y11" s="1492"/>
      <c r="Z11" s="1493"/>
      <c r="AA11" s="1494"/>
      <c r="AB11" s="1493"/>
      <c r="AC11" s="1494"/>
      <c r="AD11" s="1493"/>
      <c r="AE11" s="1494"/>
      <c r="AF11" s="1493"/>
      <c r="AG11" s="1494"/>
      <c r="AH11" s="1493"/>
      <c r="AI11" s="1494"/>
      <c r="AJ11" s="1493"/>
      <c r="AK11" s="1494"/>
      <c r="AL11" s="1489"/>
      <c r="AM11" s="1490"/>
      <c r="AN11" s="1489"/>
      <c r="AO11" s="1490"/>
      <c r="AP11" s="1489"/>
      <c r="AQ11" s="1490"/>
      <c r="AR11" s="1489"/>
      <c r="AS11" s="1490"/>
      <c r="AT11" s="1489"/>
      <c r="AU11" s="1490"/>
      <c r="AV11" s="1489"/>
      <c r="AW11" s="1490"/>
      <c r="AX11" s="1489"/>
      <c r="AY11" s="1490"/>
      <c r="AZ11" s="1489"/>
      <c r="BA11" s="1490"/>
      <c r="BB11" s="1489"/>
      <c r="BC11" s="1531"/>
      <c r="BD11" s="678"/>
      <c r="BE11" s="678"/>
      <c r="BF11" s="678"/>
    </row>
    <row r="12" spans="2:59" ht="18" customHeight="1" x14ac:dyDescent="0.15">
      <c r="B12" s="1495"/>
      <c r="C12" s="1196"/>
      <c r="D12" s="1196"/>
      <c r="E12" s="1196"/>
      <c r="F12" s="1196"/>
      <c r="G12" s="1482"/>
      <c r="H12" s="1496"/>
      <c r="I12" s="1497"/>
      <c r="J12" s="1497"/>
      <c r="K12" s="1497"/>
      <c r="L12" s="1498"/>
      <c r="M12" s="1195"/>
      <c r="N12" s="1482"/>
      <c r="O12" s="1195"/>
      <c r="P12" s="1482"/>
      <c r="Q12" s="1499"/>
      <c r="R12" s="1500"/>
      <c r="S12" s="1501"/>
      <c r="T12" s="1502"/>
      <c r="U12" s="1505"/>
      <c r="V12" s="1506"/>
      <c r="W12" s="1507"/>
      <c r="X12" s="1505"/>
      <c r="Y12" s="1507"/>
      <c r="Z12" s="1503"/>
      <c r="AA12" s="1504"/>
      <c r="AB12" s="1503"/>
      <c r="AC12" s="1504"/>
      <c r="AD12" s="1503"/>
      <c r="AE12" s="1504"/>
      <c r="AF12" s="1503"/>
      <c r="AG12" s="1504"/>
      <c r="AH12" s="1503"/>
      <c r="AI12" s="1504"/>
      <c r="AJ12" s="1503"/>
      <c r="AK12" s="1504"/>
      <c r="AL12" s="1528"/>
      <c r="AM12" s="1529"/>
      <c r="AN12" s="1528"/>
      <c r="AO12" s="1529"/>
      <c r="AP12" s="1528"/>
      <c r="AQ12" s="1529"/>
      <c r="AR12" s="1528"/>
      <c r="AS12" s="1529"/>
      <c r="AT12" s="1528"/>
      <c r="AU12" s="1529"/>
      <c r="AV12" s="1528"/>
      <c r="AW12" s="1529"/>
      <c r="AX12" s="1528"/>
      <c r="AY12" s="1529"/>
      <c r="AZ12" s="1528"/>
      <c r="BA12" s="1529"/>
      <c r="BB12" s="1528"/>
      <c r="BC12" s="1530"/>
      <c r="BD12" s="678"/>
      <c r="BE12" s="678"/>
      <c r="BF12" s="678"/>
      <c r="BG12" s="659"/>
    </row>
    <row r="13" spans="2:59" ht="18" customHeight="1" x14ac:dyDescent="0.15">
      <c r="B13" s="1519" t="s">
        <v>342</v>
      </c>
      <c r="C13" s="1480"/>
      <c r="D13" s="1480"/>
      <c r="E13" s="1480"/>
      <c r="F13" s="1480"/>
      <c r="G13" s="1481"/>
      <c r="H13" s="1520"/>
      <c r="I13" s="1521"/>
      <c r="J13" s="1521"/>
      <c r="K13" s="1521"/>
      <c r="L13" s="1522"/>
      <c r="M13" s="1479"/>
      <c r="N13" s="1481"/>
      <c r="O13" s="1479"/>
      <c r="P13" s="1481"/>
      <c r="Q13" s="1523"/>
      <c r="R13" s="1524"/>
      <c r="S13" s="1525"/>
      <c r="T13" s="1526"/>
      <c r="U13" s="1491"/>
      <c r="V13" s="1527"/>
      <c r="W13" s="1492"/>
      <c r="X13" s="1491"/>
      <c r="Y13" s="1492"/>
      <c r="Z13" s="1493"/>
      <c r="AA13" s="1494"/>
      <c r="AB13" s="1493"/>
      <c r="AC13" s="1494"/>
      <c r="AD13" s="1493"/>
      <c r="AE13" s="1494"/>
      <c r="AF13" s="1493"/>
      <c r="AG13" s="1494"/>
      <c r="AH13" s="1493"/>
      <c r="AI13" s="1494"/>
      <c r="AJ13" s="1493"/>
      <c r="AK13" s="1494"/>
      <c r="AL13" s="1489"/>
      <c r="AM13" s="1490"/>
      <c r="AN13" s="1489">
        <f>SUM(AN9,AN11)</f>
        <v>32</v>
      </c>
      <c r="AO13" s="1490"/>
      <c r="AP13" s="1489">
        <f>SUM(AP9,AP11)</f>
        <v>35.1</v>
      </c>
      <c r="AQ13" s="1490"/>
      <c r="AR13" s="1489"/>
      <c r="AS13" s="1490"/>
      <c r="AT13" s="1489"/>
      <c r="AU13" s="1490"/>
      <c r="AV13" s="1489"/>
      <c r="AW13" s="1490"/>
      <c r="AX13" s="1489"/>
      <c r="AY13" s="1490"/>
      <c r="AZ13" s="1489"/>
      <c r="BA13" s="1490"/>
      <c r="BB13" s="1489"/>
      <c r="BC13" s="1531"/>
      <c r="BD13" s="678"/>
      <c r="BE13" s="678"/>
      <c r="BF13" s="678"/>
    </row>
    <row r="14" spans="2:59" ht="18" customHeight="1" thickBot="1" x14ac:dyDescent="0.2">
      <c r="B14" s="1533"/>
      <c r="C14" s="1534"/>
      <c r="D14" s="1534"/>
      <c r="E14" s="1534"/>
      <c r="F14" s="1534"/>
      <c r="G14" s="1214"/>
      <c r="H14" s="1535"/>
      <c r="I14" s="1536"/>
      <c r="J14" s="1536"/>
      <c r="K14" s="1536"/>
      <c r="L14" s="1537"/>
      <c r="M14" s="1213"/>
      <c r="N14" s="1214"/>
      <c r="O14" s="1213"/>
      <c r="P14" s="1214"/>
      <c r="Q14" s="1538"/>
      <c r="R14" s="1539"/>
      <c r="S14" s="1540"/>
      <c r="T14" s="1541"/>
      <c r="U14" s="1542"/>
      <c r="V14" s="1543"/>
      <c r="W14" s="1544"/>
      <c r="X14" s="1542"/>
      <c r="Y14" s="1544"/>
      <c r="Z14" s="1545"/>
      <c r="AA14" s="1546"/>
      <c r="AB14" s="1545">
        <v>46</v>
      </c>
      <c r="AC14" s="1546"/>
      <c r="AD14" s="1545">
        <v>46</v>
      </c>
      <c r="AE14" s="1546"/>
      <c r="AF14" s="1545"/>
      <c r="AG14" s="1546"/>
      <c r="AH14" s="1545">
        <v>9</v>
      </c>
      <c r="AI14" s="1546"/>
      <c r="AJ14" s="1545">
        <v>9</v>
      </c>
      <c r="AK14" s="1546"/>
      <c r="AL14" s="1547"/>
      <c r="AM14" s="1548"/>
      <c r="AN14" s="1547">
        <f>SUM(AN10,AN12)</f>
        <v>24</v>
      </c>
      <c r="AO14" s="1548"/>
      <c r="AP14" s="1547">
        <f>SUM(AP10,AP12)</f>
        <v>30.3</v>
      </c>
      <c r="AQ14" s="1548"/>
      <c r="AR14" s="1547"/>
      <c r="AS14" s="1548"/>
      <c r="AT14" s="1549">
        <v>20</v>
      </c>
      <c r="AU14" s="1550"/>
      <c r="AV14" s="1549">
        <v>22</v>
      </c>
      <c r="AW14" s="1550"/>
      <c r="AX14" s="1547"/>
      <c r="AY14" s="1548"/>
      <c r="AZ14" s="1549">
        <v>3.59</v>
      </c>
      <c r="BA14" s="1550"/>
      <c r="BB14" s="1549">
        <v>3.9</v>
      </c>
      <c r="BC14" s="1551"/>
      <c r="BD14" s="678"/>
      <c r="BE14" s="678"/>
      <c r="BF14" s="678"/>
    </row>
    <row r="15" spans="2:59" ht="17.25" customHeight="1" x14ac:dyDescent="0.15">
      <c r="B15" s="648" t="s">
        <v>256</v>
      </c>
      <c r="D15" s="705" t="s">
        <v>1245</v>
      </c>
      <c r="E15" s="681"/>
      <c r="F15" s="660"/>
    </row>
    <row r="16" spans="2:59" ht="17.25" customHeight="1" x14ac:dyDescent="0.15">
      <c r="D16" s="705" t="s">
        <v>1246</v>
      </c>
      <c r="F16" s="648"/>
      <c r="M16" s="648"/>
    </row>
    <row r="17" spans="1:54" ht="17.25" customHeight="1" x14ac:dyDescent="0.15">
      <c r="D17" s="705" t="s">
        <v>1247</v>
      </c>
      <c r="F17" s="648"/>
      <c r="M17" s="648"/>
    </row>
    <row r="18" spans="1:54" ht="17.25" customHeight="1" x14ac:dyDescent="0.15">
      <c r="F18" s="648"/>
      <c r="G18" s="648"/>
      <c r="H18" s="648"/>
      <c r="I18" s="648"/>
      <c r="J18" s="648"/>
      <c r="K18" s="648"/>
      <c r="L18" s="648"/>
      <c r="M18" s="648"/>
      <c r="N18" s="648"/>
      <c r="O18" s="648"/>
      <c r="Q18" s="648"/>
      <c r="R18" s="648"/>
      <c r="S18" s="648"/>
      <c r="U18" s="648"/>
      <c r="V18" s="648"/>
      <c r="W18" s="648"/>
      <c r="X18" s="648"/>
      <c r="Y18" s="648"/>
    </row>
    <row r="19" spans="1:54" ht="18.75" customHeight="1" x14ac:dyDescent="0.15">
      <c r="A19" s="1211"/>
      <c r="B19" s="1211"/>
      <c r="C19" s="1211"/>
      <c r="D19" s="1211"/>
      <c r="E19" s="1211"/>
      <c r="F19" s="1211"/>
      <c r="G19" s="1211"/>
      <c r="H19" s="1211"/>
      <c r="I19" s="1211"/>
      <c r="J19" s="1211"/>
      <c r="K19" s="1211"/>
      <c r="L19" s="1211"/>
      <c r="M19" s="1211"/>
      <c r="N19" s="1211"/>
      <c r="O19" s="1211"/>
      <c r="P19" s="1211"/>
      <c r="Q19" s="1211"/>
      <c r="R19" s="1211"/>
      <c r="S19" s="1211"/>
      <c r="T19" s="1211"/>
      <c r="U19" s="1211"/>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c r="AU19" s="1211"/>
      <c r="AV19" s="1211"/>
      <c r="AW19" s="1211"/>
      <c r="AX19" s="1211"/>
      <c r="AY19" s="1211"/>
      <c r="AZ19" s="1211"/>
      <c r="BA19" s="1211"/>
      <c r="BB19" s="1211"/>
    </row>
    <row r="21" spans="1:54" ht="18.75" customHeight="1" x14ac:dyDescent="0.15">
      <c r="AV21" s="659"/>
      <c r="AW21" s="659"/>
      <c r="AX21" s="659"/>
    </row>
    <row r="22" spans="1:54" ht="18.75" customHeight="1" x14ac:dyDescent="0.15">
      <c r="AV22" s="659"/>
      <c r="AW22" s="659"/>
      <c r="AX22" s="659"/>
    </row>
    <row r="23" spans="1:54" ht="18.75" customHeight="1" x14ac:dyDescent="0.15">
      <c r="AV23" s="683"/>
      <c r="AW23" s="659"/>
      <c r="AX23" s="659"/>
    </row>
    <row r="24" spans="1:54" ht="18.75" customHeight="1" x14ac:dyDescent="0.15">
      <c r="AV24" s="683"/>
      <c r="AW24" s="659"/>
      <c r="AX24" s="659"/>
    </row>
    <row r="25" spans="1:54" ht="18.75" customHeight="1" x14ac:dyDescent="0.15">
      <c r="AV25" s="683"/>
      <c r="AW25" s="659"/>
      <c r="AX25" s="659"/>
    </row>
    <row r="26" spans="1:54" ht="18.75" customHeight="1" x14ac:dyDescent="0.15">
      <c r="AV26" s="659"/>
      <c r="AW26" s="678"/>
      <c r="AX26" s="678"/>
    </row>
    <row r="27" spans="1:54" ht="18.75" customHeight="1" x14ac:dyDescent="0.15">
      <c r="AV27" s="659"/>
      <c r="AW27" s="678"/>
      <c r="AX27" s="678"/>
    </row>
    <row r="28" spans="1:54" ht="18.75" customHeight="1" x14ac:dyDescent="0.15">
      <c r="AV28" s="659"/>
      <c r="AW28" s="663"/>
      <c r="AX28" s="663"/>
    </row>
    <row r="29" spans="1:54" ht="18.75" customHeight="1" x14ac:dyDescent="0.15">
      <c r="AS29" s="659"/>
      <c r="AT29" s="659"/>
      <c r="AU29" s="659"/>
      <c r="AV29" s="659"/>
      <c r="AW29" s="663"/>
      <c r="AX29" s="663"/>
    </row>
  </sheetData>
  <mergeCells count="169">
    <mergeCell ref="BB13:BC13"/>
    <mergeCell ref="B14:G14"/>
    <mergeCell ref="H14:L14"/>
    <mergeCell ref="M14:N14"/>
    <mergeCell ref="O14:P14"/>
    <mergeCell ref="Q14:R14"/>
    <mergeCell ref="S14:T14"/>
    <mergeCell ref="U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AZ11:BA11"/>
    <mergeCell ref="BB11:BC11"/>
    <mergeCell ref="U12:W12"/>
    <mergeCell ref="X12:Y12"/>
    <mergeCell ref="Z12:AA12"/>
    <mergeCell ref="AB12:AC12"/>
    <mergeCell ref="AD12:AE12"/>
    <mergeCell ref="AF12:AG12"/>
    <mergeCell ref="AH12:AI12"/>
    <mergeCell ref="AJ12:AK12"/>
    <mergeCell ref="AL12:AM12"/>
    <mergeCell ref="X10:Y10"/>
    <mergeCell ref="Z10:AA10"/>
    <mergeCell ref="BB10:BC10"/>
    <mergeCell ref="B11:G11"/>
    <mergeCell ref="H11:L11"/>
    <mergeCell ref="M11:N11"/>
    <mergeCell ref="O11:P11"/>
    <mergeCell ref="Q11:R11"/>
    <mergeCell ref="S11:T11"/>
    <mergeCell ref="U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BB9:BC9"/>
    <mergeCell ref="AZ9:BA9"/>
    <mergeCell ref="AX9:AY9"/>
    <mergeCell ref="AV9:AW9"/>
    <mergeCell ref="AT9:AU9"/>
    <mergeCell ref="AR9:AS9"/>
    <mergeCell ref="AP9:AQ9"/>
    <mergeCell ref="AN9:AO9"/>
    <mergeCell ref="AL9:AM9"/>
    <mergeCell ref="O9:P9"/>
    <mergeCell ref="M9:N9"/>
    <mergeCell ref="U9:W9"/>
    <mergeCell ref="X9:Y9"/>
    <mergeCell ref="AJ9:AK9"/>
    <mergeCell ref="AH9:AI9"/>
    <mergeCell ref="AF9:AG9"/>
    <mergeCell ref="AD9:AE9"/>
    <mergeCell ref="AB9:AC9"/>
    <mergeCell ref="Z9:AA9"/>
    <mergeCell ref="O6:P8"/>
    <mergeCell ref="Q6:R8"/>
    <mergeCell ref="A19:BB19"/>
    <mergeCell ref="B13:G13"/>
    <mergeCell ref="H13:L13"/>
    <mergeCell ref="M13:N13"/>
    <mergeCell ref="O13:P13"/>
    <mergeCell ref="Q13:R13"/>
    <mergeCell ref="S13:T13"/>
    <mergeCell ref="U13:W13"/>
    <mergeCell ref="AN12:AO12"/>
    <mergeCell ref="AP12:AQ12"/>
    <mergeCell ref="AR12:AS12"/>
    <mergeCell ref="AT12:AU12"/>
    <mergeCell ref="AV12:AW12"/>
    <mergeCell ref="AX12:AY12"/>
    <mergeCell ref="AZ12:BA12"/>
    <mergeCell ref="BB12:BC12"/>
    <mergeCell ref="AF13:AG13"/>
    <mergeCell ref="AH13:AI13"/>
    <mergeCell ref="H9:L9"/>
    <mergeCell ref="B9:G9"/>
    <mergeCell ref="S9:T9"/>
    <mergeCell ref="Q9:R9"/>
    <mergeCell ref="B4:G8"/>
    <mergeCell ref="H4:L8"/>
    <mergeCell ref="AL6:AM8"/>
    <mergeCell ref="AN6:AO8"/>
    <mergeCell ref="AL4:AQ5"/>
    <mergeCell ref="AR4:AW5"/>
    <mergeCell ref="AX4:BC5"/>
    <mergeCell ref="AV6:AW8"/>
    <mergeCell ref="AX6:AY8"/>
    <mergeCell ref="AZ6:BA8"/>
    <mergeCell ref="BB6:BC8"/>
    <mergeCell ref="AP6:AQ8"/>
    <mergeCell ref="AR6:AS8"/>
    <mergeCell ref="AT6:AU8"/>
    <mergeCell ref="S6:T8"/>
    <mergeCell ref="Z6:AA8"/>
    <mergeCell ref="M4:T5"/>
    <mergeCell ref="Z4:AE5"/>
    <mergeCell ref="AF4:AK5"/>
    <mergeCell ref="AB6:AC8"/>
    <mergeCell ref="U4:Y5"/>
    <mergeCell ref="X6:Y8"/>
    <mergeCell ref="U6:W8"/>
    <mergeCell ref="M6:N8"/>
    <mergeCell ref="AD6:AE8"/>
    <mergeCell ref="AF6:AG8"/>
    <mergeCell ref="AH6:AI8"/>
    <mergeCell ref="AJ6:AK8"/>
    <mergeCell ref="AL13:AM13"/>
    <mergeCell ref="AN13:AO13"/>
    <mergeCell ref="AP13:AQ13"/>
    <mergeCell ref="AR13:AS13"/>
    <mergeCell ref="AT13:AU13"/>
    <mergeCell ref="AR10:AS10"/>
    <mergeCell ref="AT10:AU10"/>
    <mergeCell ref="AJ13:AK13"/>
    <mergeCell ref="AD10:AE10"/>
    <mergeCell ref="AF10:AG10"/>
    <mergeCell ref="AH10:AI10"/>
    <mergeCell ref="AJ10:AK10"/>
    <mergeCell ref="AL10:AM10"/>
    <mergeCell ref="AN10:AO10"/>
    <mergeCell ref="AP10:AQ10"/>
    <mergeCell ref="AZ10:BA10"/>
    <mergeCell ref="AV13:AW13"/>
    <mergeCell ref="AX13:AY13"/>
    <mergeCell ref="AZ13:BA13"/>
    <mergeCell ref="X13:Y13"/>
    <mergeCell ref="Z13:AA13"/>
    <mergeCell ref="AB13:AC13"/>
    <mergeCell ref="AD13:AE13"/>
    <mergeCell ref="B12:G12"/>
    <mergeCell ref="H12:L12"/>
    <mergeCell ref="M12:N12"/>
    <mergeCell ref="O12:P12"/>
    <mergeCell ref="Q12:R12"/>
    <mergeCell ref="S12:T12"/>
    <mergeCell ref="AV10:AW10"/>
    <mergeCell ref="AX10:AY10"/>
    <mergeCell ref="AB10:AC10"/>
    <mergeCell ref="B10:G10"/>
    <mergeCell ref="H10:L10"/>
    <mergeCell ref="M10:N10"/>
    <mergeCell ref="O10:P10"/>
    <mergeCell ref="Q10:R10"/>
    <mergeCell ref="S10:T10"/>
    <mergeCell ref="U10:W10"/>
  </mergeCells>
  <phoneticPr fontId="3"/>
  <pageMargins left="0.78740157480314965" right="0.39370078740157483" top="0.59055118110236227" bottom="0.59055118110236227" header="0.51181102362204722" footer="0.19685039370078741"/>
  <pageSetup paperSize="9" scale="73" firstPageNumber="2" orientation="landscape" blackAndWhite="1" useFirstPageNumber="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29559-C0B2-48A0-AAAF-AC54538C2DF1}">
  <sheetPr>
    <pageSetUpPr fitToPage="1"/>
  </sheetPr>
  <dimension ref="D1:BH27"/>
  <sheetViews>
    <sheetView workbookViewId="0">
      <selection activeCell="D10" sqref="D10:J11"/>
    </sheetView>
  </sheetViews>
  <sheetFormatPr defaultColWidth="3.75" defaultRowHeight="18.75" customHeight="1" x14ac:dyDescent="0.15"/>
  <cols>
    <col min="1" max="1" width="2.5" style="705" customWidth="1"/>
    <col min="2" max="4" width="3.75" style="705" customWidth="1"/>
    <col min="5" max="10" width="3.125" style="659" customWidth="1"/>
    <col min="11" max="12" width="3.75" style="660" customWidth="1"/>
    <col min="13" max="13" width="3.75" style="877" customWidth="1"/>
    <col min="14" max="14" width="3.75" style="661" customWidth="1"/>
    <col min="15" max="15" width="3.75" style="678" customWidth="1"/>
    <col min="16" max="16" width="3.75" style="660" customWidth="1"/>
    <col min="17" max="18" width="3.75" style="661" customWidth="1"/>
    <col min="19" max="19" width="3.75" style="705" customWidth="1"/>
    <col min="20" max="20" width="3.75" style="660" customWidth="1"/>
    <col min="21" max="22" width="3.75" style="661" customWidth="1"/>
    <col min="23" max="23" width="3.75" style="705" customWidth="1"/>
    <col min="24" max="24" width="3.75" style="660" customWidth="1"/>
    <col min="25" max="26" width="3.75" style="661" customWidth="1"/>
    <col min="27" max="27" width="3.75" style="659" customWidth="1"/>
    <col min="28" max="28" width="3.75" style="660" customWidth="1"/>
    <col min="29" max="16384" width="3.75" style="705"/>
  </cols>
  <sheetData>
    <row r="1" spans="4:60" ht="7.5" customHeight="1" x14ac:dyDescent="0.15"/>
    <row r="2" spans="4:60" ht="26.25" customHeight="1" x14ac:dyDescent="0.15">
      <c r="D2" s="660" t="s">
        <v>659</v>
      </c>
    </row>
    <row r="3" spans="4:60" ht="7.5" customHeight="1" thickBot="1" x14ac:dyDescent="0.2"/>
    <row r="4" spans="4:60" ht="26.25" customHeight="1" x14ac:dyDescent="0.15">
      <c r="D4" s="1593" t="s">
        <v>660</v>
      </c>
      <c r="E4" s="1445"/>
      <c r="F4" s="1445"/>
      <c r="G4" s="1445"/>
      <c r="H4" s="1445"/>
      <c r="I4" s="1445"/>
      <c r="J4" s="1446"/>
      <c r="K4" s="1596" t="s">
        <v>661</v>
      </c>
      <c r="L4" s="1596" t="s">
        <v>631</v>
      </c>
      <c r="M4" s="855"/>
      <c r="N4" s="1598" t="s">
        <v>1248</v>
      </c>
      <c r="O4" s="1598"/>
      <c r="P4" s="1598"/>
      <c r="Q4" s="1598"/>
      <c r="R4" s="1598"/>
      <c r="S4" s="1599"/>
      <c r="T4" s="1444" t="s">
        <v>633</v>
      </c>
      <c r="U4" s="1445"/>
      <c r="V4" s="1445"/>
      <c r="W4" s="1445"/>
      <c r="X4" s="1446"/>
      <c r="Y4" s="1116" t="s">
        <v>662</v>
      </c>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116"/>
      <c r="BA4" s="1116"/>
      <c r="BB4" s="1116"/>
      <c r="BC4" s="1116"/>
      <c r="BD4" s="1116"/>
      <c r="BE4" s="1116"/>
      <c r="BF4" s="1116"/>
      <c r="BG4" s="1116"/>
      <c r="BH4" s="1450"/>
    </row>
    <row r="5" spans="4:60" ht="26.25" customHeight="1" x14ac:dyDescent="0.15">
      <c r="D5" s="1592"/>
      <c r="E5" s="1575"/>
      <c r="F5" s="1575"/>
      <c r="G5" s="1575"/>
      <c r="H5" s="1575"/>
      <c r="I5" s="1575"/>
      <c r="J5" s="1461"/>
      <c r="K5" s="1597"/>
      <c r="L5" s="1597"/>
      <c r="M5" s="854"/>
      <c r="N5" s="1196"/>
      <c r="O5" s="1196"/>
      <c r="P5" s="1196"/>
      <c r="Q5" s="1196"/>
      <c r="R5" s="1196"/>
      <c r="S5" s="1482"/>
      <c r="T5" s="1447"/>
      <c r="U5" s="1448"/>
      <c r="V5" s="1448"/>
      <c r="W5" s="1448"/>
      <c r="X5" s="1449"/>
      <c r="Y5" s="1115" t="s">
        <v>635</v>
      </c>
      <c r="Z5" s="1115"/>
      <c r="AA5" s="1115"/>
      <c r="AB5" s="1115"/>
      <c r="AC5" s="1115"/>
      <c r="AD5" s="1115"/>
      <c r="AE5" s="1115"/>
      <c r="AF5" s="1115"/>
      <c r="AG5" s="1115"/>
      <c r="AH5" s="1115"/>
      <c r="AI5" s="1115"/>
      <c r="AJ5" s="1115"/>
      <c r="AK5" s="1115"/>
      <c r="AL5" s="1115"/>
      <c r="AM5" s="1115"/>
      <c r="AN5" s="1115"/>
      <c r="AO5" s="1115"/>
      <c r="AP5" s="1115"/>
      <c r="AQ5" s="1115" t="s">
        <v>636</v>
      </c>
      <c r="AR5" s="1115"/>
      <c r="AS5" s="1115"/>
      <c r="AT5" s="1115"/>
      <c r="AU5" s="1115"/>
      <c r="AV5" s="1115"/>
      <c r="AW5" s="1115"/>
      <c r="AX5" s="1115"/>
      <c r="AY5" s="1115"/>
      <c r="AZ5" s="1115"/>
      <c r="BA5" s="1115"/>
      <c r="BB5" s="1115"/>
      <c r="BC5" s="1115"/>
      <c r="BD5" s="1115"/>
      <c r="BE5" s="1115"/>
      <c r="BF5" s="1115"/>
      <c r="BG5" s="1115"/>
      <c r="BH5" s="1451"/>
    </row>
    <row r="6" spans="4:60" ht="26.25" customHeight="1" x14ac:dyDescent="0.15">
      <c r="D6" s="1592"/>
      <c r="E6" s="1575"/>
      <c r="F6" s="1575"/>
      <c r="G6" s="1575"/>
      <c r="H6" s="1575"/>
      <c r="I6" s="1575"/>
      <c r="J6" s="1461"/>
      <c r="K6" s="1597"/>
      <c r="L6" s="1597"/>
      <c r="M6" s="1554"/>
      <c r="N6" s="1483" t="s">
        <v>517</v>
      </c>
      <c r="O6" s="1600"/>
      <c r="P6" s="1561"/>
      <c r="Q6" s="1558" t="s">
        <v>638</v>
      </c>
      <c r="R6" s="1483" t="s">
        <v>639</v>
      </c>
      <c r="S6" s="1561"/>
      <c r="T6" s="1260" t="s">
        <v>640</v>
      </c>
      <c r="U6" s="1261"/>
      <c r="V6" s="1262"/>
      <c r="W6" s="1458" t="s">
        <v>641</v>
      </c>
      <c r="X6" s="1459"/>
      <c r="Y6" s="1131"/>
      <c r="Z6" s="1131"/>
      <c r="AA6" s="1115"/>
      <c r="AB6" s="1115"/>
      <c r="AC6" s="1115"/>
      <c r="AD6" s="1115"/>
      <c r="AE6" s="1479" t="s">
        <v>642</v>
      </c>
      <c r="AF6" s="1480"/>
      <c r="AG6" s="1480"/>
      <c r="AH6" s="1481"/>
      <c r="AI6" s="1260" t="s">
        <v>643</v>
      </c>
      <c r="AJ6" s="1261"/>
      <c r="AK6" s="1261"/>
      <c r="AL6" s="1262"/>
      <c r="AM6" s="1483" t="s">
        <v>1282</v>
      </c>
      <c r="AN6" s="1261"/>
      <c r="AO6" s="1261"/>
      <c r="AP6" s="1262"/>
      <c r="AQ6" s="1131"/>
      <c r="AR6" s="1131"/>
      <c r="AS6" s="1115"/>
      <c r="AT6" s="1115"/>
      <c r="AU6" s="1115"/>
      <c r="AV6" s="1115"/>
      <c r="AW6" s="1479" t="s">
        <v>642</v>
      </c>
      <c r="AX6" s="1480"/>
      <c r="AY6" s="1480"/>
      <c r="AZ6" s="1481"/>
      <c r="BA6" s="1260" t="s">
        <v>643</v>
      </c>
      <c r="BB6" s="1261"/>
      <c r="BC6" s="1261"/>
      <c r="BD6" s="1262"/>
      <c r="BE6" s="1483" t="s">
        <v>1282</v>
      </c>
      <c r="BF6" s="1261"/>
      <c r="BG6" s="1261"/>
      <c r="BH6" s="1262"/>
    </row>
    <row r="7" spans="4:60" ht="26.25" customHeight="1" x14ac:dyDescent="0.15">
      <c r="D7" s="1592"/>
      <c r="E7" s="1575"/>
      <c r="F7" s="1575"/>
      <c r="G7" s="1575"/>
      <c r="H7" s="1575"/>
      <c r="I7" s="1575"/>
      <c r="J7" s="1461"/>
      <c r="K7" s="1597"/>
      <c r="L7" s="1597"/>
      <c r="M7" s="1555"/>
      <c r="N7" s="1562"/>
      <c r="O7" s="1601"/>
      <c r="P7" s="1563"/>
      <c r="Q7" s="1559"/>
      <c r="R7" s="1562"/>
      <c r="S7" s="1563"/>
      <c r="T7" s="1454"/>
      <c r="U7" s="1518"/>
      <c r="V7" s="1456"/>
      <c r="W7" s="1460"/>
      <c r="X7" s="1461"/>
      <c r="Y7" s="1454" t="s">
        <v>342</v>
      </c>
      <c r="Z7" s="1456"/>
      <c r="AA7" s="1462" t="s">
        <v>52</v>
      </c>
      <c r="AB7" s="1216"/>
      <c r="AC7" s="1466" t="s">
        <v>61</v>
      </c>
      <c r="AD7" s="1188"/>
      <c r="AE7" s="1195"/>
      <c r="AF7" s="1196"/>
      <c r="AG7" s="1196"/>
      <c r="AH7" s="1482"/>
      <c r="AI7" s="1457"/>
      <c r="AJ7" s="1169"/>
      <c r="AK7" s="1169"/>
      <c r="AL7" s="1170"/>
      <c r="AM7" s="1457"/>
      <c r="AN7" s="1169"/>
      <c r="AO7" s="1169"/>
      <c r="AP7" s="1170"/>
      <c r="AQ7" s="1454" t="s">
        <v>342</v>
      </c>
      <c r="AR7" s="1456"/>
      <c r="AS7" s="1462" t="s">
        <v>52</v>
      </c>
      <c r="AT7" s="1216"/>
      <c r="AU7" s="1466" t="s">
        <v>61</v>
      </c>
      <c r="AV7" s="1188"/>
      <c r="AW7" s="1195"/>
      <c r="AX7" s="1196"/>
      <c r="AY7" s="1196"/>
      <c r="AZ7" s="1482"/>
      <c r="BA7" s="1457"/>
      <c r="BB7" s="1169"/>
      <c r="BC7" s="1169"/>
      <c r="BD7" s="1170"/>
      <c r="BE7" s="1457"/>
      <c r="BF7" s="1169"/>
      <c r="BG7" s="1169"/>
      <c r="BH7" s="1170"/>
    </row>
    <row r="8" spans="4:60" s="843" customFormat="1" ht="26.25" customHeight="1" x14ac:dyDescent="0.15">
      <c r="D8" s="1592"/>
      <c r="E8" s="1575"/>
      <c r="F8" s="1575"/>
      <c r="G8" s="1575"/>
      <c r="H8" s="1575"/>
      <c r="I8" s="1575"/>
      <c r="J8" s="1461"/>
      <c r="K8" s="1597"/>
      <c r="L8" s="1597"/>
      <c r="M8" s="1555"/>
      <c r="N8" s="1562"/>
      <c r="O8" s="1601"/>
      <c r="P8" s="1563"/>
      <c r="Q8" s="1559"/>
      <c r="R8" s="1562"/>
      <c r="S8" s="1563"/>
      <c r="T8" s="1454"/>
      <c r="U8" s="1518"/>
      <c r="V8" s="1456"/>
      <c r="W8" s="1460"/>
      <c r="X8" s="1461"/>
      <c r="Y8" s="1454"/>
      <c r="Z8" s="1456"/>
      <c r="AA8" s="1463"/>
      <c r="AB8" s="1218"/>
      <c r="AC8" s="1467"/>
      <c r="AD8" s="1190"/>
      <c r="AE8" s="1132" t="s">
        <v>52</v>
      </c>
      <c r="AF8" s="1132"/>
      <c r="AG8" s="1132" t="s">
        <v>61</v>
      </c>
      <c r="AH8" s="1132"/>
      <c r="AI8" s="1132" t="s">
        <v>52</v>
      </c>
      <c r="AJ8" s="1132"/>
      <c r="AK8" s="1132" t="s">
        <v>61</v>
      </c>
      <c r="AL8" s="1132"/>
      <c r="AM8" s="1132" t="s">
        <v>52</v>
      </c>
      <c r="AN8" s="1132"/>
      <c r="AO8" s="1132" t="s">
        <v>61</v>
      </c>
      <c r="AP8" s="1132"/>
      <c r="AQ8" s="1454"/>
      <c r="AR8" s="1456"/>
      <c r="AS8" s="1463"/>
      <c r="AT8" s="1218"/>
      <c r="AU8" s="1467"/>
      <c r="AV8" s="1190"/>
      <c r="AW8" s="1132" t="s">
        <v>52</v>
      </c>
      <c r="AX8" s="1132"/>
      <c r="AY8" s="1132" t="s">
        <v>61</v>
      </c>
      <c r="AZ8" s="1132"/>
      <c r="BA8" s="1132" t="s">
        <v>52</v>
      </c>
      <c r="BB8" s="1132"/>
      <c r="BC8" s="1132" t="s">
        <v>61</v>
      </c>
      <c r="BD8" s="1132"/>
      <c r="BE8" s="1132" t="s">
        <v>52</v>
      </c>
      <c r="BF8" s="1132"/>
      <c r="BG8" s="1132" t="s">
        <v>61</v>
      </c>
      <c r="BH8" s="1132"/>
    </row>
    <row r="9" spans="4:60" ht="26.25" customHeight="1" x14ac:dyDescent="0.15">
      <c r="D9" s="1591"/>
      <c r="E9" s="1448"/>
      <c r="F9" s="1448"/>
      <c r="G9" s="1448"/>
      <c r="H9" s="1448"/>
      <c r="I9" s="1448"/>
      <c r="J9" s="1449"/>
      <c r="K9" s="1597"/>
      <c r="L9" s="1597"/>
      <c r="M9" s="1556"/>
      <c r="N9" s="1564"/>
      <c r="O9" s="1602"/>
      <c r="P9" s="1565"/>
      <c r="Q9" s="1560"/>
      <c r="R9" s="1564"/>
      <c r="S9" s="1565"/>
      <c r="T9" s="1457"/>
      <c r="U9" s="1169"/>
      <c r="V9" s="1170"/>
      <c r="W9" s="1447"/>
      <c r="X9" s="1449"/>
      <c r="Y9" s="1457"/>
      <c r="Z9" s="1170"/>
      <c r="AA9" s="1464"/>
      <c r="AB9" s="1465"/>
      <c r="AC9" s="1468"/>
      <c r="AD9" s="1192"/>
      <c r="AE9" s="1132"/>
      <c r="AF9" s="1132"/>
      <c r="AG9" s="1132"/>
      <c r="AH9" s="1132"/>
      <c r="AI9" s="1132"/>
      <c r="AJ9" s="1132"/>
      <c r="AK9" s="1132"/>
      <c r="AL9" s="1132"/>
      <c r="AM9" s="1132"/>
      <c r="AN9" s="1132"/>
      <c r="AO9" s="1132"/>
      <c r="AP9" s="1132"/>
      <c r="AQ9" s="1457"/>
      <c r="AR9" s="1170"/>
      <c r="AS9" s="1464"/>
      <c r="AT9" s="1465"/>
      <c r="AU9" s="1468"/>
      <c r="AV9" s="1192"/>
      <c r="AW9" s="1132"/>
      <c r="AX9" s="1132"/>
      <c r="AY9" s="1132"/>
      <c r="AZ9" s="1132"/>
      <c r="BA9" s="1132"/>
      <c r="BB9" s="1132"/>
      <c r="BC9" s="1132"/>
      <c r="BD9" s="1132"/>
      <c r="BE9" s="1132"/>
      <c r="BF9" s="1132"/>
      <c r="BG9" s="1132"/>
      <c r="BH9" s="1132"/>
    </row>
    <row r="10" spans="4:60" ht="18.75" customHeight="1" x14ac:dyDescent="0.15">
      <c r="D10" s="1603" t="s">
        <v>1199</v>
      </c>
      <c r="E10" s="1580"/>
      <c r="F10" s="1580"/>
      <c r="G10" s="1580"/>
      <c r="H10" s="1580"/>
      <c r="I10" s="1580"/>
      <c r="J10" s="1459"/>
      <c r="K10" s="775"/>
      <c r="L10" s="775"/>
      <c r="M10" s="1552" t="s">
        <v>647</v>
      </c>
      <c r="N10" s="1458" t="s">
        <v>648</v>
      </c>
      <c r="O10" s="1580"/>
      <c r="P10" s="1459"/>
      <c r="Q10" s="777" t="s">
        <v>663</v>
      </c>
      <c r="R10" s="1606">
        <v>15</v>
      </c>
      <c r="S10" s="1607"/>
      <c r="T10" s="1458" t="s">
        <v>648</v>
      </c>
      <c r="U10" s="1580"/>
      <c r="V10" s="1459"/>
      <c r="W10" s="1491" t="s">
        <v>19</v>
      </c>
      <c r="X10" s="1492"/>
      <c r="Y10" s="1567"/>
      <c r="Z10" s="1568"/>
      <c r="AA10" s="1567"/>
      <c r="AB10" s="1568"/>
      <c r="AC10" s="1567"/>
      <c r="AD10" s="1568"/>
      <c r="AE10" s="1567"/>
      <c r="AF10" s="1568"/>
      <c r="AG10" s="1567"/>
      <c r="AH10" s="1568"/>
      <c r="AI10" s="1567"/>
      <c r="AJ10" s="1568"/>
      <c r="AK10" s="1567"/>
      <c r="AL10" s="1568"/>
      <c r="AM10" s="1567"/>
      <c r="AN10" s="1568"/>
      <c r="AO10" s="1567"/>
      <c r="AP10" s="1568"/>
      <c r="AQ10" s="1566">
        <f t="shared" ref="AQ10:AQ21" si="0">SUM(AS10:AV10)</f>
        <v>12.8</v>
      </c>
      <c r="AR10" s="1566"/>
      <c r="AS10" s="1566">
        <v>10.3</v>
      </c>
      <c r="AT10" s="1566"/>
      <c r="AU10" s="1566">
        <v>2.5</v>
      </c>
      <c r="AV10" s="1566"/>
      <c r="AW10" s="1566"/>
      <c r="AX10" s="1566"/>
      <c r="AY10" s="1566"/>
      <c r="AZ10" s="1566"/>
      <c r="BA10" s="1566"/>
      <c r="BB10" s="1566"/>
      <c r="BC10" s="1566"/>
      <c r="BD10" s="1566"/>
      <c r="BE10" s="1566"/>
      <c r="BF10" s="1566"/>
      <c r="BG10" s="1566"/>
      <c r="BH10" s="1577"/>
    </row>
    <row r="11" spans="4:60" ht="18.75" customHeight="1" x14ac:dyDescent="0.15">
      <c r="D11" s="1592" t="s">
        <v>1200</v>
      </c>
      <c r="E11" s="1575"/>
      <c r="F11" s="1575"/>
      <c r="G11" s="1575"/>
      <c r="H11" s="1575"/>
      <c r="I11" s="1575"/>
      <c r="J11" s="1461"/>
      <c r="K11" s="778"/>
      <c r="L11" s="778"/>
      <c r="M11" s="1557"/>
      <c r="N11" s="1460" t="s">
        <v>1201</v>
      </c>
      <c r="O11" s="1575"/>
      <c r="P11" s="1461"/>
      <c r="Q11" s="740"/>
      <c r="R11" s="1604"/>
      <c r="S11" s="1605"/>
      <c r="T11" s="1460"/>
      <c r="U11" s="1575"/>
      <c r="V11" s="1461"/>
      <c r="W11" s="1505"/>
      <c r="X11" s="1507"/>
      <c r="Y11" s="1569"/>
      <c r="Z11" s="1570"/>
      <c r="AA11" s="1569"/>
      <c r="AB11" s="1570"/>
      <c r="AC11" s="1569"/>
      <c r="AD11" s="1570"/>
      <c r="AE11" s="1569"/>
      <c r="AF11" s="1570"/>
      <c r="AG11" s="1569"/>
      <c r="AH11" s="1570"/>
      <c r="AI11" s="1569"/>
      <c r="AJ11" s="1570"/>
      <c r="AK11" s="1569"/>
      <c r="AL11" s="1570"/>
      <c r="AM11" s="1569"/>
      <c r="AN11" s="1570"/>
      <c r="AO11" s="1569"/>
      <c r="AP11" s="1570"/>
      <c r="AQ11" s="1589">
        <f t="shared" si="0"/>
        <v>8.6999999999999993</v>
      </c>
      <c r="AR11" s="1590"/>
      <c r="AS11" s="1589">
        <v>7.2</v>
      </c>
      <c r="AT11" s="1590"/>
      <c r="AU11" s="1589">
        <v>1.5</v>
      </c>
      <c r="AV11" s="1590"/>
      <c r="AW11" s="1589"/>
      <c r="AX11" s="1590"/>
      <c r="AY11" s="1589"/>
      <c r="AZ11" s="1590"/>
      <c r="BA11" s="1589"/>
      <c r="BB11" s="1590"/>
      <c r="BC11" s="1589"/>
      <c r="BD11" s="1590"/>
      <c r="BE11" s="1589"/>
      <c r="BF11" s="1590"/>
      <c r="BG11" s="1589"/>
      <c r="BH11" s="1613"/>
    </row>
    <row r="12" spans="4:60" ht="18.75" customHeight="1" x14ac:dyDescent="0.15">
      <c r="D12" s="1592"/>
      <c r="E12" s="1575"/>
      <c r="F12" s="1575"/>
      <c r="G12" s="1575"/>
      <c r="H12" s="1575"/>
      <c r="I12" s="1575"/>
      <c r="J12" s="1461"/>
      <c r="K12" s="778"/>
      <c r="L12" s="778"/>
      <c r="M12" s="1557"/>
      <c r="N12" s="1460"/>
      <c r="O12" s="1575"/>
      <c r="P12" s="1461"/>
      <c r="Q12" s="740"/>
      <c r="R12" s="1604"/>
      <c r="S12" s="1605"/>
      <c r="T12" s="1460"/>
      <c r="U12" s="1575"/>
      <c r="V12" s="1461"/>
      <c r="W12" s="1505"/>
      <c r="X12" s="1507"/>
      <c r="Y12" s="1571"/>
      <c r="Z12" s="1572"/>
      <c r="AA12" s="1571"/>
      <c r="AB12" s="1572"/>
      <c r="AC12" s="1571"/>
      <c r="AD12" s="1572"/>
      <c r="AE12" s="1571"/>
      <c r="AF12" s="1572"/>
      <c r="AG12" s="1571"/>
      <c r="AH12" s="1572"/>
      <c r="AI12" s="1571"/>
      <c r="AJ12" s="1572"/>
      <c r="AK12" s="1571"/>
      <c r="AL12" s="1572"/>
      <c r="AM12" s="1571"/>
      <c r="AN12" s="1572"/>
      <c r="AO12" s="1571"/>
      <c r="AP12" s="1572"/>
      <c r="AQ12" s="1578">
        <f t="shared" si="0"/>
        <v>14</v>
      </c>
      <c r="AR12" s="1578"/>
      <c r="AS12" s="1578">
        <v>11.2</v>
      </c>
      <c r="AT12" s="1578"/>
      <c r="AU12" s="1578">
        <v>2.8</v>
      </c>
      <c r="AV12" s="1578"/>
      <c r="AW12" s="1578"/>
      <c r="AX12" s="1578"/>
      <c r="AY12" s="1578"/>
      <c r="AZ12" s="1578"/>
      <c r="BA12" s="1578"/>
      <c r="BB12" s="1578"/>
      <c r="BC12" s="1578"/>
      <c r="BD12" s="1578"/>
      <c r="BE12" s="1578"/>
      <c r="BF12" s="1578"/>
      <c r="BG12" s="1578"/>
      <c r="BH12" s="1579"/>
    </row>
    <row r="13" spans="4:60" ht="18.75" customHeight="1" x14ac:dyDescent="0.15">
      <c r="D13" s="1591"/>
      <c r="E13" s="1448"/>
      <c r="F13" s="1448"/>
      <c r="G13" s="1448"/>
      <c r="H13" s="1448"/>
      <c r="I13" s="1448"/>
      <c r="J13" s="1449"/>
      <c r="K13" s="776"/>
      <c r="L13" s="776"/>
      <c r="M13" s="1553"/>
      <c r="N13" s="1447"/>
      <c r="O13" s="1448"/>
      <c r="P13" s="1449"/>
      <c r="Q13" s="740"/>
      <c r="R13" s="1608"/>
      <c r="S13" s="1609"/>
      <c r="T13" s="1447"/>
      <c r="U13" s="1448"/>
      <c r="V13" s="1449"/>
      <c r="W13" s="1624"/>
      <c r="X13" s="1625"/>
      <c r="Y13" s="1573"/>
      <c r="Z13" s="1574"/>
      <c r="AA13" s="1573"/>
      <c r="AB13" s="1574"/>
      <c r="AC13" s="1573"/>
      <c r="AD13" s="1574"/>
      <c r="AE13" s="1573"/>
      <c r="AF13" s="1574"/>
      <c r="AG13" s="1573"/>
      <c r="AH13" s="1574"/>
      <c r="AI13" s="1573"/>
      <c r="AJ13" s="1574"/>
      <c r="AK13" s="1573"/>
      <c r="AL13" s="1574"/>
      <c r="AM13" s="1573"/>
      <c r="AN13" s="1574"/>
      <c r="AO13" s="1573"/>
      <c r="AP13" s="1574"/>
      <c r="AQ13" s="1610">
        <f t="shared" si="0"/>
        <v>9.6999999999999993</v>
      </c>
      <c r="AR13" s="1611"/>
      <c r="AS13" s="1610">
        <v>8</v>
      </c>
      <c r="AT13" s="1611"/>
      <c r="AU13" s="1610">
        <v>1.7</v>
      </c>
      <c r="AV13" s="1611"/>
      <c r="AW13" s="1610"/>
      <c r="AX13" s="1611"/>
      <c r="AY13" s="1610"/>
      <c r="AZ13" s="1611"/>
      <c r="BA13" s="1610"/>
      <c r="BB13" s="1611"/>
      <c r="BC13" s="1610"/>
      <c r="BD13" s="1611"/>
      <c r="BE13" s="1610"/>
      <c r="BF13" s="1611"/>
      <c r="BG13" s="1610"/>
      <c r="BH13" s="1614"/>
    </row>
    <row r="14" spans="4:60" ht="18.75" customHeight="1" x14ac:dyDescent="0.15">
      <c r="D14" s="1576" t="s">
        <v>518</v>
      </c>
      <c r="E14" s="1479" t="s">
        <v>664</v>
      </c>
      <c r="F14" s="1480"/>
      <c r="G14" s="1480"/>
      <c r="H14" s="1480"/>
      <c r="I14" s="1480"/>
      <c r="J14" s="1481"/>
      <c r="K14" s="717">
        <v>50</v>
      </c>
      <c r="L14" s="717" t="s">
        <v>646</v>
      </c>
      <c r="M14" s="1552" t="s">
        <v>19</v>
      </c>
      <c r="N14" s="1458" t="s">
        <v>648</v>
      </c>
      <c r="O14" s="1580"/>
      <c r="P14" s="1459"/>
      <c r="Q14" s="777" t="s">
        <v>48</v>
      </c>
      <c r="R14" s="1606">
        <v>2.5</v>
      </c>
      <c r="S14" s="1607"/>
      <c r="T14" s="1458" t="s">
        <v>648</v>
      </c>
      <c r="U14" s="1580"/>
      <c r="V14" s="1459"/>
      <c r="W14" s="1491" t="s">
        <v>19</v>
      </c>
      <c r="X14" s="1492"/>
      <c r="Y14" s="1567">
        <f>SUM(AA14:AD15)</f>
        <v>2.5</v>
      </c>
      <c r="Z14" s="1568"/>
      <c r="AA14" s="1567">
        <f>SUM(AE14,AI14,AM14,)</f>
        <v>1.4</v>
      </c>
      <c r="AB14" s="1568"/>
      <c r="AC14" s="1567">
        <f>SUM(AG14,AK14,AO14,)</f>
        <v>1.1000000000000001</v>
      </c>
      <c r="AD14" s="1568"/>
      <c r="AE14" s="1567">
        <v>1.2</v>
      </c>
      <c r="AF14" s="1568"/>
      <c r="AG14" s="1567">
        <v>1.1000000000000001</v>
      </c>
      <c r="AH14" s="1568"/>
      <c r="AI14" s="1567">
        <v>0.2</v>
      </c>
      <c r="AJ14" s="1568"/>
      <c r="AK14" s="1567"/>
      <c r="AL14" s="1568"/>
      <c r="AM14" s="1567"/>
      <c r="AN14" s="1568"/>
      <c r="AO14" s="1567"/>
      <c r="AP14" s="1568"/>
      <c r="AQ14" s="1583">
        <f t="shared" si="0"/>
        <v>6.8000000000000007</v>
      </c>
      <c r="AR14" s="1583"/>
      <c r="AS14" s="1583">
        <f>SUM(AW14,BA14,BE14)</f>
        <v>5.2</v>
      </c>
      <c r="AT14" s="1583"/>
      <c r="AU14" s="1583">
        <f>SUM(AY14,BC14,BG14)</f>
        <v>1.6</v>
      </c>
      <c r="AV14" s="1583"/>
      <c r="AW14" s="1583">
        <v>1.2</v>
      </c>
      <c r="AX14" s="1583"/>
      <c r="AY14" s="1583">
        <v>1.1000000000000001</v>
      </c>
      <c r="AZ14" s="1583"/>
      <c r="BA14" s="1583">
        <v>0.4</v>
      </c>
      <c r="BB14" s="1583"/>
      <c r="BC14" s="1583"/>
      <c r="BD14" s="1583"/>
      <c r="BE14" s="1583">
        <v>3.6</v>
      </c>
      <c r="BF14" s="1583"/>
      <c r="BG14" s="1583">
        <v>0.5</v>
      </c>
      <c r="BH14" s="1584"/>
    </row>
    <row r="15" spans="4:60" ht="18.75" customHeight="1" x14ac:dyDescent="0.15">
      <c r="D15" s="1576"/>
      <c r="E15" s="1195"/>
      <c r="F15" s="1196"/>
      <c r="G15" s="1196"/>
      <c r="H15" s="1196"/>
      <c r="I15" s="1196"/>
      <c r="J15" s="1482"/>
      <c r="K15" s="718"/>
      <c r="L15" s="718"/>
      <c r="M15" s="1553"/>
      <c r="N15" s="1447"/>
      <c r="O15" s="1448"/>
      <c r="P15" s="1449"/>
      <c r="Q15" s="743"/>
      <c r="R15" s="1608"/>
      <c r="S15" s="1609"/>
      <c r="T15" s="1447"/>
      <c r="U15" s="1448"/>
      <c r="V15" s="1449"/>
      <c r="W15" s="1624"/>
      <c r="X15" s="1625"/>
      <c r="Y15" s="1571"/>
      <c r="Z15" s="1572"/>
      <c r="AA15" s="1571"/>
      <c r="AB15" s="1572"/>
      <c r="AC15" s="1571"/>
      <c r="AD15" s="1572"/>
      <c r="AE15" s="1571"/>
      <c r="AF15" s="1572"/>
      <c r="AG15" s="1571"/>
      <c r="AH15" s="1572"/>
      <c r="AI15" s="1571"/>
      <c r="AJ15" s="1572"/>
      <c r="AK15" s="1571"/>
      <c r="AL15" s="1572"/>
      <c r="AM15" s="1571"/>
      <c r="AN15" s="1572"/>
      <c r="AO15" s="1571"/>
      <c r="AP15" s="1572"/>
      <c r="AQ15" s="1581">
        <f t="shared" si="0"/>
        <v>7.3</v>
      </c>
      <c r="AR15" s="1581"/>
      <c r="AS15" s="1581">
        <f>SUM(AW15,BA15,BE15)</f>
        <v>5.6</v>
      </c>
      <c r="AT15" s="1581"/>
      <c r="AU15" s="1581">
        <f>SUM(AY15,BC15,BG15)</f>
        <v>1.7000000000000002</v>
      </c>
      <c r="AV15" s="1581"/>
      <c r="AW15" s="1581">
        <v>1.2</v>
      </c>
      <c r="AX15" s="1581"/>
      <c r="AY15" s="1581">
        <v>1.1000000000000001</v>
      </c>
      <c r="AZ15" s="1581"/>
      <c r="BA15" s="1581">
        <v>0.4</v>
      </c>
      <c r="BB15" s="1581"/>
      <c r="BC15" s="1581"/>
      <c r="BD15" s="1581"/>
      <c r="BE15" s="1581">
        <v>4</v>
      </c>
      <c r="BF15" s="1581"/>
      <c r="BG15" s="1581">
        <v>0.6</v>
      </c>
      <c r="BH15" s="1582"/>
    </row>
    <row r="16" spans="4:60" ht="18.75" customHeight="1" x14ac:dyDescent="0.15">
      <c r="D16" s="1576"/>
      <c r="E16" s="1479" t="s">
        <v>1105</v>
      </c>
      <c r="F16" s="1480"/>
      <c r="G16" s="1480"/>
      <c r="H16" s="1480"/>
      <c r="I16" s="1480"/>
      <c r="J16" s="1481"/>
      <c r="K16" s="717">
        <v>57</v>
      </c>
      <c r="L16" s="717" t="s">
        <v>665</v>
      </c>
      <c r="M16" s="1552" t="s">
        <v>647</v>
      </c>
      <c r="N16" s="1458"/>
      <c r="O16" s="1580"/>
      <c r="P16" s="1459"/>
      <c r="Q16" s="777"/>
      <c r="R16" s="1606"/>
      <c r="S16" s="1607"/>
      <c r="T16" s="1458"/>
      <c r="U16" s="1580"/>
      <c r="V16" s="1459"/>
      <c r="W16" s="1491"/>
      <c r="X16" s="1492"/>
      <c r="Y16" s="1567">
        <f>SUM(AA16:AD17)</f>
        <v>3.4</v>
      </c>
      <c r="Z16" s="1568"/>
      <c r="AA16" s="1567">
        <f>SUM(AE16,AI16,AM16,)</f>
        <v>2.6</v>
      </c>
      <c r="AB16" s="1568"/>
      <c r="AC16" s="1567">
        <f>SUM(AG16,AK16,AO16,)</f>
        <v>0.79999999999999993</v>
      </c>
      <c r="AD16" s="1568"/>
      <c r="AE16" s="1567">
        <v>1.9</v>
      </c>
      <c r="AF16" s="1568"/>
      <c r="AG16" s="1567">
        <v>0.7</v>
      </c>
      <c r="AH16" s="1568"/>
      <c r="AI16" s="1567">
        <v>0.5</v>
      </c>
      <c r="AJ16" s="1568"/>
      <c r="AK16" s="1567">
        <v>0.1</v>
      </c>
      <c r="AL16" s="1568"/>
      <c r="AM16" s="1567">
        <v>0.2</v>
      </c>
      <c r="AN16" s="1568"/>
      <c r="AO16" s="1567"/>
      <c r="AP16" s="1568"/>
      <c r="AQ16" s="1583">
        <f t="shared" si="0"/>
        <v>6</v>
      </c>
      <c r="AR16" s="1583"/>
      <c r="AS16" s="1583">
        <f>SUM(AW16,BA16,BE16)</f>
        <v>5.0999999999999996</v>
      </c>
      <c r="AT16" s="1583"/>
      <c r="AU16" s="1583">
        <f>SUM(AY16,BC16,BG16)</f>
        <v>0.9</v>
      </c>
      <c r="AV16" s="1583"/>
      <c r="AW16" s="1583">
        <v>2.6</v>
      </c>
      <c r="AX16" s="1583"/>
      <c r="AY16" s="1583">
        <v>0.8</v>
      </c>
      <c r="AZ16" s="1583"/>
      <c r="BA16" s="1583">
        <v>0.5</v>
      </c>
      <c r="BB16" s="1583"/>
      <c r="BC16" s="1583">
        <v>0.1</v>
      </c>
      <c r="BD16" s="1583"/>
      <c r="BE16" s="1583">
        <v>2</v>
      </c>
      <c r="BF16" s="1583"/>
      <c r="BG16" s="1583"/>
      <c r="BH16" s="1584"/>
    </row>
    <row r="17" spans="4:60" ht="18.75" customHeight="1" x14ac:dyDescent="0.15">
      <c r="D17" s="1576"/>
      <c r="E17" s="1195"/>
      <c r="F17" s="1196"/>
      <c r="G17" s="1196"/>
      <c r="H17" s="1196"/>
      <c r="I17" s="1196"/>
      <c r="J17" s="1482"/>
      <c r="K17" s="718"/>
      <c r="L17" s="718"/>
      <c r="M17" s="1553"/>
      <c r="N17" s="1447"/>
      <c r="O17" s="1448"/>
      <c r="P17" s="1449"/>
      <c r="Q17" s="743"/>
      <c r="R17" s="1608"/>
      <c r="S17" s="1609"/>
      <c r="T17" s="1447"/>
      <c r="U17" s="1448"/>
      <c r="V17" s="1449"/>
      <c r="W17" s="1624"/>
      <c r="X17" s="1625"/>
      <c r="Y17" s="1573"/>
      <c r="Z17" s="1574"/>
      <c r="AA17" s="1573"/>
      <c r="AB17" s="1574"/>
      <c r="AC17" s="1573"/>
      <c r="AD17" s="1574"/>
      <c r="AE17" s="1573"/>
      <c r="AF17" s="1574"/>
      <c r="AG17" s="1573"/>
      <c r="AH17" s="1574"/>
      <c r="AI17" s="1573"/>
      <c r="AJ17" s="1574"/>
      <c r="AK17" s="1573"/>
      <c r="AL17" s="1574"/>
      <c r="AM17" s="1573"/>
      <c r="AN17" s="1574"/>
      <c r="AO17" s="1573"/>
      <c r="AP17" s="1574"/>
      <c r="AQ17" s="1581">
        <f t="shared" si="0"/>
        <v>6.6999999999999993</v>
      </c>
      <c r="AR17" s="1581"/>
      <c r="AS17" s="1581">
        <f>SUM(AW17,BA17,BE17)</f>
        <v>5.6</v>
      </c>
      <c r="AT17" s="1581"/>
      <c r="AU17" s="1581">
        <f>SUM(AY17,BC17,BG17)</f>
        <v>1.1000000000000001</v>
      </c>
      <c r="AV17" s="1581"/>
      <c r="AW17" s="1581">
        <v>2.6</v>
      </c>
      <c r="AX17" s="1581"/>
      <c r="AY17" s="1581">
        <v>0.8</v>
      </c>
      <c r="AZ17" s="1581"/>
      <c r="BA17" s="1581">
        <v>0.5</v>
      </c>
      <c r="BB17" s="1581"/>
      <c r="BC17" s="1581">
        <v>0.1</v>
      </c>
      <c r="BD17" s="1581"/>
      <c r="BE17" s="1581">
        <v>2.5</v>
      </c>
      <c r="BF17" s="1581"/>
      <c r="BG17" s="1581">
        <v>0.2</v>
      </c>
      <c r="BH17" s="1582"/>
    </row>
    <row r="18" spans="4:60" ht="18.75" customHeight="1" x14ac:dyDescent="0.15">
      <c r="D18" s="1519" t="s">
        <v>342</v>
      </c>
      <c r="E18" s="1480"/>
      <c r="F18" s="1480"/>
      <c r="G18" s="1480"/>
      <c r="H18" s="1480"/>
      <c r="I18" s="1480"/>
      <c r="J18" s="1481"/>
      <c r="K18" s="748"/>
      <c r="L18" s="748"/>
      <c r="M18" s="844"/>
      <c r="N18" s="1458"/>
      <c r="O18" s="1580"/>
      <c r="P18" s="1459"/>
      <c r="Q18" s="777"/>
      <c r="R18" s="1606"/>
      <c r="S18" s="1607"/>
      <c r="T18" s="1458"/>
      <c r="U18" s="1580"/>
      <c r="V18" s="1459"/>
      <c r="W18" s="1491"/>
      <c r="X18" s="1492"/>
      <c r="Y18" s="1567">
        <f>SUM(AA18:AD21)</f>
        <v>8.1999999999999993</v>
      </c>
      <c r="Z18" s="1568"/>
      <c r="AA18" s="1567">
        <v>4</v>
      </c>
      <c r="AB18" s="1568"/>
      <c r="AC18" s="1567">
        <v>1.9</v>
      </c>
      <c r="AD18" s="1568"/>
      <c r="AE18" s="1567"/>
      <c r="AF18" s="1568"/>
      <c r="AG18" s="1567"/>
      <c r="AH18" s="1568"/>
      <c r="AI18" s="1567"/>
      <c r="AJ18" s="1568"/>
      <c r="AK18" s="1567"/>
      <c r="AL18" s="1568"/>
      <c r="AM18" s="1567"/>
      <c r="AN18" s="1568"/>
      <c r="AO18" s="1567"/>
      <c r="AP18" s="1568"/>
      <c r="AQ18" s="1566">
        <f t="shared" si="0"/>
        <v>12.8</v>
      </c>
      <c r="AR18" s="1566"/>
      <c r="AS18" s="1566">
        <f>AS10</f>
        <v>10.3</v>
      </c>
      <c r="AT18" s="1566"/>
      <c r="AU18" s="1566">
        <f>AU10</f>
        <v>2.5</v>
      </c>
      <c r="AV18" s="1566"/>
      <c r="AW18" s="1566"/>
      <c r="AX18" s="1566"/>
      <c r="AY18" s="1566"/>
      <c r="AZ18" s="1566"/>
      <c r="BA18" s="1566"/>
      <c r="BB18" s="1566"/>
      <c r="BC18" s="1566"/>
      <c r="BD18" s="1566"/>
      <c r="BE18" s="1566"/>
      <c r="BF18" s="1566"/>
      <c r="BG18" s="1566"/>
      <c r="BH18" s="1577"/>
    </row>
    <row r="19" spans="4:60" ht="18.75" customHeight="1" x14ac:dyDescent="0.15">
      <c r="D19" s="1594"/>
      <c r="E19" s="1148"/>
      <c r="F19" s="1148"/>
      <c r="G19" s="1148"/>
      <c r="H19" s="1148"/>
      <c r="I19" s="1148"/>
      <c r="J19" s="1595"/>
      <c r="K19" s="780"/>
      <c r="L19" s="780"/>
      <c r="M19" s="878"/>
      <c r="N19" s="1460"/>
      <c r="O19" s="1575"/>
      <c r="P19" s="1461"/>
      <c r="Q19" s="740"/>
      <c r="R19" s="1604"/>
      <c r="S19" s="1605"/>
      <c r="T19" s="1460"/>
      <c r="U19" s="1575"/>
      <c r="V19" s="1461"/>
      <c r="W19" s="1505"/>
      <c r="X19" s="1507"/>
      <c r="Y19" s="1622">
        <v>2.2999999999999998</v>
      </c>
      <c r="Z19" s="1623"/>
      <c r="AA19" s="1622">
        <v>1.3</v>
      </c>
      <c r="AB19" s="1623"/>
      <c r="AC19" s="1622">
        <v>1</v>
      </c>
      <c r="AD19" s="1623"/>
      <c r="AE19" s="1615"/>
      <c r="AF19" s="1616"/>
      <c r="AG19" s="1615"/>
      <c r="AH19" s="1616"/>
      <c r="AI19" s="1615"/>
      <c r="AJ19" s="1616"/>
      <c r="AK19" s="1615"/>
      <c r="AL19" s="1616"/>
      <c r="AM19" s="1615"/>
      <c r="AN19" s="1616"/>
      <c r="AO19" s="1615"/>
      <c r="AP19" s="1616"/>
      <c r="AQ19" s="1589">
        <f t="shared" si="0"/>
        <v>8.6999999999999993</v>
      </c>
      <c r="AR19" s="1590"/>
      <c r="AS19" s="1589">
        <f>AS11</f>
        <v>7.2</v>
      </c>
      <c r="AT19" s="1590"/>
      <c r="AU19" s="1589">
        <f>AU11</f>
        <v>1.5</v>
      </c>
      <c r="AV19" s="1590"/>
      <c r="AW19" s="1589"/>
      <c r="AX19" s="1590"/>
      <c r="AY19" s="1589"/>
      <c r="AZ19" s="1590"/>
      <c r="BA19" s="1589"/>
      <c r="BB19" s="1590"/>
      <c r="BC19" s="1589"/>
      <c r="BD19" s="1590"/>
      <c r="BE19" s="1589"/>
      <c r="BF19" s="1590"/>
      <c r="BG19" s="1589"/>
      <c r="BH19" s="1613"/>
    </row>
    <row r="20" spans="4:60" ht="18.75" customHeight="1" x14ac:dyDescent="0.15">
      <c r="D20" s="1594"/>
      <c r="E20" s="1148"/>
      <c r="F20" s="1148"/>
      <c r="G20" s="1148"/>
      <c r="H20" s="1148"/>
      <c r="I20" s="1148"/>
      <c r="J20" s="1595"/>
      <c r="K20" s="780"/>
      <c r="L20" s="780"/>
      <c r="M20" s="878"/>
      <c r="N20" s="1460"/>
      <c r="O20" s="1575"/>
      <c r="P20" s="1461"/>
      <c r="Q20" s="740"/>
      <c r="R20" s="1604"/>
      <c r="S20" s="1605"/>
      <c r="T20" s="1460"/>
      <c r="U20" s="1575"/>
      <c r="V20" s="1461"/>
      <c r="W20" s="1505"/>
      <c r="X20" s="1507"/>
      <c r="Y20" s="1571"/>
      <c r="Z20" s="1572"/>
      <c r="AA20" s="1571"/>
      <c r="AB20" s="1572"/>
      <c r="AC20" s="1571"/>
      <c r="AD20" s="1572"/>
      <c r="AE20" s="1571"/>
      <c r="AF20" s="1572"/>
      <c r="AG20" s="1571"/>
      <c r="AH20" s="1572"/>
      <c r="AI20" s="1571"/>
      <c r="AJ20" s="1572"/>
      <c r="AK20" s="1571"/>
      <c r="AL20" s="1572"/>
      <c r="AM20" s="1571"/>
      <c r="AN20" s="1572"/>
      <c r="AO20" s="1571"/>
      <c r="AP20" s="1572"/>
      <c r="AQ20" s="1571">
        <f t="shared" si="0"/>
        <v>14</v>
      </c>
      <c r="AR20" s="1572"/>
      <c r="AS20" s="1571">
        <f>AS12</f>
        <v>11.2</v>
      </c>
      <c r="AT20" s="1572"/>
      <c r="AU20" s="1571">
        <f>AU12</f>
        <v>2.8</v>
      </c>
      <c r="AV20" s="1572"/>
      <c r="AW20" s="1571"/>
      <c r="AX20" s="1572"/>
      <c r="AY20" s="1571"/>
      <c r="AZ20" s="1572"/>
      <c r="BA20" s="1571"/>
      <c r="BB20" s="1572"/>
      <c r="BC20" s="1571"/>
      <c r="BD20" s="1572"/>
      <c r="BE20" s="1571"/>
      <c r="BF20" s="1572"/>
      <c r="BG20" s="1571"/>
      <c r="BH20" s="1612"/>
    </row>
    <row r="21" spans="4:60" ht="18.75" customHeight="1" thickBot="1" x14ac:dyDescent="0.2">
      <c r="D21" s="1533"/>
      <c r="E21" s="1534"/>
      <c r="F21" s="1534"/>
      <c r="G21" s="1534"/>
      <c r="H21" s="1534"/>
      <c r="I21" s="1534"/>
      <c r="J21" s="1214"/>
      <c r="K21" s="749"/>
      <c r="L21" s="749"/>
      <c r="M21" s="845"/>
      <c r="N21" s="1617"/>
      <c r="O21" s="1618"/>
      <c r="P21" s="1619"/>
      <c r="Q21" s="779"/>
      <c r="R21" s="1620"/>
      <c r="S21" s="1621"/>
      <c r="T21" s="1617"/>
      <c r="U21" s="1618"/>
      <c r="V21" s="1619"/>
      <c r="W21" s="1542"/>
      <c r="X21" s="1544"/>
      <c r="Y21" s="1585"/>
      <c r="Z21" s="1586"/>
      <c r="AA21" s="1585"/>
      <c r="AB21" s="1586"/>
      <c r="AC21" s="1585"/>
      <c r="AD21" s="1586"/>
      <c r="AE21" s="1585"/>
      <c r="AF21" s="1586"/>
      <c r="AG21" s="1585"/>
      <c r="AH21" s="1586"/>
      <c r="AI21" s="1585"/>
      <c r="AJ21" s="1586"/>
      <c r="AK21" s="1585"/>
      <c r="AL21" s="1586"/>
      <c r="AM21" s="1585"/>
      <c r="AN21" s="1586"/>
      <c r="AO21" s="1585"/>
      <c r="AP21" s="1586"/>
      <c r="AQ21" s="1587">
        <f t="shared" si="0"/>
        <v>9.6999999999999993</v>
      </c>
      <c r="AR21" s="1587"/>
      <c r="AS21" s="1587">
        <f>AS13</f>
        <v>8</v>
      </c>
      <c r="AT21" s="1587"/>
      <c r="AU21" s="1587">
        <f>AU13</f>
        <v>1.7</v>
      </c>
      <c r="AV21" s="1587"/>
      <c r="AW21" s="1587"/>
      <c r="AX21" s="1587"/>
      <c r="AY21" s="1587"/>
      <c r="AZ21" s="1587"/>
      <c r="BA21" s="1587"/>
      <c r="BB21" s="1587"/>
      <c r="BC21" s="1587"/>
      <c r="BD21" s="1587"/>
      <c r="BE21" s="1587"/>
      <c r="BF21" s="1587"/>
      <c r="BG21" s="1587"/>
      <c r="BH21" s="1588"/>
    </row>
    <row r="22" spans="4:60" ht="18" customHeight="1" x14ac:dyDescent="0.15">
      <c r="D22" s="660" t="s">
        <v>256</v>
      </c>
      <c r="F22" s="705" t="s">
        <v>1249</v>
      </c>
      <c r="N22" s="660"/>
      <c r="Q22" s="660"/>
      <c r="R22" s="660"/>
      <c r="S22" s="660"/>
      <c r="U22" s="660"/>
      <c r="V22" s="660"/>
      <c r="Y22" s="660"/>
      <c r="Z22" s="660"/>
      <c r="AD22" s="659"/>
      <c r="AE22" s="659"/>
      <c r="AF22" s="659"/>
      <c r="AG22" s="659"/>
      <c r="AL22" s="659"/>
      <c r="AM22" s="659"/>
      <c r="AN22" s="659"/>
      <c r="AO22" s="659"/>
    </row>
    <row r="23" spans="4:60" ht="18.75" customHeight="1" x14ac:dyDescent="0.15">
      <c r="F23" s="705" t="s">
        <v>1246</v>
      </c>
      <c r="N23" s="705"/>
      <c r="O23" s="705"/>
      <c r="P23" s="705"/>
      <c r="Q23" s="705"/>
      <c r="R23" s="705"/>
      <c r="T23" s="705"/>
    </row>
    <row r="24" spans="4:60" ht="18.75" customHeight="1" x14ac:dyDescent="0.15">
      <c r="F24" s="705"/>
      <c r="N24" s="705"/>
      <c r="O24" s="705"/>
      <c r="P24" s="705"/>
      <c r="Q24" s="705"/>
      <c r="R24" s="705"/>
      <c r="T24" s="705"/>
      <c r="U24" s="705"/>
      <c r="V24" s="705"/>
      <c r="X24" s="705"/>
      <c r="Y24" s="705"/>
      <c r="Z24" s="705"/>
    </row>
    <row r="25" spans="4:60" ht="18.75" customHeight="1" x14ac:dyDescent="0.15">
      <c r="F25" s="705"/>
      <c r="N25" s="705"/>
      <c r="O25" s="705"/>
      <c r="P25" s="705"/>
      <c r="Q25" s="705"/>
      <c r="R25" s="705"/>
      <c r="T25" s="705"/>
      <c r="U25" s="705"/>
    </row>
    <row r="26" spans="4:60" ht="18.75" customHeight="1" x14ac:dyDescent="0.15">
      <c r="F26" s="705"/>
      <c r="N26" s="705"/>
      <c r="O26" s="705"/>
      <c r="P26" s="705"/>
      <c r="Q26" s="705"/>
      <c r="R26" s="705"/>
      <c r="T26" s="705"/>
      <c r="U26" s="705"/>
    </row>
    <row r="27" spans="4:60" ht="18.75" customHeight="1" x14ac:dyDescent="0.15">
      <c r="F27" s="705"/>
    </row>
  </sheetData>
  <mergeCells count="320">
    <mergeCell ref="BE11:BF11"/>
    <mergeCell ref="BE13:BF13"/>
    <mergeCell ref="BE19:BF19"/>
    <mergeCell ref="BE20:BF20"/>
    <mergeCell ref="BA11:BB11"/>
    <mergeCell ref="BA13:BB13"/>
    <mergeCell ref="BA19:BB19"/>
    <mergeCell ref="BA20:BB20"/>
    <mergeCell ref="BC11:BD11"/>
    <mergeCell ref="BC13:BD13"/>
    <mergeCell ref="BC19:BD19"/>
    <mergeCell ref="BC20:BD20"/>
    <mergeCell ref="W11:X11"/>
    <mergeCell ref="AI19:AJ19"/>
    <mergeCell ref="AI20:AJ20"/>
    <mergeCell ref="AK19:AL19"/>
    <mergeCell ref="AK20:AL20"/>
    <mergeCell ref="AM19:AN19"/>
    <mergeCell ref="AM20:AN20"/>
    <mergeCell ref="AC19:AD19"/>
    <mergeCell ref="AC20:AD20"/>
    <mergeCell ref="AE19:AF19"/>
    <mergeCell ref="AE20:AF20"/>
    <mergeCell ref="AG19:AH19"/>
    <mergeCell ref="AG20:AH20"/>
    <mergeCell ref="AA21:AB21"/>
    <mergeCell ref="Y17:Z17"/>
    <mergeCell ref="Y21:Z21"/>
    <mergeCell ref="Y18:Z18"/>
    <mergeCell ref="AA12:AB12"/>
    <mergeCell ref="AA13:AB13"/>
    <mergeCell ref="AA14:AB14"/>
    <mergeCell ref="AA15:AB15"/>
    <mergeCell ref="AA16:AB16"/>
    <mergeCell ref="W20:X20"/>
    <mergeCell ref="W19:X19"/>
    <mergeCell ref="W18:X18"/>
    <mergeCell ref="W17:X17"/>
    <mergeCell ref="W16:X16"/>
    <mergeCell ref="W15:X15"/>
    <mergeCell ref="W14:X14"/>
    <mergeCell ref="W13:X13"/>
    <mergeCell ref="AA17:AB17"/>
    <mergeCell ref="AA18:AB18"/>
    <mergeCell ref="AI21:AJ21"/>
    <mergeCell ref="AG21:AH21"/>
    <mergeCell ref="AE17:AF17"/>
    <mergeCell ref="AE18:AF18"/>
    <mergeCell ref="AE21:AF21"/>
    <mergeCell ref="AC17:AD17"/>
    <mergeCell ref="N21:P21"/>
    <mergeCell ref="N20:P20"/>
    <mergeCell ref="N19:P19"/>
    <mergeCell ref="N18:P18"/>
    <mergeCell ref="R21:S21"/>
    <mergeCell ref="R20:S20"/>
    <mergeCell ref="R19:S19"/>
    <mergeCell ref="R18:S18"/>
    <mergeCell ref="N17:P17"/>
    <mergeCell ref="T21:V21"/>
    <mergeCell ref="T20:V20"/>
    <mergeCell ref="T19:V19"/>
    <mergeCell ref="T18:V18"/>
    <mergeCell ref="T17:V17"/>
    <mergeCell ref="R17:S17"/>
    <mergeCell ref="Y20:Z20"/>
    <mergeCell ref="Y19:Z19"/>
    <mergeCell ref="AA19:AB19"/>
    <mergeCell ref="AQ13:AR13"/>
    <mergeCell ref="AQ11:AR11"/>
    <mergeCell ref="BG20:BH20"/>
    <mergeCell ref="BG19:BH19"/>
    <mergeCell ref="BG13:BH13"/>
    <mergeCell ref="BG11:BH11"/>
    <mergeCell ref="AQ20:AR20"/>
    <mergeCell ref="AQ19:AR19"/>
    <mergeCell ref="AO19:AP19"/>
    <mergeCell ref="AW11:AX11"/>
    <mergeCell ref="AW13:AX13"/>
    <mergeCell ref="AW19:AX19"/>
    <mergeCell ref="AW20:AX20"/>
    <mergeCell ref="AY11:AZ11"/>
    <mergeCell ref="AY13:AZ13"/>
    <mergeCell ref="AY19:AZ19"/>
    <mergeCell ref="AY20:AZ20"/>
    <mergeCell ref="AO20:AP20"/>
    <mergeCell ref="AS11:AT11"/>
    <mergeCell ref="AS13:AT13"/>
    <mergeCell ref="AS19:AT19"/>
    <mergeCell ref="AS20:AT20"/>
    <mergeCell ref="AU11:AV11"/>
    <mergeCell ref="AU13:AV13"/>
    <mergeCell ref="AK17:AL17"/>
    <mergeCell ref="AO12:AP12"/>
    <mergeCell ref="AO13:AP13"/>
    <mergeCell ref="AO14:AP14"/>
    <mergeCell ref="AO15:AP15"/>
    <mergeCell ref="AO16:AP16"/>
    <mergeCell ref="AO17:AP17"/>
    <mergeCell ref="AO18:AP18"/>
    <mergeCell ref="N16:P16"/>
    <mergeCell ref="N15:P15"/>
    <mergeCell ref="N14:P14"/>
    <mergeCell ref="AI17:AJ17"/>
    <mergeCell ref="AI18:AJ18"/>
    <mergeCell ref="T16:V16"/>
    <mergeCell ref="T15:V15"/>
    <mergeCell ref="R16:S16"/>
    <mergeCell ref="R15:S15"/>
    <mergeCell ref="R14:S14"/>
    <mergeCell ref="R13:S13"/>
    <mergeCell ref="R12:S12"/>
    <mergeCell ref="W12:X12"/>
    <mergeCell ref="AK12:AL12"/>
    <mergeCell ref="AK13:AL13"/>
    <mergeCell ref="AK14:AL14"/>
    <mergeCell ref="AG17:AH17"/>
    <mergeCell ref="AG18:AH18"/>
    <mergeCell ref="AI10:AJ10"/>
    <mergeCell ref="AI11:AJ11"/>
    <mergeCell ref="AI12:AJ12"/>
    <mergeCell ref="AI13:AJ13"/>
    <mergeCell ref="AI14:AJ14"/>
    <mergeCell ref="AI15:AJ15"/>
    <mergeCell ref="AI16:AJ16"/>
    <mergeCell ref="AG10:AH10"/>
    <mergeCell ref="AG11:AH11"/>
    <mergeCell ref="AG12:AH12"/>
    <mergeCell ref="AG13:AH13"/>
    <mergeCell ref="AG14:AH14"/>
    <mergeCell ref="AG15:AH15"/>
    <mergeCell ref="AG16:AH16"/>
    <mergeCell ref="N11:P11"/>
    <mergeCell ref="N13:P13"/>
    <mergeCell ref="N12:P12"/>
    <mergeCell ref="R11:S11"/>
    <mergeCell ref="R10:S10"/>
    <mergeCell ref="T10:V10"/>
    <mergeCell ref="AC21:AD21"/>
    <mergeCell ref="AE10:AF10"/>
    <mergeCell ref="AE11:AF11"/>
    <mergeCell ref="AE12:AF12"/>
    <mergeCell ref="AE13:AF13"/>
    <mergeCell ref="AE14:AF14"/>
    <mergeCell ref="AE15:AF15"/>
    <mergeCell ref="AE16:AF16"/>
    <mergeCell ref="AC10:AD10"/>
    <mergeCell ref="AC11:AD11"/>
    <mergeCell ref="AC12:AD12"/>
    <mergeCell ref="AC13:AD13"/>
    <mergeCell ref="AC14:AD14"/>
    <mergeCell ref="AC15:AD15"/>
    <mergeCell ref="AC16:AD16"/>
    <mergeCell ref="AA20:AB20"/>
    <mergeCell ref="T11:V11"/>
    <mergeCell ref="W21:X21"/>
    <mergeCell ref="W10:X10"/>
    <mergeCell ref="AA10:AB10"/>
    <mergeCell ref="D21:J21"/>
    <mergeCell ref="E17:J17"/>
    <mergeCell ref="E15:J15"/>
    <mergeCell ref="D18:J18"/>
    <mergeCell ref="D13:J13"/>
    <mergeCell ref="D12:J12"/>
    <mergeCell ref="D4:J9"/>
    <mergeCell ref="E16:J16"/>
    <mergeCell ref="E14:J14"/>
    <mergeCell ref="D20:J20"/>
    <mergeCell ref="D19:J19"/>
    <mergeCell ref="K4:K9"/>
    <mergeCell ref="L4:L9"/>
    <mergeCell ref="N4:S5"/>
    <mergeCell ref="T4:X5"/>
    <mergeCell ref="Y4:BH4"/>
    <mergeCell ref="Y5:AP5"/>
    <mergeCell ref="AQ5:BH5"/>
    <mergeCell ref="N6:P9"/>
    <mergeCell ref="D11:J11"/>
    <mergeCell ref="D10:J10"/>
    <mergeCell ref="N10:P10"/>
    <mergeCell ref="AK21:AL21"/>
    <mergeCell ref="AM17:AN17"/>
    <mergeCell ref="AW18:AX18"/>
    <mergeCell ref="AY18:AZ18"/>
    <mergeCell ref="BA18:BB18"/>
    <mergeCell ref="BC18:BD18"/>
    <mergeCell ref="BE18:BF18"/>
    <mergeCell ref="BG18:BH18"/>
    <mergeCell ref="AQ18:AR18"/>
    <mergeCell ref="AS18:AT18"/>
    <mergeCell ref="AU18:AV18"/>
    <mergeCell ref="AW21:AX21"/>
    <mergeCell ref="AY21:AZ21"/>
    <mergeCell ref="BA21:BB21"/>
    <mergeCell ref="BC21:BD21"/>
    <mergeCell ref="BE21:BF21"/>
    <mergeCell ref="BG21:BH21"/>
    <mergeCell ref="AQ21:AR21"/>
    <mergeCell ref="AS21:AT21"/>
    <mergeCell ref="AU21:AV21"/>
    <mergeCell ref="AO21:AP21"/>
    <mergeCell ref="AM21:AN21"/>
    <mergeCell ref="AU19:AV19"/>
    <mergeCell ref="AU20:AV20"/>
    <mergeCell ref="AM16:AN16"/>
    <mergeCell ref="AM18:AN18"/>
    <mergeCell ref="Y16:Z16"/>
    <mergeCell ref="BG17:BH17"/>
    <mergeCell ref="BE16:BF16"/>
    <mergeCell ref="BG16:BH16"/>
    <mergeCell ref="AQ17:AR17"/>
    <mergeCell ref="AS17:AT17"/>
    <mergeCell ref="AU17:AV17"/>
    <mergeCell ref="AW17:AX17"/>
    <mergeCell ref="AY17:AZ17"/>
    <mergeCell ref="BA17:BB17"/>
    <mergeCell ref="BC17:BD17"/>
    <mergeCell ref="BE17:BF17"/>
    <mergeCell ref="AS16:AT16"/>
    <mergeCell ref="AU16:AV16"/>
    <mergeCell ref="AW16:AX16"/>
    <mergeCell ref="AY16:AZ16"/>
    <mergeCell ref="BA16:BB16"/>
    <mergeCell ref="BC16:BD16"/>
    <mergeCell ref="AQ16:AR16"/>
    <mergeCell ref="AK18:AL18"/>
    <mergeCell ref="AC18:AD18"/>
    <mergeCell ref="AK16:AL16"/>
    <mergeCell ref="AM14:AN14"/>
    <mergeCell ref="AM15:AN15"/>
    <mergeCell ref="Y14:Z14"/>
    <mergeCell ref="Y15:Z15"/>
    <mergeCell ref="T14:V14"/>
    <mergeCell ref="BC15:BD15"/>
    <mergeCell ref="BE15:BF15"/>
    <mergeCell ref="BG15:BH15"/>
    <mergeCell ref="BA14:BB14"/>
    <mergeCell ref="BC14:BD14"/>
    <mergeCell ref="BE14:BF14"/>
    <mergeCell ref="BG14:BH14"/>
    <mergeCell ref="AQ15:AR15"/>
    <mergeCell ref="AS15:AT15"/>
    <mergeCell ref="AU15:AV15"/>
    <mergeCell ref="AW15:AX15"/>
    <mergeCell ref="AY15:AZ15"/>
    <mergeCell ref="BA15:BB15"/>
    <mergeCell ref="AQ14:AR14"/>
    <mergeCell ref="AS14:AT14"/>
    <mergeCell ref="AU14:AV14"/>
    <mergeCell ref="AW14:AX14"/>
    <mergeCell ref="AY14:AZ14"/>
    <mergeCell ref="AK15:AL15"/>
    <mergeCell ref="AM12:AN12"/>
    <mergeCell ref="AM13:AN13"/>
    <mergeCell ref="Y13:Z13"/>
    <mergeCell ref="Y12:Z12"/>
    <mergeCell ref="T13:V13"/>
    <mergeCell ref="T12:V12"/>
    <mergeCell ref="D14:D17"/>
    <mergeCell ref="BG10:BH10"/>
    <mergeCell ref="AQ12:AR12"/>
    <mergeCell ref="AS12:AT12"/>
    <mergeCell ref="AU12:AV12"/>
    <mergeCell ref="AW12:AX12"/>
    <mergeCell ref="AY12:AZ12"/>
    <mergeCell ref="BA12:BB12"/>
    <mergeCell ref="BC12:BD12"/>
    <mergeCell ref="BE12:BF12"/>
    <mergeCell ref="BG12:BH12"/>
    <mergeCell ref="AU10:AV10"/>
    <mergeCell ref="AW10:AX10"/>
    <mergeCell ref="AY10:AZ10"/>
    <mergeCell ref="BA10:BB10"/>
    <mergeCell ref="BC10:BD10"/>
    <mergeCell ref="BE10:BF10"/>
    <mergeCell ref="AQ10:AR10"/>
    <mergeCell ref="AS10:AT10"/>
    <mergeCell ref="AM10:AN10"/>
    <mergeCell ref="AM11:AN11"/>
    <mergeCell ref="Y11:Z11"/>
    <mergeCell ref="Y10:Z10"/>
    <mergeCell ref="AA11:AB11"/>
    <mergeCell ref="AK10:AL10"/>
    <mergeCell ref="AK11:AL11"/>
    <mergeCell ref="AO10:AP10"/>
    <mergeCell ref="AO11:AP11"/>
    <mergeCell ref="AE8:AF9"/>
    <mergeCell ref="Y7:Z9"/>
    <mergeCell ref="AA7:AB9"/>
    <mergeCell ref="AC7:AD9"/>
    <mergeCell ref="AE6:AH7"/>
    <mergeCell ref="AI6:AL7"/>
    <mergeCell ref="AM6:AP7"/>
    <mergeCell ref="AG8:AH9"/>
    <mergeCell ref="AI8:AJ9"/>
    <mergeCell ref="AK8:AL9"/>
    <mergeCell ref="M16:M17"/>
    <mergeCell ref="BE6:BH7"/>
    <mergeCell ref="AY8:AZ9"/>
    <mergeCell ref="BA8:BB9"/>
    <mergeCell ref="BC8:BD9"/>
    <mergeCell ref="BE8:BF9"/>
    <mergeCell ref="BG8:BH9"/>
    <mergeCell ref="M6:M9"/>
    <mergeCell ref="M10:M13"/>
    <mergeCell ref="M14:M15"/>
    <mergeCell ref="AM8:AN9"/>
    <mergeCell ref="AO8:AP9"/>
    <mergeCell ref="AQ6:AV6"/>
    <mergeCell ref="AW8:AX9"/>
    <mergeCell ref="AQ7:AR9"/>
    <mergeCell ref="AS7:AT9"/>
    <mergeCell ref="AU7:AV9"/>
    <mergeCell ref="AW6:AZ7"/>
    <mergeCell ref="BA6:BD7"/>
    <mergeCell ref="Q6:Q9"/>
    <mergeCell ref="R6:S9"/>
    <mergeCell ref="T6:V9"/>
    <mergeCell ref="W6:X9"/>
    <mergeCell ref="Y6:AD6"/>
  </mergeCells>
  <phoneticPr fontId="3"/>
  <pageMargins left="0.78740157480314965" right="0.39370078740157483" top="0.59055118110236227" bottom="0.59055118110236227" header="0.51181102362204722" footer="0.19685039370078741"/>
  <pageSetup paperSize="9" scale="65" firstPageNumber="2" orientation="landscape" blackAndWhite="1" useFirstPageNumber="1"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33080-1420-4F4E-95EA-63E37242AEE6}">
  <sheetPr>
    <pageSetUpPr fitToPage="1"/>
  </sheetPr>
  <dimension ref="A1:AW26"/>
  <sheetViews>
    <sheetView topLeftCell="S1" workbookViewId="0">
      <selection activeCell="Y14" sqref="Y14:AP15"/>
    </sheetView>
  </sheetViews>
  <sheetFormatPr defaultColWidth="3.75" defaultRowHeight="18.75" customHeight="1" x14ac:dyDescent="0.15"/>
  <cols>
    <col min="1" max="1" width="2.5" style="648" customWidth="1"/>
    <col min="2" max="4" width="3.75" style="648" customWidth="1"/>
    <col min="5" max="5" width="19.25" style="659" customWidth="1"/>
    <col min="6" max="7" width="3.75" style="660" customWidth="1"/>
    <col min="8" max="9" width="3.75" style="661" customWidth="1"/>
    <col min="10" max="10" width="3.75" style="678" customWidth="1"/>
    <col min="11" max="11" width="3.75" style="660" customWidth="1"/>
    <col min="12" max="13" width="3.75" style="661" customWidth="1"/>
    <col min="14" max="14" width="3.75" style="648" customWidth="1"/>
    <col min="15" max="15" width="3.75" style="660" customWidth="1"/>
    <col min="16" max="17" width="3.75" style="661" customWidth="1"/>
    <col min="18" max="18" width="3.75" style="648" customWidth="1"/>
    <col min="19" max="19" width="3.75" style="660" customWidth="1"/>
    <col min="20" max="21" width="3.75" style="661" customWidth="1"/>
    <col min="22" max="22" width="3.75" style="659" customWidth="1"/>
    <col min="23" max="23" width="3.75" style="660" customWidth="1"/>
    <col min="24" max="16384" width="3.75" style="648"/>
  </cols>
  <sheetData>
    <row r="1" spans="1:49" ht="26.25" customHeight="1" x14ac:dyDescent="0.15">
      <c r="D1" s="648" t="s">
        <v>666</v>
      </c>
      <c r="H1" s="660"/>
      <c r="I1" s="660"/>
      <c r="L1" s="660"/>
      <c r="M1" s="660"/>
      <c r="N1" s="660"/>
      <c r="P1" s="660"/>
      <c r="Q1" s="660"/>
      <c r="T1" s="660"/>
      <c r="U1" s="660"/>
      <c r="Y1" s="659"/>
      <c r="Z1" s="659"/>
      <c r="AA1" s="659"/>
      <c r="AB1" s="659"/>
      <c r="AG1" s="659"/>
      <c r="AH1" s="659"/>
      <c r="AI1" s="659"/>
      <c r="AJ1" s="659"/>
    </row>
    <row r="2" spans="1:49" ht="7.5" customHeight="1" thickBot="1" x14ac:dyDescent="0.2">
      <c r="H2" s="660"/>
      <c r="I2" s="660"/>
      <c r="L2" s="660"/>
      <c r="M2" s="660"/>
      <c r="N2" s="660"/>
      <c r="P2" s="660"/>
      <c r="Q2" s="660"/>
      <c r="T2" s="660"/>
      <c r="U2" s="660"/>
      <c r="Y2" s="659"/>
      <c r="Z2" s="659"/>
      <c r="AA2" s="659"/>
      <c r="AB2" s="659"/>
      <c r="AG2" s="659"/>
      <c r="AH2" s="659"/>
      <c r="AI2" s="659"/>
      <c r="AJ2" s="659"/>
    </row>
    <row r="3" spans="1:49" s="672" customFormat="1" ht="26.25" customHeight="1" x14ac:dyDescent="0.15">
      <c r="D3" s="1626" t="s">
        <v>667</v>
      </c>
      <c r="E3" s="1515"/>
      <c r="F3" s="1628" t="s">
        <v>668</v>
      </c>
      <c r="G3" s="1515"/>
      <c r="H3" s="1515"/>
      <c r="I3" s="1515"/>
      <c r="J3" s="1628" t="s">
        <v>669</v>
      </c>
      <c r="K3" s="1515"/>
      <c r="L3" s="1515"/>
      <c r="M3" s="1515"/>
      <c r="N3" s="1224" t="s">
        <v>670</v>
      </c>
      <c r="O3" s="1223"/>
      <c r="P3" s="1223"/>
      <c r="Q3" s="1223"/>
      <c r="R3" s="1225"/>
      <c r="S3" s="1515" t="s">
        <v>671</v>
      </c>
      <c r="T3" s="1515"/>
      <c r="U3" s="1515"/>
      <c r="V3" s="1515"/>
      <c r="W3" s="1515"/>
      <c r="X3" s="1515"/>
      <c r="Y3" s="1515" t="s">
        <v>672</v>
      </c>
      <c r="Z3" s="1515"/>
      <c r="AA3" s="1515"/>
      <c r="AB3" s="1515"/>
      <c r="AC3" s="1515"/>
      <c r="AD3" s="1515"/>
      <c r="AE3" s="1515"/>
      <c r="AF3" s="1515"/>
      <c r="AG3" s="1515"/>
      <c r="AH3" s="1515"/>
      <c r="AI3" s="1515"/>
      <c r="AJ3" s="1515"/>
      <c r="AK3" s="1515"/>
      <c r="AL3" s="1515"/>
      <c r="AM3" s="1515"/>
      <c r="AN3" s="1515"/>
      <c r="AO3" s="1515"/>
      <c r="AP3" s="1632"/>
      <c r="AQ3" s="1455"/>
      <c r="AR3" s="1455"/>
      <c r="AS3" s="1455"/>
      <c r="AT3" s="1455"/>
    </row>
    <row r="4" spans="1:49" s="672" customFormat="1" ht="26.25" customHeight="1" x14ac:dyDescent="0.15">
      <c r="D4" s="1627"/>
      <c r="E4" s="1132"/>
      <c r="F4" s="1452"/>
      <c r="G4" s="1132"/>
      <c r="H4" s="1132"/>
      <c r="I4" s="1132"/>
      <c r="J4" s="1452"/>
      <c r="K4" s="1132"/>
      <c r="L4" s="1132"/>
      <c r="M4" s="1132"/>
      <c r="N4" s="1483" t="s">
        <v>640</v>
      </c>
      <c r="O4" s="1600"/>
      <c r="P4" s="1561"/>
      <c r="Q4" s="1483" t="s">
        <v>641</v>
      </c>
      <c r="R4" s="1561"/>
      <c r="S4" s="1115" t="s">
        <v>673</v>
      </c>
      <c r="T4" s="1115"/>
      <c r="U4" s="1512" t="s">
        <v>674</v>
      </c>
      <c r="V4" s="1512"/>
      <c r="W4" s="1115" t="s">
        <v>675</v>
      </c>
      <c r="X4" s="1115"/>
      <c r="Y4" s="1122" t="s">
        <v>676</v>
      </c>
      <c r="Z4" s="1122"/>
      <c r="AA4" s="1132"/>
      <c r="AB4" s="1132"/>
      <c r="AC4" s="1132"/>
      <c r="AD4" s="1132"/>
      <c r="AE4" s="1122" t="s">
        <v>1</v>
      </c>
      <c r="AF4" s="1122"/>
      <c r="AG4" s="1132"/>
      <c r="AH4" s="1132"/>
      <c r="AI4" s="1132"/>
      <c r="AJ4" s="1132"/>
      <c r="AK4" s="1122" t="s">
        <v>677</v>
      </c>
      <c r="AL4" s="1122"/>
      <c r="AM4" s="1132"/>
      <c r="AN4" s="1132"/>
      <c r="AO4" s="1132"/>
      <c r="AP4" s="1485"/>
      <c r="AQ4" s="662"/>
      <c r="AR4" s="662"/>
      <c r="AS4" s="662"/>
      <c r="AT4" s="662"/>
    </row>
    <row r="5" spans="1:49" ht="26.25" customHeight="1" x14ac:dyDescent="0.15">
      <c r="D5" s="1627"/>
      <c r="E5" s="1132"/>
      <c r="F5" s="1132"/>
      <c r="G5" s="1132"/>
      <c r="H5" s="1132"/>
      <c r="I5" s="1132"/>
      <c r="J5" s="1132"/>
      <c r="K5" s="1132"/>
      <c r="L5" s="1132"/>
      <c r="M5" s="1132"/>
      <c r="N5" s="1564"/>
      <c r="O5" s="1602"/>
      <c r="P5" s="1565"/>
      <c r="Q5" s="1564"/>
      <c r="R5" s="1565"/>
      <c r="S5" s="1115"/>
      <c r="T5" s="1115"/>
      <c r="U5" s="1512"/>
      <c r="V5" s="1512"/>
      <c r="W5" s="1115"/>
      <c r="X5" s="1115"/>
      <c r="Y5" s="1119" t="s">
        <v>342</v>
      </c>
      <c r="Z5" s="1119"/>
      <c r="AA5" s="1115" t="s">
        <v>52</v>
      </c>
      <c r="AB5" s="1115"/>
      <c r="AC5" s="1115" t="s">
        <v>61</v>
      </c>
      <c r="AD5" s="1115"/>
      <c r="AE5" s="1119" t="s">
        <v>342</v>
      </c>
      <c r="AF5" s="1119"/>
      <c r="AG5" s="1115" t="s">
        <v>52</v>
      </c>
      <c r="AH5" s="1115"/>
      <c r="AI5" s="1115" t="s">
        <v>61</v>
      </c>
      <c r="AJ5" s="1115"/>
      <c r="AK5" s="1119" t="s">
        <v>342</v>
      </c>
      <c r="AL5" s="1119"/>
      <c r="AM5" s="1115" t="s">
        <v>52</v>
      </c>
      <c r="AN5" s="1115"/>
      <c r="AO5" s="1115" t="s">
        <v>61</v>
      </c>
      <c r="AP5" s="1451"/>
      <c r="AQ5" s="659"/>
      <c r="AR5" s="659"/>
      <c r="AS5" s="659"/>
    </row>
    <row r="6" spans="1:49" ht="26.25" customHeight="1" x14ac:dyDescent="0.15">
      <c r="D6" s="1627" t="s">
        <v>678</v>
      </c>
      <c r="E6" s="1132"/>
      <c r="F6" s="1115" t="s">
        <v>648</v>
      </c>
      <c r="G6" s="1115"/>
      <c r="H6" s="1115"/>
      <c r="I6" s="1115"/>
      <c r="J6" s="1512" t="s">
        <v>1104</v>
      </c>
      <c r="K6" s="1115"/>
      <c r="L6" s="1115"/>
      <c r="M6" s="1115"/>
      <c r="N6" s="1145" t="s">
        <v>648</v>
      </c>
      <c r="O6" s="1146"/>
      <c r="P6" s="1184"/>
      <c r="Q6" s="1145" t="s">
        <v>19</v>
      </c>
      <c r="R6" s="1184"/>
      <c r="S6" s="1631">
        <v>189</v>
      </c>
      <c r="T6" s="1631"/>
      <c r="U6" s="1631">
        <v>175</v>
      </c>
      <c r="V6" s="1631"/>
      <c r="W6" s="1631">
        <v>170</v>
      </c>
      <c r="X6" s="1631"/>
      <c r="Y6" s="1629">
        <f>SUM(AA6:AD6)</f>
        <v>80.53</v>
      </c>
      <c r="Z6" s="1629"/>
      <c r="AA6" s="1629">
        <v>10.029999999999999</v>
      </c>
      <c r="AB6" s="1629"/>
      <c r="AC6" s="1629">
        <v>70.5</v>
      </c>
      <c r="AD6" s="1629"/>
      <c r="AE6" s="1629">
        <f t="shared" ref="AE6:AE7" si="0">SUM(AG6:AJ6)</f>
        <v>89.4</v>
      </c>
      <c r="AF6" s="1629"/>
      <c r="AG6" s="1629">
        <v>15</v>
      </c>
      <c r="AH6" s="1629"/>
      <c r="AI6" s="1629">
        <v>74.400000000000006</v>
      </c>
      <c r="AJ6" s="1629"/>
      <c r="AK6" s="1629">
        <f t="shared" ref="AK6:AK7" si="1">SUM(AM6:AP6)</f>
        <v>91.4</v>
      </c>
      <c r="AL6" s="1629"/>
      <c r="AM6" s="1629">
        <v>16</v>
      </c>
      <c r="AN6" s="1629"/>
      <c r="AO6" s="1629">
        <v>75.400000000000006</v>
      </c>
      <c r="AP6" s="1630"/>
      <c r="AQ6" s="659"/>
      <c r="AR6" s="659"/>
      <c r="AS6" s="659"/>
    </row>
    <row r="7" spans="1:49" ht="26.25" customHeight="1" x14ac:dyDescent="0.15">
      <c r="D7" s="1627" t="s">
        <v>679</v>
      </c>
      <c r="E7" s="1132"/>
      <c r="F7" s="1512" t="s">
        <v>1104</v>
      </c>
      <c r="G7" s="1115"/>
      <c r="H7" s="1115"/>
      <c r="I7" s="1115"/>
      <c r="J7" s="1512" t="s">
        <v>1104</v>
      </c>
      <c r="K7" s="1115"/>
      <c r="L7" s="1115"/>
      <c r="M7" s="1115"/>
      <c r="N7" s="1145" t="s">
        <v>648</v>
      </c>
      <c r="O7" s="1146"/>
      <c r="P7" s="1184"/>
      <c r="Q7" s="1145" t="s">
        <v>19</v>
      </c>
      <c r="R7" s="1184"/>
      <c r="S7" s="1631"/>
      <c r="T7" s="1631"/>
      <c r="U7" s="1631">
        <v>30</v>
      </c>
      <c r="V7" s="1631"/>
      <c r="W7" s="1631">
        <v>45</v>
      </c>
      <c r="X7" s="1631"/>
      <c r="Y7" s="1629"/>
      <c r="Z7" s="1629"/>
      <c r="AA7" s="1629"/>
      <c r="AB7" s="1629"/>
      <c r="AC7" s="1629"/>
      <c r="AD7" s="1629"/>
      <c r="AE7" s="1629">
        <f t="shared" si="0"/>
        <v>20.5</v>
      </c>
      <c r="AF7" s="1629"/>
      <c r="AG7" s="1629">
        <v>13.5</v>
      </c>
      <c r="AH7" s="1629"/>
      <c r="AI7" s="1629">
        <v>7</v>
      </c>
      <c r="AJ7" s="1629"/>
      <c r="AK7" s="1629">
        <f t="shared" si="1"/>
        <v>30.6</v>
      </c>
      <c r="AL7" s="1629"/>
      <c r="AM7" s="1629">
        <v>18.600000000000001</v>
      </c>
      <c r="AN7" s="1629"/>
      <c r="AO7" s="1629">
        <v>12</v>
      </c>
      <c r="AP7" s="1630"/>
      <c r="AQ7" s="659"/>
      <c r="AR7" s="659"/>
      <c r="AS7" s="659"/>
    </row>
    <row r="8" spans="1:49" ht="26.25" customHeight="1" thickBot="1" x14ac:dyDescent="0.2">
      <c r="D8" s="1636" t="s">
        <v>342</v>
      </c>
      <c r="E8" s="1637"/>
      <c r="F8" s="1637"/>
      <c r="G8" s="1637"/>
      <c r="H8" s="1637"/>
      <c r="I8" s="1637"/>
      <c r="J8" s="1638"/>
      <c r="K8" s="1638"/>
      <c r="L8" s="1638"/>
      <c r="M8" s="1638"/>
      <c r="N8" s="1639"/>
      <c r="O8" s="1641"/>
      <c r="P8" s="1640"/>
      <c r="Q8" s="1639"/>
      <c r="R8" s="1640"/>
      <c r="S8" s="1635">
        <f>SUM(S6:T7)</f>
        <v>189</v>
      </c>
      <c r="T8" s="1635"/>
      <c r="U8" s="1635">
        <f t="shared" ref="U8" si="2">SUM(U6:V7)</f>
        <v>205</v>
      </c>
      <c r="V8" s="1635"/>
      <c r="W8" s="1635">
        <f t="shared" ref="W8" si="3">SUM(W6:X7)</f>
        <v>215</v>
      </c>
      <c r="X8" s="1635"/>
      <c r="Y8" s="1633">
        <f t="shared" ref="Y8" si="4">SUM(Y6:Z7)</f>
        <v>80.53</v>
      </c>
      <c r="Z8" s="1633"/>
      <c r="AA8" s="1633">
        <f t="shared" ref="AA8" si="5">SUM(AA6:AB7)</f>
        <v>10.029999999999999</v>
      </c>
      <c r="AB8" s="1633"/>
      <c r="AC8" s="1633">
        <f t="shared" ref="AC8" si="6">SUM(AC6:AD7)</f>
        <v>70.5</v>
      </c>
      <c r="AD8" s="1633"/>
      <c r="AE8" s="1633">
        <f t="shared" ref="AE8" si="7">SUM(AE6:AF7)</f>
        <v>109.9</v>
      </c>
      <c r="AF8" s="1633"/>
      <c r="AG8" s="1633">
        <f t="shared" ref="AG8" si="8">SUM(AG6:AH7)</f>
        <v>28.5</v>
      </c>
      <c r="AH8" s="1633"/>
      <c r="AI8" s="1633">
        <f t="shared" ref="AI8" si="9">SUM(AI6:AJ7)</f>
        <v>81.400000000000006</v>
      </c>
      <c r="AJ8" s="1633"/>
      <c r="AK8" s="1633">
        <f t="shared" ref="AK8" si="10">SUM(AK6:AL7)</f>
        <v>122</v>
      </c>
      <c r="AL8" s="1633"/>
      <c r="AM8" s="1633">
        <f t="shared" ref="AM8" si="11">SUM(AM6:AN7)</f>
        <v>34.6</v>
      </c>
      <c r="AN8" s="1633"/>
      <c r="AO8" s="1633">
        <f t="shared" ref="AO8" si="12">SUM(AO6:AP7)</f>
        <v>87.4</v>
      </c>
      <c r="AP8" s="1634"/>
      <c r="AQ8" s="659"/>
      <c r="AR8" s="659"/>
      <c r="AS8" s="659"/>
    </row>
    <row r="9" spans="1:49" s="753" customFormat="1" ht="18" customHeight="1" x14ac:dyDescent="0.15">
      <c r="D9" s="755" t="s">
        <v>1250</v>
      </c>
      <c r="E9" s="756"/>
      <c r="F9" s="756"/>
      <c r="G9" s="756"/>
      <c r="H9" s="756"/>
      <c r="I9" s="756"/>
      <c r="J9" s="836"/>
      <c r="K9" s="836"/>
      <c r="L9" s="836"/>
      <c r="M9" s="836"/>
      <c r="N9" s="836"/>
      <c r="O9" s="836"/>
      <c r="P9" s="836"/>
      <c r="Q9" s="836"/>
      <c r="R9" s="836"/>
      <c r="S9" s="816"/>
      <c r="T9" s="816"/>
      <c r="U9" s="816"/>
      <c r="V9" s="816"/>
      <c r="W9" s="816"/>
      <c r="X9" s="816"/>
      <c r="Y9" s="837"/>
      <c r="Z9" s="837"/>
      <c r="AA9" s="837"/>
      <c r="AB9" s="837"/>
      <c r="AC9" s="837"/>
      <c r="AD9" s="837"/>
      <c r="AE9" s="837"/>
      <c r="AF9" s="837"/>
      <c r="AG9" s="837"/>
      <c r="AH9" s="837"/>
      <c r="AI9" s="837"/>
      <c r="AJ9" s="837"/>
      <c r="AK9" s="837"/>
      <c r="AL9" s="837"/>
      <c r="AM9" s="837"/>
      <c r="AN9" s="837"/>
      <c r="AO9" s="837"/>
      <c r="AP9" s="837"/>
      <c r="AQ9" s="757"/>
      <c r="AR9" s="757"/>
      <c r="AS9" s="757"/>
    </row>
    <row r="10" spans="1:49" ht="18" customHeight="1" x14ac:dyDescent="0.15">
      <c r="A10" s="684"/>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row>
    <row r="11" spans="1:49" s="705" customFormat="1" ht="18.75" customHeight="1" x14ac:dyDescent="0.15">
      <c r="C11" s="660"/>
      <c r="D11" s="660" t="s">
        <v>1251</v>
      </c>
      <c r="E11" s="660"/>
      <c r="F11" s="660"/>
      <c r="H11" s="660"/>
      <c r="I11" s="661"/>
      <c r="J11" s="661"/>
      <c r="L11" s="660"/>
      <c r="M11" s="661"/>
      <c r="N11" s="661"/>
      <c r="O11" s="659"/>
      <c r="P11" s="660"/>
    </row>
    <row r="12" spans="1:49" s="705" customFormat="1" ht="7.5" customHeight="1" x14ac:dyDescent="0.15">
      <c r="D12" s="660"/>
      <c r="E12" s="660"/>
      <c r="F12" s="660"/>
      <c r="H12" s="660"/>
      <c r="I12" s="661"/>
      <c r="J12" s="661"/>
      <c r="L12" s="660"/>
      <c r="M12" s="661"/>
      <c r="N12" s="661"/>
      <c r="O12" s="659"/>
      <c r="P12" s="660"/>
    </row>
    <row r="13" spans="1:49" s="705" customFormat="1" ht="18.75" customHeight="1" x14ac:dyDescent="0.15">
      <c r="D13" s="1132" t="s">
        <v>680</v>
      </c>
      <c r="E13" s="1132"/>
      <c r="F13" s="1452" t="s">
        <v>520</v>
      </c>
      <c r="G13" s="1132"/>
      <c r="H13" s="1132"/>
      <c r="I13" s="1132"/>
      <c r="J13" s="1452" t="s">
        <v>681</v>
      </c>
      <c r="K13" s="1452"/>
      <c r="L13" s="1452"/>
      <c r="M13" s="1452"/>
      <c r="N13" s="1202" t="s">
        <v>670</v>
      </c>
      <c r="O13" s="1222"/>
      <c r="P13" s="1222"/>
      <c r="Q13" s="1222"/>
      <c r="R13" s="1203"/>
      <c r="S13" s="1132" t="s">
        <v>682</v>
      </c>
      <c r="T13" s="1132"/>
      <c r="U13" s="1132"/>
      <c r="V13" s="1132"/>
      <c r="W13" s="1132"/>
      <c r="X13" s="1132"/>
      <c r="Y13" s="1132" t="s">
        <v>672</v>
      </c>
      <c r="Z13" s="1132"/>
      <c r="AA13" s="1132"/>
      <c r="AB13" s="1132"/>
      <c r="AC13" s="1132"/>
      <c r="AD13" s="1132"/>
      <c r="AE13" s="1132"/>
      <c r="AF13" s="1132"/>
      <c r="AG13" s="1132"/>
      <c r="AH13" s="1132"/>
      <c r="AI13" s="1132"/>
      <c r="AJ13" s="1132"/>
      <c r="AK13" s="1132"/>
      <c r="AL13" s="1132"/>
      <c r="AM13" s="1132"/>
      <c r="AN13" s="1132"/>
      <c r="AO13" s="1132"/>
      <c r="AP13" s="1132"/>
    </row>
    <row r="14" spans="1:49" s="705" customFormat="1" ht="27.75" customHeight="1" x14ac:dyDescent="0.15">
      <c r="D14" s="1132"/>
      <c r="E14" s="1132"/>
      <c r="F14" s="1452"/>
      <c r="G14" s="1132"/>
      <c r="H14" s="1132"/>
      <c r="I14" s="1132"/>
      <c r="J14" s="1452" t="s">
        <v>683</v>
      </c>
      <c r="K14" s="1452"/>
      <c r="L14" s="1452"/>
      <c r="M14" s="1452"/>
      <c r="N14" s="1483" t="s">
        <v>684</v>
      </c>
      <c r="O14" s="1600"/>
      <c r="P14" s="1561"/>
      <c r="Q14" s="1483" t="s">
        <v>641</v>
      </c>
      <c r="R14" s="1561"/>
      <c r="S14" s="1115" t="s">
        <v>673</v>
      </c>
      <c r="T14" s="1115"/>
      <c r="U14" s="1512" t="s">
        <v>674</v>
      </c>
      <c r="V14" s="1512"/>
      <c r="W14" s="1115" t="s">
        <v>675</v>
      </c>
      <c r="X14" s="1115"/>
      <c r="Y14" s="1122" t="s">
        <v>676</v>
      </c>
      <c r="Z14" s="1122"/>
      <c r="AA14" s="1132"/>
      <c r="AB14" s="1132"/>
      <c r="AC14" s="1132"/>
      <c r="AD14" s="1132"/>
      <c r="AE14" s="1122" t="s">
        <v>1</v>
      </c>
      <c r="AF14" s="1122"/>
      <c r="AG14" s="1132"/>
      <c r="AH14" s="1132"/>
      <c r="AI14" s="1132"/>
      <c r="AJ14" s="1132"/>
      <c r="AK14" s="1122" t="s">
        <v>677</v>
      </c>
      <c r="AL14" s="1122"/>
      <c r="AM14" s="1132"/>
      <c r="AN14" s="1132"/>
      <c r="AO14" s="1132"/>
      <c r="AP14" s="1485"/>
    </row>
    <row r="15" spans="1:49" s="705" customFormat="1" ht="27.75" customHeight="1" x14ac:dyDescent="0.15">
      <c r="D15" s="1132"/>
      <c r="E15" s="1132"/>
      <c r="F15" s="1132"/>
      <c r="G15" s="1132"/>
      <c r="H15" s="1132"/>
      <c r="I15" s="1132"/>
      <c r="J15" s="1452"/>
      <c r="K15" s="1452"/>
      <c r="L15" s="1452"/>
      <c r="M15" s="1452"/>
      <c r="N15" s="1564"/>
      <c r="O15" s="1602"/>
      <c r="P15" s="1565"/>
      <c r="Q15" s="1564"/>
      <c r="R15" s="1565"/>
      <c r="S15" s="1115"/>
      <c r="T15" s="1115"/>
      <c r="U15" s="1512"/>
      <c r="V15" s="1512"/>
      <c r="W15" s="1115"/>
      <c r="X15" s="1115"/>
      <c r="Y15" s="1119" t="s">
        <v>342</v>
      </c>
      <c r="Z15" s="1119"/>
      <c r="AA15" s="1115" t="s">
        <v>52</v>
      </c>
      <c r="AB15" s="1115"/>
      <c r="AC15" s="1115" t="s">
        <v>61</v>
      </c>
      <c r="AD15" s="1115"/>
      <c r="AE15" s="1119" t="s">
        <v>342</v>
      </c>
      <c r="AF15" s="1119"/>
      <c r="AG15" s="1115" t="s">
        <v>52</v>
      </c>
      <c r="AH15" s="1115"/>
      <c r="AI15" s="1115" t="s">
        <v>61</v>
      </c>
      <c r="AJ15" s="1115"/>
      <c r="AK15" s="1119" t="s">
        <v>342</v>
      </c>
      <c r="AL15" s="1119"/>
      <c r="AM15" s="1115" t="s">
        <v>52</v>
      </c>
      <c r="AN15" s="1115"/>
      <c r="AO15" s="1115" t="s">
        <v>61</v>
      </c>
      <c r="AP15" s="1451"/>
    </row>
    <row r="16" spans="1:49" s="705" customFormat="1" ht="34.5" customHeight="1" x14ac:dyDescent="0.15">
      <c r="D16" s="1132" t="s">
        <v>678</v>
      </c>
      <c r="E16" s="1132"/>
      <c r="F16" s="1652"/>
      <c r="G16" s="1652"/>
      <c r="H16" s="1652"/>
      <c r="I16" s="1652"/>
      <c r="J16" s="1653"/>
      <c r="K16" s="1652"/>
      <c r="L16" s="1652"/>
      <c r="M16" s="1652"/>
      <c r="N16" s="1654"/>
      <c r="O16" s="1655"/>
      <c r="P16" s="1656"/>
      <c r="Q16" s="1657"/>
      <c r="R16" s="1658"/>
      <c r="S16" s="1659"/>
      <c r="T16" s="1659"/>
      <c r="U16" s="1659"/>
      <c r="V16" s="1659"/>
      <c r="W16" s="1659"/>
      <c r="X16" s="1659"/>
      <c r="Y16" s="1642"/>
      <c r="Z16" s="1642"/>
      <c r="AA16" s="1642"/>
      <c r="AB16" s="1642"/>
      <c r="AC16" s="1642"/>
      <c r="AD16" s="1642"/>
      <c r="AE16" s="1642"/>
      <c r="AF16" s="1642"/>
      <c r="AG16" s="1642"/>
      <c r="AH16" s="1642"/>
      <c r="AI16" s="1642"/>
      <c r="AJ16" s="1642"/>
      <c r="AK16" s="1642"/>
      <c r="AL16" s="1642"/>
      <c r="AM16" s="1642"/>
      <c r="AN16" s="1642"/>
      <c r="AO16" s="1642"/>
      <c r="AP16" s="1642"/>
    </row>
    <row r="17" spans="3:42" s="753" customFormat="1" ht="18.75" customHeight="1" x14ac:dyDescent="0.15">
      <c r="D17" s="755" t="s">
        <v>1252</v>
      </c>
      <c r="E17" s="754"/>
      <c r="F17" s="838"/>
      <c r="G17" s="838"/>
      <c r="H17" s="838"/>
      <c r="I17" s="838"/>
      <c r="J17" s="839"/>
      <c r="K17" s="838"/>
      <c r="L17" s="838"/>
      <c r="M17" s="838"/>
      <c r="N17" s="840"/>
      <c r="O17" s="840"/>
      <c r="P17" s="840"/>
      <c r="Q17" s="838"/>
      <c r="R17" s="838"/>
      <c r="S17" s="841"/>
      <c r="T17" s="841"/>
      <c r="U17" s="841"/>
      <c r="V17" s="841"/>
      <c r="W17" s="841"/>
      <c r="X17" s="841"/>
      <c r="Y17" s="842"/>
      <c r="Z17" s="842"/>
      <c r="AA17" s="842"/>
      <c r="AB17" s="842"/>
      <c r="AC17" s="842"/>
      <c r="AD17" s="842"/>
      <c r="AE17" s="842"/>
      <c r="AF17" s="842"/>
      <c r="AG17" s="842"/>
      <c r="AH17" s="842"/>
      <c r="AI17" s="842"/>
      <c r="AJ17" s="842"/>
      <c r="AK17" s="842"/>
      <c r="AL17" s="842"/>
      <c r="AM17" s="842"/>
      <c r="AN17" s="842"/>
      <c r="AO17" s="842"/>
      <c r="AP17" s="842"/>
    </row>
    <row r="18" spans="3:42" s="753" customFormat="1" ht="18.75" customHeight="1" x14ac:dyDescent="0.15">
      <c r="D18" s="755" t="s">
        <v>1253</v>
      </c>
      <c r="E18" s="754"/>
      <c r="F18" s="838"/>
      <c r="G18" s="838"/>
      <c r="H18" s="838"/>
      <c r="I18" s="838"/>
      <c r="J18" s="839"/>
      <c r="K18" s="838"/>
      <c r="L18" s="838"/>
      <c r="M18" s="838"/>
      <c r="N18" s="840"/>
      <c r="O18" s="840"/>
      <c r="P18" s="840"/>
      <c r="Q18" s="838"/>
      <c r="R18" s="838"/>
      <c r="S18" s="841"/>
      <c r="T18" s="841"/>
      <c r="U18" s="841"/>
      <c r="V18" s="841"/>
      <c r="W18" s="841"/>
      <c r="X18" s="841"/>
      <c r="Y18" s="842"/>
      <c r="Z18" s="842"/>
      <c r="AA18" s="842"/>
      <c r="AB18" s="842"/>
      <c r="AC18" s="842"/>
      <c r="AD18" s="842"/>
      <c r="AE18" s="842"/>
      <c r="AF18" s="842"/>
      <c r="AG18" s="842"/>
      <c r="AH18" s="842"/>
      <c r="AI18" s="842"/>
      <c r="AJ18" s="842"/>
      <c r="AK18" s="842"/>
      <c r="AL18" s="842"/>
      <c r="AM18" s="842"/>
      <c r="AN18" s="842"/>
      <c r="AO18" s="842"/>
      <c r="AP18" s="842"/>
    </row>
    <row r="19" spans="3:42" s="705" customFormat="1" ht="18.75" customHeight="1" x14ac:dyDescent="0.15">
      <c r="D19" s="660"/>
      <c r="E19" s="660"/>
      <c r="F19" s="660"/>
      <c r="H19" s="660"/>
      <c r="I19" s="661"/>
      <c r="J19" s="661"/>
      <c r="L19" s="660"/>
      <c r="M19" s="661"/>
      <c r="N19" s="661"/>
      <c r="O19" s="659"/>
      <c r="P19" s="660"/>
    </row>
    <row r="20" spans="3:42" s="705" customFormat="1" ht="18.75" customHeight="1" x14ac:dyDescent="0.15">
      <c r="C20" s="660"/>
      <c r="D20" s="660" t="s">
        <v>1106</v>
      </c>
      <c r="E20" s="660"/>
      <c r="F20" s="660"/>
      <c r="H20" s="660"/>
      <c r="I20" s="661"/>
      <c r="J20" s="661"/>
      <c r="L20" s="660"/>
      <c r="M20" s="661"/>
      <c r="N20" s="661"/>
      <c r="O20" s="659"/>
      <c r="P20" s="660"/>
    </row>
    <row r="21" spans="3:42" s="705" customFormat="1" ht="18.75" customHeight="1" x14ac:dyDescent="0.15">
      <c r="D21" s="660" t="s">
        <v>883</v>
      </c>
      <c r="E21" s="660"/>
      <c r="F21" s="660"/>
      <c r="H21" s="660"/>
      <c r="I21" s="661"/>
      <c r="J21" s="661"/>
      <c r="L21" s="660"/>
      <c r="M21" s="661"/>
      <c r="N21" s="661"/>
      <c r="O21" s="659"/>
      <c r="P21" s="660"/>
    </row>
    <row r="22" spans="3:42" s="705" customFormat="1" ht="7.5" customHeight="1" x14ac:dyDescent="0.15">
      <c r="D22" s="660"/>
      <c r="E22" s="660"/>
      <c r="F22" s="660"/>
      <c r="H22" s="660"/>
      <c r="I22" s="661"/>
      <c r="J22" s="661"/>
      <c r="L22" s="660"/>
      <c r="M22" s="661"/>
      <c r="N22" s="661"/>
      <c r="O22" s="659"/>
      <c r="P22" s="660"/>
    </row>
    <row r="23" spans="3:42" s="705" customFormat="1" ht="18.75" customHeight="1" x14ac:dyDescent="0.15">
      <c r="D23" s="1643"/>
      <c r="E23" s="1644"/>
      <c r="F23" s="1644"/>
      <c r="G23" s="1644"/>
      <c r="H23" s="1644"/>
      <c r="I23" s="1644"/>
      <c r="J23" s="1644"/>
      <c r="K23" s="1644"/>
      <c r="L23" s="1644"/>
      <c r="M23" s="1644"/>
      <c r="N23" s="1644"/>
      <c r="O23" s="1644"/>
      <c r="P23" s="1644"/>
      <c r="Q23" s="1644"/>
      <c r="R23" s="1644"/>
      <c r="S23" s="1645"/>
      <c r="T23" s="685"/>
      <c r="U23" s="686"/>
      <c r="V23" s="686"/>
      <c r="W23" s="686"/>
    </row>
    <row r="24" spans="3:42" s="705" customFormat="1" ht="18.75" customHeight="1" x14ac:dyDescent="0.15">
      <c r="D24" s="1646"/>
      <c r="E24" s="1647"/>
      <c r="F24" s="1647"/>
      <c r="G24" s="1647"/>
      <c r="H24" s="1647"/>
      <c r="I24" s="1647"/>
      <c r="J24" s="1647"/>
      <c r="K24" s="1647"/>
      <c r="L24" s="1647"/>
      <c r="M24" s="1647"/>
      <c r="N24" s="1647"/>
      <c r="O24" s="1647"/>
      <c r="P24" s="1647"/>
      <c r="Q24" s="1647"/>
      <c r="R24" s="1647"/>
      <c r="S24" s="1648"/>
      <c r="T24" s="685"/>
      <c r="U24" s="686"/>
      <c r="V24" s="686"/>
      <c r="W24" s="686"/>
    </row>
    <row r="25" spans="3:42" s="705" customFormat="1" ht="18.75" customHeight="1" x14ac:dyDescent="0.15">
      <c r="D25" s="1646"/>
      <c r="E25" s="1647"/>
      <c r="F25" s="1647"/>
      <c r="G25" s="1647"/>
      <c r="H25" s="1647"/>
      <c r="I25" s="1647"/>
      <c r="J25" s="1647"/>
      <c r="K25" s="1647"/>
      <c r="L25" s="1647"/>
      <c r="M25" s="1647"/>
      <c r="N25" s="1647"/>
      <c r="O25" s="1647"/>
      <c r="P25" s="1647"/>
      <c r="Q25" s="1647"/>
      <c r="R25" s="1647"/>
      <c r="S25" s="1648"/>
      <c r="T25" s="685"/>
      <c r="U25" s="686"/>
      <c r="V25" s="686"/>
      <c r="W25" s="686"/>
    </row>
    <row r="26" spans="3:42" s="705" customFormat="1" ht="18.75" customHeight="1" x14ac:dyDescent="0.15">
      <c r="D26" s="1649"/>
      <c r="E26" s="1650"/>
      <c r="F26" s="1650"/>
      <c r="G26" s="1650"/>
      <c r="H26" s="1650"/>
      <c r="I26" s="1650"/>
      <c r="J26" s="1650"/>
      <c r="K26" s="1650"/>
      <c r="L26" s="1650"/>
      <c r="M26" s="1650"/>
      <c r="N26" s="1650"/>
      <c r="O26" s="1650"/>
      <c r="P26" s="1650"/>
      <c r="Q26" s="1650"/>
      <c r="R26" s="1650"/>
      <c r="S26" s="1651"/>
      <c r="T26" s="685"/>
      <c r="U26" s="686"/>
      <c r="V26" s="686"/>
      <c r="W26" s="686"/>
    </row>
  </sheetData>
  <mergeCells count="117">
    <mergeCell ref="AA16:AB16"/>
    <mergeCell ref="AC16:AD16"/>
    <mergeCell ref="AE16:AF16"/>
    <mergeCell ref="AG16:AH16"/>
    <mergeCell ref="AI16:AJ16"/>
    <mergeCell ref="AK16:AL16"/>
    <mergeCell ref="AM16:AN16"/>
    <mergeCell ref="AO16:AP16"/>
    <mergeCell ref="D23:S26"/>
    <mergeCell ref="D16:E16"/>
    <mergeCell ref="F16:I16"/>
    <mergeCell ref="J16:M16"/>
    <mergeCell ref="N16:P16"/>
    <mergeCell ref="Q16:R16"/>
    <mergeCell ref="S16:T16"/>
    <mergeCell ref="U16:V16"/>
    <mergeCell ref="W16:X16"/>
    <mergeCell ref="Y16:Z16"/>
    <mergeCell ref="U14:V15"/>
    <mergeCell ref="W14:X15"/>
    <mergeCell ref="Y14:AD14"/>
    <mergeCell ref="AE14:AJ14"/>
    <mergeCell ref="AK14:AP14"/>
    <mergeCell ref="Y15:Z15"/>
    <mergeCell ref="AA15:AB15"/>
    <mergeCell ref="AC15:AD15"/>
    <mergeCell ref="AE15:AF15"/>
    <mergeCell ref="AG15:AH15"/>
    <mergeCell ref="AI15:AJ15"/>
    <mergeCell ref="AK15:AL15"/>
    <mergeCell ref="AM15:AN15"/>
    <mergeCell ref="AO15:AP15"/>
    <mergeCell ref="Q4:R5"/>
    <mergeCell ref="N4:P5"/>
    <mergeCell ref="N3:R3"/>
    <mergeCell ref="J6:M6"/>
    <mergeCell ref="S6:T6"/>
    <mergeCell ref="J14:M15"/>
    <mergeCell ref="N14:P15"/>
    <mergeCell ref="Q14:R15"/>
    <mergeCell ref="S14:T15"/>
    <mergeCell ref="D8:E8"/>
    <mergeCell ref="F8:I8"/>
    <mergeCell ref="J8:M8"/>
    <mergeCell ref="S8:T8"/>
    <mergeCell ref="Q8:R8"/>
    <mergeCell ref="N8:P8"/>
    <mergeCell ref="N7:P7"/>
    <mergeCell ref="Q7:R7"/>
    <mergeCell ref="Q6:R6"/>
    <mergeCell ref="N6:P6"/>
    <mergeCell ref="AG8:AH8"/>
    <mergeCell ref="AI8:AJ8"/>
    <mergeCell ref="AK8:AL8"/>
    <mergeCell ref="AM8:AN8"/>
    <mergeCell ref="AO8:AP8"/>
    <mergeCell ref="U8:V8"/>
    <mergeCell ref="W8:X8"/>
    <mergeCell ref="Y8:Z8"/>
    <mergeCell ref="AA8:AB8"/>
    <mergeCell ref="AC8:AD8"/>
    <mergeCell ref="AE8:AF8"/>
    <mergeCell ref="AG7:AH7"/>
    <mergeCell ref="AI7:AJ7"/>
    <mergeCell ref="AK7:AL7"/>
    <mergeCell ref="AM7:AN7"/>
    <mergeCell ref="AO7:AP7"/>
    <mergeCell ref="S7:T7"/>
    <mergeCell ref="U7:V7"/>
    <mergeCell ref="D6:E6"/>
    <mergeCell ref="F6:I6"/>
    <mergeCell ref="W7:X7"/>
    <mergeCell ref="Y7:Z7"/>
    <mergeCell ref="AA7:AB7"/>
    <mergeCell ref="AC7:AD7"/>
    <mergeCell ref="AQ3:AT3"/>
    <mergeCell ref="S4:T5"/>
    <mergeCell ref="U4:V5"/>
    <mergeCell ref="W4:X5"/>
    <mergeCell ref="Y4:AD4"/>
    <mergeCell ref="AE4:AJ4"/>
    <mergeCell ref="AK4:AP4"/>
    <mergeCell ref="Y5:Z5"/>
    <mergeCell ref="S3:X3"/>
    <mergeCell ref="Y3:AP3"/>
    <mergeCell ref="AA5:AB5"/>
    <mergeCell ref="AC5:AD5"/>
    <mergeCell ref="AE5:AF5"/>
    <mergeCell ref="AG5:AH5"/>
    <mergeCell ref="AI5:AJ5"/>
    <mergeCell ref="AK5:AL5"/>
    <mergeCell ref="AM5:AN5"/>
    <mergeCell ref="AO5:AP5"/>
    <mergeCell ref="D13:E15"/>
    <mergeCell ref="F13:I15"/>
    <mergeCell ref="J13:M13"/>
    <mergeCell ref="N13:R13"/>
    <mergeCell ref="S13:X13"/>
    <mergeCell ref="Y13:AP13"/>
    <mergeCell ref="D3:E5"/>
    <mergeCell ref="F3:I5"/>
    <mergeCell ref="J3:M5"/>
    <mergeCell ref="AG6:AH6"/>
    <mergeCell ref="AI6:AJ6"/>
    <mergeCell ref="AK6:AL6"/>
    <mergeCell ref="AM6:AN6"/>
    <mergeCell ref="AO6:AP6"/>
    <mergeCell ref="D7:E7"/>
    <mergeCell ref="F7:I7"/>
    <mergeCell ref="J7:M7"/>
    <mergeCell ref="U6:V6"/>
    <mergeCell ref="W6:X6"/>
    <mergeCell ref="Y6:Z6"/>
    <mergeCell ref="AA6:AB6"/>
    <mergeCell ref="AC6:AD6"/>
    <mergeCell ref="AE6:AF6"/>
    <mergeCell ref="AE7:AF7"/>
  </mergeCells>
  <phoneticPr fontId="3"/>
  <pageMargins left="0.78740157480314965" right="0.39370078740157483" top="0.59055118110236227" bottom="0.59055118110236227" header="0.51181102362204722" footer="0.19685039370078741"/>
  <pageSetup paperSize="9" scale="84" firstPageNumber="2" orientation="landscape" blackAndWhite="1" useFirstPageNumber="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36D5C-8F76-49D6-9027-7371DE344382}">
  <sheetPr>
    <pageSetUpPr fitToPage="1"/>
  </sheetPr>
  <dimension ref="A2:BD31"/>
  <sheetViews>
    <sheetView workbookViewId="0">
      <selection activeCell="V23" sqref="V23"/>
    </sheetView>
  </sheetViews>
  <sheetFormatPr defaultColWidth="3.75" defaultRowHeight="18.75" customHeight="1" x14ac:dyDescent="0.15"/>
  <cols>
    <col min="1" max="1" width="2.5" style="648" customWidth="1"/>
    <col min="2" max="3" width="3.75" style="648" customWidth="1"/>
    <col min="4" max="8" width="3.125" style="659" customWidth="1"/>
    <col min="9" max="10" width="3.75" style="660" customWidth="1"/>
    <col min="11" max="11" width="3.75" style="648" customWidth="1"/>
    <col min="12" max="12" width="3.75" style="660" customWidth="1"/>
    <col min="13" max="14" width="3.75" style="661" customWidth="1"/>
    <col min="15" max="15" width="3.75" style="648" customWidth="1"/>
    <col min="16" max="16" width="3.75" style="660" customWidth="1"/>
    <col min="17" max="18" width="3.75" style="661" customWidth="1"/>
    <col min="19" max="19" width="3.75" style="659" customWidth="1"/>
    <col min="20" max="20" width="3.75" style="660" customWidth="1"/>
    <col min="21" max="46" width="3.75" style="648" customWidth="1"/>
    <col min="47" max="47" width="22.5" style="648" customWidth="1"/>
    <col min="48" max="16384" width="3.75" style="648"/>
  </cols>
  <sheetData>
    <row r="2" spans="4:56" ht="18.75" customHeight="1" x14ac:dyDescent="0.15">
      <c r="D2" s="660" t="s">
        <v>884</v>
      </c>
      <c r="E2" s="660"/>
      <c r="F2" s="660"/>
      <c r="G2" s="660"/>
      <c r="H2" s="660"/>
    </row>
    <row r="3" spans="4:56" ht="7.5" customHeight="1" thickBot="1" x14ac:dyDescent="0.2"/>
    <row r="4" spans="4:56" ht="18.75" customHeight="1" x14ac:dyDescent="0.15">
      <c r="D4" s="1660" t="s">
        <v>685</v>
      </c>
      <c r="E4" s="1598"/>
      <c r="F4" s="1598"/>
      <c r="G4" s="1598"/>
      <c r="H4" s="1599"/>
      <c r="I4" s="1596" t="s">
        <v>686</v>
      </c>
      <c r="J4" s="1596" t="s">
        <v>631</v>
      </c>
      <c r="K4" s="1116" t="s">
        <v>662</v>
      </c>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450" t="s">
        <v>687</v>
      </c>
    </row>
    <row r="5" spans="4:56" ht="18.75" customHeight="1" x14ac:dyDescent="0.15">
      <c r="D5" s="1594"/>
      <c r="E5" s="1148"/>
      <c r="F5" s="1148"/>
      <c r="G5" s="1148"/>
      <c r="H5" s="1595"/>
      <c r="I5" s="1597"/>
      <c r="J5" s="1597"/>
      <c r="K5" s="1115" t="s">
        <v>627</v>
      </c>
      <c r="L5" s="1115"/>
      <c r="M5" s="1115"/>
      <c r="N5" s="1115"/>
      <c r="O5" s="1115"/>
      <c r="P5" s="1115"/>
      <c r="Q5" s="1115"/>
      <c r="R5" s="1115"/>
      <c r="S5" s="1115"/>
      <c r="T5" s="1115"/>
      <c r="U5" s="1115"/>
      <c r="V5" s="1115"/>
      <c r="W5" s="1115"/>
      <c r="X5" s="1115"/>
      <c r="Y5" s="1115"/>
      <c r="Z5" s="1115"/>
      <c r="AA5" s="1115"/>
      <c r="AB5" s="1115"/>
      <c r="AC5" s="1115" t="s">
        <v>636</v>
      </c>
      <c r="AD5" s="1115"/>
      <c r="AE5" s="1115"/>
      <c r="AF5" s="1115"/>
      <c r="AG5" s="1115"/>
      <c r="AH5" s="1115"/>
      <c r="AI5" s="1115"/>
      <c r="AJ5" s="1115"/>
      <c r="AK5" s="1115"/>
      <c r="AL5" s="1115"/>
      <c r="AM5" s="1115"/>
      <c r="AN5" s="1115"/>
      <c r="AO5" s="1115"/>
      <c r="AP5" s="1115"/>
      <c r="AQ5" s="1115"/>
      <c r="AR5" s="1115"/>
      <c r="AS5" s="1115"/>
      <c r="AT5" s="1115"/>
      <c r="AU5" s="1451"/>
    </row>
    <row r="6" spans="4:56" ht="11.25" customHeight="1" x14ac:dyDescent="0.15">
      <c r="D6" s="1594"/>
      <c r="E6" s="1148"/>
      <c r="F6" s="1148"/>
      <c r="G6" s="1148"/>
      <c r="H6" s="1595"/>
      <c r="I6" s="1597"/>
      <c r="J6" s="1597"/>
      <c r="K6" s="1131"/>
      <c r="L6" s="1131"/>
      <c r="M6" s="1115"/>
      <c r="N6" s="1115"/>
      <c r="O6" s="1115"/>
      <c r="P6" s="1115"/>
      <c r="Q6" s="1458" t="s">
        <v>642</v>
      </c>
      <c r="R6" s="1580"/>
      <c r="S6" s="1580"/>
      <c r="T6" s="1459"/>
      <c r="U6" s="1483" t="s">
        <v>643</v>
      </c>
      <c r="V6" s="1600"/>
      <c r="W6" s="1600"/>
      <c r="X6" s="1561"/>
      <c r="Y6" s="1483" t="s">
        <v>644</v>
      </c>
      <c r="Z6" s="1600"/>
      <c r="AA6" s="1600"/>
      <c r="AB6" s="1561"/>
      <c r="AC6" s="1131"/>
      <c r="AD6" s="1131"/>
      <c r="AE6" s="1115"/>
      <c r="AF6" s="1115"/>
      <c r="AG6" s="1115"/>
      <c r="AH6" s="1115"/>
      <c r="AI6" s="1458" t="s">
        <v>642</v>
      </c>
      <c r="AJ6" s="1580"/>
      <c r="AK6" s="1580"/>
      <c r="AL6" s="1459"/>
      <c r="AM6" s="1483" t="s">
        <v>643</v>
      </c>
      <c r="AN6" s="1600"/>
      <c r="AO6" s="1600"/>
      <c r="AP6" s="1561"/>
      <c r="AQ6" s="1483" t="s">
        <v>644</v>
      </c>
      <c r="AR6" s="1600"/>
      <c r="AS6" s="1600"/>
      <c r="AT6" s="1561"/>
      <c r="AU6" s="1451"/>
    </row>
    <row r="7" spans="4:56" s="705" customFormat="1" ht="18.75" customHeight="1" x14ac:dyDescent="0.15">
      <c r="D7" s="1594"/>
      <c r="E7" s="1148"/>
      <c r="F7" s="1148"/>
      <c r="G7" s="1148"/>
      <c r="H7" s="1595"/>
      <c r="I7" s="1597"/>
      <c r="J7" s="1597"/>
      <c r="K7" s="1454" t="s">
        <v>342</v>
      </c>
      <c r="L7" s="1456"/>
      <c r="M7" s="1260" t="s">
        <v>52</v>
      </c>
      <c r="N7" s="1262"/>
      <c r="O7" s="1480" t="s">
        <v>61</v>
      </c>
      <c r="P7" s="1481"/>
      <c r="Q7" s="1447"/>
      <c r="R7" s="1448"/>
      <c r="S7" s="1448"/>
      <c r="T7" s="1449"/>
      <c r="U7" s="1564"/>
      <c r="V7" s="1602"/>
      <c r="W7" s="1602"/>
      <c r="X7" s="1565"/>
      <c r="Y7" s="1564"/>
      <c r="Z7" s="1602"/>
      <c r="AA7" s="1602"/>
      <c r="AB7" s="1565"/>
      <c r="AC7" s="1454" t="s">
        <v>342</v>
      </c>
      <c r="AD7" s="1456"/>
      <c r="AE7" s="1260" t="s">
        <v>52</v>
      </c>
      <c r="AF7" s="1262"/>
      <c r="AG7" s="1480" t="s">
        <v>61</v>
      </c>
      <c r="AH7" s="1481"/>
      <c r="AI7" s="1447"/>
      <c r="AJ7" s="1448"/>
      <c r="AK7" s="1448"/>
      <c r="AL7" s="1449"/>
      <c r="AM7" s="1564"/>
      <c r="AN7" s="1602"/>
      <c r="AO7" s="1602"/>
      <c r="AP7" s="1565"/>
      <c r="AQ7" s="1564"/>
      <c r="AR7" s="1602"/>
      <c r="AS7" s="1602"/>
      <c r="AT7" s="1565"/>
      <c r="AU7" s="1451"/>
    </row>
    <row r="8" spans="4:56" ht="18.75" customHeight="1" x14ac:dyDescent="0.15">
      <c r="D8" s="1594"/>
      <c r="E8" s="1148"/>
      <c r="F8" s="1148"/>
      <c r="G8" s="1148"/>
      <c r="H8" s="1595"/>
      <c r="I8" s="1597"/>
      <c r="J8" s="1597"/>
      <c r="K8" s="1454"/>
      <c r="L8" s="1456"/>
      <c r="M8" s="1454"/>
      <c r="N8" s="1456"/>
      <c r="O8" s="1148"/>
      <c r="P8" s="1595"/>
      <c r="Q8" s="1132" t="s">
        <v>52</v>
      </c>
      <c r="R8" s="1132"/>
      <c r="S8" s="1132" t="s">
        <v>61</v>
      </c>
      <c r="T8" s="1132"/>
      <c r="U8" s="1132" t="s">
        <v>52</v>
      </c>
      <c r="V8" s="1132"/>
      <c r="W8" s="1132" t="s">
        <v>61</v>
      </c>
      <c r="X8" s="1132"/>
      <c r="Y8" s="1132" t="s">
        <v>52</v>
      </c>
      <c r="Z8" s="1132"/>
      <c r="AA8" s="1132" t="s">
        <v>61</v>
      </c>
      <c r="AB8" s="1132"/>
      <c r="AC8" s="1454"/>
      <c r="AD8" s="1456"/>
      <c r="AE8" s="1454"/>
      <c r="AF8" s="1456"/>
      <c r="AG8" s="1148"/>
      <c r="AH8" s="1595"/>
      <c r="AI8" s="1132" t="s">
        <v>52</v>
      </c>
      <c r="AJ8" s="1132"/>
      <c r="AK8" s="1132" t="s">
        <v>61</v>
      </c>
      <c r="AL8" s="1132"/>
      <c r="AM8" s="1132" t="s">
        <v>52</v>
      </c>
      <c r="AN8" s="1132"/>
      <c r="AO8" s="1132" t="s">
        <v>61</v>
      </c>
      <c r="AP8" s="1132"/>
      <c r="AQ8" s="1132" t="s">
        <v>52</v>
      </c>
      <c r="AR8" s="1132"/>
      <c r="AS8" s="1132" t="s">
        <v>61</v>
      </c>
      <c r="AT8" s="1132"/>
      <c r="AU8" s="1451"/>
      <c r="AV8" s="659"/>
      <c r="AW8" s="659"/>
      <c r="AX8" s="659"/>
      <c r="AY8" s="659"/>
      <c r="AZ8" s="659"/>
      <c r="BA8" s="659"/>
      <c r="BB8" s="659"/>
      <c r="BC8" s="659"/>
      <c r="BD8" s="659"/>
    </row>
    <row r="9" spans="4:56" ht="18.75" customHeight="1" x14ac:dyDescent="0.15">
      <c r="D9" s="1495"/>
      <c r="E9" s="1196"/>
      <c r="F9" s="1196"/>
      <c r="G9" s="1196"/>
      <c r="H9" s="1482"/>
      <c r="I9" s="1597"/>
      <c r="J9" s="1597"/>
      <c r="K9" s="1457"/>
      <c r="L9" s="1170"/>
      <c r="M9" s="1457"/>
      <c r="N9" s="1170"/>
      <c r="O9" s="1196"/>
      <c r="P9" s="1482"/>
      <c r="Q9" s="1132"/>
      <c r="R9" s="1132"/>
      <c r="S9" s="1132"/>
      <c r="T9" s="1132"/>
      <c r="U9" s="1132"/>
      <c r="V9" s="1132"/>
      <c r="W9" s="1132"/>
      <c r="X9" s="1132"/>
      <c r="Y9" s="1132"/>
      <c r="Z9" s="1132"/>
      <c r="AA9" s="1132"/>
      <c r="AB9" s="1132"/>
      <c r="AC9" s="1457"/>
      <c r="AD9" s="1170"/>
      <c r="AE9" s="1457"/>
      <c r="AF9" s="1170"/>
      <c r="AG9" s="1196"/>
      <c r="AH9" s="1482"/>
      <c r="AI9" s="1132"/>
      <c r="AJ9" s="1132"/>
      <c r="AK9" s="1132"/>
      <c r="AL9" s="1132"/>
      <c r="AM9" s="1132"/>
      <c r="AN9" s="1132"/>
      <c r="AO9" s="1132"/>
      <c r="AP9" s="1132"/>
      <c r="AQ9" s="1132"/>
      <c r="AR9" s="1132"/>
      <c r="AS9" s="1132"/>
      <c r="AT9" s="1132"/>
      <c r="AU9" s="1451"/>
    </row>
    <row r="10" spans="4:56" ht="18.75" customHeight="1" x14ac:dyDescent="0.15">
      <c r="D10" s="1682" t="s">
        <v>645</v>
      </c>
      <c r="E10" s="1683"/>
      <c r="F10" s="1683"/>
      <c r="G10" s="1683"/>
      <c r="H10" s="1494"/>
      <c r="I10" s="777">
        <v>48</v>
      </c>
      <c r="J10" s="777" t="s">
        <v>646</v>
      </c>
      <c r="K10" s="1661">
        <f>SUM(M10,O10)</f>
        <v>1.8</v>
      </c>
      <c r="L10" s="1662"/>
      <c r="M10" s="1661">
        <f>SUM(Q10,U10,Y10)</f>
        <v>1.5</v>
      </c>
      <c r="N10" s="1662"/>
      <c r="O10" s="1661">
        <f>SUM(S10,W10,AA10)</f>
        <v>0.3</v>
      </c>
      <c r="P10" s="1662"/>
      <c r="Q10" s="1661">
        <v>1.5</v>
      </c>
      <c r="R10" s="1662"/>
      <c r="S10" s="1661">
        <v>0.3</v>
      </c>
      <c r="T10" s="1662"/>
      <c r="U10" s="1661"/>
      <c r="V10" s="1662"/>
      <c r="W10" s="1661"/>
      <c r="X10" s="1662"/>
      <c r="Y10" s="1661"/>
      <c r="Z10" s="1662"/>
      <c r="AA10" s="1661"/>
      <c r="AB10" s="1662"/>
      <c r="AC10" s="1661">
        <f t="shared" ref="AC10:AC17" si="0">SUM(AE10,AG10)</f>
        <v>6.6</v>
      </c>
      <c r="AD10" s="1662"/>
      <c r="AE10" s="1661">
        <f t="shared" ref="AE10:AE17" si="1">SUM(AI10,AM10,AQ10)</f>
        <v>5.6</v>
      </c>
      <c r="AF10" s="1662"/>
      <c r="AG10" s="1661">
        <f t="shared" ref="AG10:AG17" si="2">SUM(AK10,AO10,AS10)</f>
        <v>1</v>
      </c>
      <c r="AH10" s="1662"/>
      <c r="AI10" s="1661">
        <v>2</v>
      </c>
      <c r="AJ10" s="1662"/>
      <c r="AK10" s="1661">
        <v>0.5</v>
      </c>
      <c r="AL10" s="1662"/>
      <c r="AM10" s="1661">
        <v>1.5</v>
      </c>
      <c r="AN10" s="1662"/>
      <c r="AO10" s="1661"/>
      <c r="AP10" s="1662"/>
      <c r="AQ10" s="1661">
        <v>2.1</v>
      </c>
      <c r="AR10" s="1662"/>
      <c r="AS10" s="1661">
        <v>0.5</v>
      </c>
      <c r="AT10" s="1662"/>
      <c r="AU10" s="782"/>
    </row>
    <row r="11" spans="4:56" s="705" customFormat="1" ht="18.75" customHeight="1" x14ac:dyDescent="0.15">
      <c r="D11" s="1675"/>
      <c r="E11" s="1676"/>
      <c r="F11" s="1676"/>
      <c r="G11" s="1676"/>
      <c r="H11" s="1677"/>
      <c r="I11" s="740"/>
      <c r="J11" s="740"/>
      <c r="K11" s="1622">
        <f>SUM(M11,O11)</f>
        <v>1</v>
      </c>
      <c r="L11" s="1623"/>
      <c r="M11" s="1622">
        <f>SUM(Q11,U11,Y11)</f>
        <v>1</v>
      </c>
      <c r="N11" s="1623"/>
      <c r="O11" s="1622">
        <f>SUM(S11,W11,AA11)</f>
        <v>0</v>
      </c>
      <c r="P11" s="1623"/>
      <c r="Q11" s="1622">
        <v>1</v>
      </c>
      <c r="R11" s="1623"/>
      <c r="S11" s="1622">
        <v>0</v>
      </c>
      <c r="T11" s="1623"/>
      <c r="U11" s="1622"/>
      <c r="V11" s="1623"/>
      <c r="W11" s="1622"/>
      <c r="X11" s="1623"/>
      <c r="Y11" s="1622"/>
      <c r="Z11" s="1623"/>
      <c r="AA11" s="1622"/>
      <c r="AB11" s="1623"/>
      <c r="AC11" s="1622">
        <f t="shared" si="0"/>
        <v>4.5999999999999996</v>
      </c>
      <c r="AD11" s="1623"/>
      <c r="AE11" s="1622">
        <f t="shared" si="1"/>
        <v>3.5999999999999996</v>
      </c>
      <c r="AF11" s="1623"/>
      <c r="AG11" s="1622">
        <f t="shared" si="2"/>
        <v>1</v>
      </c>
      <c r="AH11" s="1623"/>
      <c r="AI11" s="1622">
        <v>1.4</v>
      </c>
      <c r="AJ11" s="1623"/>
      <c r="AK11" s="1622">
        <v>0.5</v>
      </c>
      <c r="AL11" s="1623"/>
      <c r="AM11" s="1622">
        <v>0.4</v>
      </c>
      <c r="AN11" s="1623"/>
      <c r="AO11" s="1622"/>
      <c r="AP11" s="1623"/>
      <c r="AQ11" s="1622">
        <v>1.8</v>
      </c>
      <c r="AR11" s="1623"/>
      <c r="AS11" s="1622">
        <v>0.5</v>
      </c>
      <c r="AT11" s="1623"/>
      <c r="AU11" s="781"/>
    </row>
    <row r="12" spans="4:56" s="705" customFormat="1" ht="18.75" customHeight="1" x14ac:dyDescent="0.15">
      <c r="D12" s="1675"/>
      <c r="E12" s="1676"/>
      <c r="F12" s="1676"/>
      <c r="G12" s="1676"/>
      <c r="H12" s="1677"/>
      <c r="I12" s="740"/>
      <c r="J12" s="740"/>
      <c r="K12" s="1669"/>
      <c r="L12" s="1670"/>
      <c r="M12" s="1669"/>
      <c r="N12" s="1670"/>
      <c r="O12" s="1669"/>
      <c r="P12" s="1670"/>
      <c r="Q12" s="1669"/>
      <c r="R12" s="1670"/>
      <c r="S12" s="1669"/>
      <c r="T12" s="1670"/>
      <c r="U12" s="1669"/>
      <c r="V12" s="1670"/>
      <c r="W12" s="1669"/>
      <c r="X12" s="1670"/>
      <c r="Y12" s="1669"/>
      <c r="Z12" s="1670"/>
      <c r="AA12" s="1669"/>
      <c r="AB12" s="1670"/>
      <c r="AC12" s="1665">
        <f t="shared" si="0"/>
        <v>7</v>
      </c>
      <c r="AD12" s="1666"/>
      <c r="AE12" s="1665">
        <f t="shared" si="1"/>
        <v>6</v>
      </c>
      <c r="AF12" s="1666"/>
      <c r="AG12" s="1665">
        <f t="shared" si="2"/>
        <v>1</v>
      </c>
      <c r="AH12" s="1666"/>
      <c r="AI12" s="1665">
        <v>2.2000000000000002</v>
      </c>
      <c r="AJ12" s="1666"/>
      <c r="AK12" s="1665">
        <v>0.5</v>
      </c>
      <c r="AL12" s="1666"/>
      <c r="AM12" s="1665">
        <v>1.7</v>
      </c>
      <c r="AN12" s="1666"/>
      <c r="AO12" s="1665"/>
      <c r="AP12" s="1666"/>
      <c r="AQ12" s="1665">
        <v>2.1</v>
      </c>
      <c r="AR12" s="1666"/>
      <c r="AS12" s="1665">
        <v>0.5</v>
      </c>
      <c r="AT12" s="1666"/>
      <c r="AU12" s="783"/>
    </row>
    <row r="13" spans="4:56" ht="18.75" customHeight="1" x14ac:dyDescent="0.15">
      <c r="D13" s="1680"/>
      <c r="E13" s="1681"/>
      <c r="F13" s="1681"/>
      <c r="G13" s="1681"/>
      <c r="H13" s="1504"/>
      <c r="I13" s="743"/>
      <c r="J13" s="743"/>
      <c r="K13" s="1671"/>
      <c r="L13" s="1672"/>
      <c r="M13" s="1671"/>
      <c r="N13" s="1672"/>
      <c r="O13" s="1671"/>
      <c r="P13" s="1672"/>
      <c r="Q13" s="1671"/>
      <c r="R13" s="1672"/>
      <c r="S13" s="1671"/>
      <c r="T13" s="1672"/>
      <c r="U13" s="1671"/>
      <c r="V13" s="1672"/>
      <c r="W13" s="1671"/>
      <c r="X13" s="1672"/>
      <c r="Y13" s="1671"/>
      <c r="Z13" s="1672"/>
      <c r="AA13" s="1671"/>
      <c r="AB13" s="1672"/>
      <c r="AC13" s="1663">
        <f t="shared" si="0"/>
        <v>5.2</v>
      </c>
      <c r="AD13" s="1664"/>
      <c r="AE13" s="1663">
        <f t="shared" si="1"/>
        <v>4.2</v>
      </c>
      <c r="AF13" s="1664"/>
      <c r="AG13" s="1663">
        <f t="shared" si="2"/>
        <v>1</v>
      </c>
      <c r="AH13" s="1664"/>
      <c r="AI13" s="1663">
        <v>1.5</v>
      </c>
      <c r="AJ13" s="1664"/>
      <c r="AK13" s="1663">
        <v>0.5</v>
      </c>
      <c r="AL13" s="1664"/>
      <c r="AM13" s="1663">
        <v>0.9</v>
      </c>
      <c r="AN13" s="1664"/>
      <c r="AO13" s="1663"/>
      <c r="AP13" s="1664"/>
      <c r="AQ13" s="1663">
        <v>1.8</v>
      </c>
      <c r="AR13" s="1664"/>
      <c r="AS13" s="1663">
        <v>0.5</v>
      </c>
      <c r="AT13" s="1664"/>
      <c r="AU13" s="687"/>
    </row>
    <row r="14" spans="4:56" ht="18.75" customHeight="1" x14ac:dyDescent="0.15">
      <c r="D14" s="1682"/>
      <c r="E14" s="1683"/>
      <c r="F14" s="1683"/>
      <c r="G14" s="1683"/>
      <c r="H14" s="1494"/>
      <c r="I14" s="777"/>
      <c r="J14" s="777"/>
      <c r="K14" s="1661"/>
      <c r="L14" s="1662"/>
      <c r="M14" s="1661"/>
      <c r="N14" s="1662"/>
      <c r="O14" s="1661"/>
      <c r="P14" s="1662"/>
      <c r="Q14" s="1661"/>
      <c r="R14" s="1662"/>
      <c r="S14" s="1661"/>
      <c r="T14" s="1662"/>
      <c r="U14" s="1661"/>
      <c r="V14" s="1662"/>
      <c r="W14" s="1661"/>
      <c r="X14" s="1662"/>
      <c r="Y14" s="1661"/>
      <c r="Z14" s="1662"/>
      <c r="AA14" s="1661"/>
      <c r="AB14" s="1662"/>
      <c r="AC14" s="1661">
        <f t="shared" si="0"/>
        <v>0</v>
      </c>
      <c r="AD14" s="1662"/>
      <c r="AE14" s="1661">
        <f t="shared" si="1"/>
        <v>0</v>
      </c>
      <c r="AF14" s="1662"/>
      <c r="AG14" s="1661">
        <f t="shared" si="2"/>
        <v>0</v>
      </c>
      <c r="AH14" s="1662"/>
      <c r="AI14" s="1661"/>
      <c r="AJ14" s="1662"/>
      <c r="AK14" s="1661"/>
      <c r="AL14" s="1662"/>
      <c r="AM14" s="1661"/>
      <c r="AN14" s="1662"/>
      <c r="AO14" s="1661"/>
      <c r="AP14" s="1662"/>
      <c r="AQ14" s="1661"/>
      <c r="AR14" s="1662"/>
      <c r="AS14" s="1661"/>
      <c r="AT14" s="1662"/>
      <c r="AU14" s="782"/>
    </row>
    <row r="15" spans="4:56" s="705" customFormat="1" ht="18.75" customHeight="1" x14ac:dyDescent="0.15">
      <c r="D15" s="1675"/>
      <c r="E15" s="1676"/>
      <c r="F15" s="1676"/>
      <c r="G15" s="1676"/>
      <c r="H15" s="1677"/>
      <c r="I15" s="740"/>
      <c r="J15" s="740"/>
      <c r="K15" s="1673"/>
      <c r="L15" s="1674"/>
      <c r="M15" s="1673"/>
      <c r="N15" s="1674"/>
      <c r="O15" s="1673"/>
      <c r="P15" s="1674"/>
      <c r="Q15" s="1673"/>
      <c r="R15" s="1674"/>
      <c r="S15" s="1673"/>
      <c r="T15" s="1674"/>
      <c r="U15" s="1673"/>
      <c r="V15" s="1674"/>
      <c r="W15" s="1673"/>
      <c r="X15" s="1674"/>
      <c r="Y15" s="1673"/>
      <c r="Z15" s="1674"/>
      <c r="AA15" s="1673"/>
      <c r="AB15" s="1674"/>
      <c r="AC15" s="1622">
        <f t="shared" si="0"/>
        <v>0</v>
      </c>
      <c r="AD15" s="1623"/>
      <c r="AE15" s="1622">
        <f t="shared" si="1"/>
        <v>0</v>
      </c>
      <c r="AF15" s="1623"/>
      <c r="AG15" s="1622">
        <f t="shared" si="2"/>
        <v>0</v>
      </c>
      <c r="AH15" s="1623"/>
      <c r="AI15" s="1622"/>
      <c r="AJ15" s="1623"/>
      <c r="AK15" s="1622"/>
      <c r="AL15" s="1623"/>
      <c r="AM15" s="1622"/>
      <c r="AN15" s="1623"/>
      <c r="AO15" s="1622"/>
      <c r="AP15" s="1623"/>
      <c r="AQ15" s="1622"/>
      <c r="AR15" s="1623"/>
      <c r="AS15" s="1622"/>
      <c r="AT15" s="1623"/>
      <c r="AU15" s="781"/>
    </row>
    <row r="16" spans="4:56" s="705" customFormat="1" ht="18.75" customHeight="1" x14ac:dyDescent="0.15">
      <c r="D16" s="1675"/>
      <c r="E16" s="1676"/>
      <c r="F16" s="1676"/>
      <c r="G16" s="1676"/>
      <c r="H16" s="1677"/>
      <c r="I16" s="740"/>
      <c r="J16" s="740"/>
      <c r="K16" s="1669"/>
      <c r="L16" s="1670"/>
      <c r="M16" s="1669"/>
      <c r="N16" s="1670"/>
      <c r="O16" s="1669"/>
      <c r="P16" s="1670"/>
      <c r="Q16" s="1669"/>
      <c r="R16" s="1670"/>
      <c r="S16" s="1669"/>
      <c r="T16" s="1670"/>
      <c r="U16" s="1669"/>
      <c r="V16" s="1670"/>
      <c r="W16" s="1669"/>
      <c r="X16" s="1670"/>
      <c r="Y16" s="1669"/>
      <c r="Z16" s="1670"/>
      <c r="AA16" s="1669"/>
      <c r="AB16" s="1670"/>
      <c r="AC16" s="1665">
        <f t="shared" si="0"/>
        <v>0</v>
      </c>
      <c r="AD16" s="1666"/>
      <c r="AE16" s="1665">
        <f t="shared" si="1"/>
        <v>0</v>
      </c>
      <c r="AF16" s="1666"/>
      <c r="AG16" s="1665">
        <f t="shared" si="2"/>
        <v>0</v>
      </c>
      <c r="AH16" s="1666"/>
      <c r="AI16" s="1665"/>
      <c r="AJ16" s="1666"/>
      <c r="AK16" s="1665"/>
      <c r="AL16" s="1666"/>
      <c r="AM16" s="1665"/>
      <c r="AN16" s="1666"/>
      <c r="AO16" s="1665"/>
      <c r="AP16" s="1666"/>
      <c r="AQ16" s="1665"/>
      <c r="AR16" s="1666"/>
      <c r="AS16" s="1665"/>
      <c r="AT16" s="1666"/>
      <c r="AU16" s="783"/>
    </row>
    <row r="17" spans="1:48" ht="18.75" customHeight="1" x14ac:dyDescent="0.15">
      <c r="D17" s="1680"/>
      <c r="E17" s="1681"/>
      <c r="F17" s="1681"/>
      <c r="G17" s="1681"/>
      <c r="H17" s="1504"/>
      <c r="I17" s="743"/>
      <c r="J17" s="743"/>
      <c r="K17" s="1671"/>
      <c r="L17" s="1672"/>
      <c r="M17" s="1671"/>
      <c r="N17" s="1672"/>
      <c r="O17" s="1671"/>
      <c r="P17" s="1672"/>
      <c r="Q17" s="1671"/>
      <c r="R17" s="1672"/>
      <c r="S17" s="1671"/>
      <c r="T17" s="1672"/>
      <c r="U17" s="1671"/>
      <c r="V17" s="1672"/>
      <c r="W17" s="1671"/>
      <c r="X17" s="1672"/>
      <c r="Y17" s="1671"/>
      <c r="Z17" s="1672"/>
      <c r="AA17" s="1671"/>
      <c r="AB17" s="1672"/>
      <c r="AC17" s="1663">
        <f t="shared" si="0"/>
        <v>0</v>
      </c>
      <c r="AD17" s="1664"/>
      <c r="AE17" s="1663">
        <f t="shared" si="1"/>
        <v>0</v>
      </c>
      <c r="AF17" s="1664"/>
      <c r="AG17" s="1663">
        <f t="shared" si="2"/>
        <v>0</v>
      </c>
      <c r="AH17" s="1664"/>
      <c r="AI17" s="1663"/>
      <c r="AJ17" s="1664"/>
      <c r="AK17" s="1663"/>
      <c r="AL17" s="1664"/>
      <c r="AM17" s="1663"/>
      <c r="AN17" s="1664"/>
      <c r="AO17" s="1663"/>
      <c r="AP17" s="1664"/>
      <c r="AQ17" s="1663"/>
      <c r="AR17" s="1664"/>
      <c r="AS17" s="1663"/>
      <c r="AT17" s="1664"/>
      <c r="AU17" s="687"/>
    </row>
    <row r="18" spans="1:48" ht="18.75" customHeight="1" x14ac:dyDescent="0.15">
      <c r="D18" s="1519" t="s">
        <v>342</v>
      </c>
      <c r="E18" s="1480"/>
      <c r="F18" s="1480"/>
      <c r="G18" s="1480"/>
      <c r="H18" s="1481"/>
      <c r="I18" s="777"/>
      <c r="J18" s="777"/>
      <c r="K18" s="1661">
        <f>SUM(K10,K14)</f>
        <v>1.8</v>
      </c>
      <c r="L18" s="1662"/>
      <c r="M18" s="1661">
        <f>SUM(M10,M14)</f>
        <v>1.5</v>
      </c>
      <c r="N18" s="1662"/>
      <c r="O18" s="1661">
        <f>SUM(O10,O14)</f>
        <v>0.3</v>
      </c>
      <c r="P18" s="1662"/>
      <c r="Q18" s="1661">
        <f>SUM(Q10,Q14)</f>
        <v>1.5</v>
      </c>
      <c r="R18" s="1662"/>
      <c r="S18" s="1661">
        <f>SUM(S10,S14)</f>
        <v>0.3</v>
      </c>
      <c r="T18" s="1662"/>
      <c r="U18" s="1661"/>
      <c r="V18" s="1662"/>
      <c r="W18" s="1661"/>
      <c r="X18" s="1662"/>
      <c r="Y18" s="1661"/>
      <c r="Z18" s="1662"/>
      <c r="AA18" s="1661"/>
      <c r="AB18" s="1662"/>
      <c r="AC18" s="1661">
        <f>SUM(AC10,AC14)</f>
        <v>6.6</v>
      </c>
      <c r="AD18" s="1662"/>
      <c r="AE18" s="1661">
        <f>SUM(AE10,AE14)</f>
        <v>5.6</v>
      </c>
      <c r="AF18" s="1662"/>
      <c r="AG18" s="1661">
        <f>SUM(AG10,AG14)</f>
        <v>1</v>
      </c>
      <c r="AH18" s="1662"/>
      <c r="AI18" s="1661">
        <f>SUM(AI10,AI14)</f>
        <v>2</v>
      </c>
      <c r="AJ18" s="1662"/>
      <c r="AK18" s="1661">
        <f>SUM(AK10,AK14)</f>
        <v>0.5</v>
      </c>
      <c r="AL18" s="1662"/>
      <c r="AM18" s="1661">
        <f>SUM(AM10,AM14)</f>
        <v>1.5</v>
      </c>
      <c r="AN18" s="1662"/>
      <c r="AO18" s="1661">
        <f>SUM(AO10,AO14)</f>
        <v>0</v>
      </c>
      <c r="AP18" s="1662"/>
      <c r="AQ18" s="1661">
        <f>SUM(AQ10,AQ14)</f>
        <v>2.1</v>
      </c>
      <c r="AR18" s="1662"/>
      <c r="AS18" s="1661">
        <f>SUM(AS10,AS14)</f>
        <v>0.5</v>
      </c>
      <c r="AT18" s="1662"/>
      <c r="AU18" s="782"/>
    </row>
    <row r="19" spans="1:48" s="705" customFormat="1" ht="18.75" customHeight="1" x14ac:dyDescent="0.15">
      <c r="D19" s="1675"/>
      <c r="E19" s="1676"/>
      <c r="F19" s="1676"/>
      <c r="G19" s="1676"/>
      <c r="H19" s="1677"/>
      <c r="I19" s="740"/>
      <c r="J19" s="740"/>
      <c r="K19" s="1622">
        <f>SUM(K11,K15)</f>
        <v>1</v>
      </c>
      <c r="L19" s="1623"/>
      <c r="M19" s="1622">
        <f>SUM(M11,M15)</f>
        <v>1</v>
      </c>
      <c r="N19" s="1623"/>
      <c r="O19" s="1622">
        <f>SUM(O11,O15)</f>
        <v>0</v>
      </c>
      <c r="P19" s="1623"/>
      <c r="Q19" s="1622">
        <f>SUM(Q11,Q15)</f>
        <v>1</v>
      </c>
      <c r="R19" s="1623"/>
      <c r="S19" s="1622">
        <f>SUM(S11,S15)</f>
        <v>0</v>
      </c>
      <c r="T19" s="1623"/>
      <c r="U19" s="1622"/>
      <c r="V19" s="1623"/>
      <c r="W19" s="1622"/>
      <c r="X19" s="1623"/>
      <c r="Y19" s="1622"/>
      <c r="Z19" s="1623"/>
      <c r="AA19" s="1622"/>
      <c r="AB19" s="1623"/>
      <c r="AC19" s="1622">
        <f>SUM(AC11,AC15)</f>
        <v>4.5999999999999996</v>
      </c>
      <c r="AD19" s="1623"/>
      <c r="AE19" s="1622">
        <f>SUM(AE11,AE15)</f>
        <v>3.5999999999999996</v>
      </c>
      <c r="AF19" s="1623"/>
      <c r="AG19" s="1622">
        <f>SUM(AG11,AG15)</f>
        <v>1</v>
      </c>
      <c r="AH19" s="1623"/>
      <c r="AI19" s="1622">
        <f>SUM(AI11,AI15)</f>
        <v>1.4</v>
      </c>
      <c r="AJ19" s="1623"/>
      <c r="AK19" s="1622">
        <f>SUM(AK11,AK15)</f>
        <v>0.5</v>
      </c>
      <c r="AL19" s="1623"/>
      <c r="AM19" s="1622">
        <f>SUM(AM11,AM15)</f>
        <v>0.4</v>
      </c>
      <c r="AN19" s="1623"/>
      <c r="AO19" s="1622">
        <f>SUM(AO11,AO15)</f>
        <v>0</v>
      </c>
      <c r="AP19" s="1623"/>
      <c r="AQ19" s="1622">
        <f>SUM(AQ11,AQ15)</f>
        <v>1.8</v>
      </c>
      <c r="AR19" s="1623"/>
      <c r="AS19" s="1622">
        <f>SUM(AS11,AS15)</f>
        <v>0.5</v>
      </c>
      <c r="AT19" s="1623"/>
      <c r="AU19" s="784"/>
    </row>
    <row r="20" spans="1:48" s="705" customFormat="1" ht="18.75" customHeight="1" x14ac:dyDescent="0.15">
      <c r="D20" s="1675"/>
      <c r="E20" s="1676"/>
      <c r="F20" s="1676"/>
      <c r="G20" s="1676"/>
      <c r="H20" s="1677"/>
      <c r="I20" s="740"/>
      <c r="J20" s="740"/>
      <c r="K20" s="1669"/>
      <c r="L20" s="1670"/>
      <c r="M20" s="1669"/>
      <c r="N20" s="1670"/>
      <c r="O20" s="1669"/>
      <c r="P20" s="1670"/>
      <c r="Q20" s="1669"/>
      <c r="R20" s="1670"/>
      <c r="S20" s="1669"/>
      <c r="T20" s="1670"/>
      <c r="U20" s="1669"/>
      <c r="V20" s="1670"/>
      <c r="W20" s="1669"/>
      <c r="X20" s="1670"/>
      <c r="Y20" s="1669"/>
      <c r="Z20" s="1670"/>
      <c r="AA20" s="1669"/>
      <c r="AB20" s="1670"/>
      <c r="AC20" s="1665">
        <f>SUM(AC12,AC16)</f>
        <v>7</v>
      </c>
      <c r="AD20" s="1666"/>
      <c r="AE20" s="1665">
        <f>SUM(AE12,AE16)</f>
        <v>6</v>
      </c>
      <c r="AF20" s="1666"/>
      <c r="AG20" s="1665">
        <f>SUM(AG12,AG16)</f>
        <v>1</v>
      </c>
      <c r="AH20" s="1666"/>
      <c r="AI20" s="1665">
        <f>SUM(AI12,AI16)</f>
        <v>2.2000000000000002</v>
      </c>
      <c r="AJ20" s="1666"/>
      <c r="AK20" s="1665">
        <f>SUM(AK12,AK16)</f>
        <v>0.5</v>
      </c>
      <c r="AL20" s="1666"/>
      <c r="AM20" s="1665">
        <f>SUM(AM12,AM16)</f>
        <v>1.7</v>
      </c>
      <c r="AN20" s="1666"/>
      <c r="AO20" s="1665">
        <f>SUM(AO12,AO16)</f>
        <v>0</v>
      </c>
      <c r="AP20" s="1666"/>
      <c r="AQ20" s="1665">
        <f>SUM(AQ12,AQ16)</f>
        <v>2.1</v>
      </c>
      <c r="AR20" s="1666"/>
      <c r="AS20" s="1665">
        <f>SUM(AS12,AS16)</f>
        <v>0.5</v>
      </c>
      <c r="AT20" s="1666"/>
      <c r="AU20" s="781"/>
    </row>
    <row r="21" spans="1:48" ht="18.75" customHeight="1" thickBot="1" x14ac:dyDescent="0.2">
      <c r="D21" s="1678"/>
      <c r="E21" s="1679"/>
      <c r="F21" s="1679"/>
      <c r="G21" s="1679"/>
      <c r="H21" s="1546"/>
      <c r="I21" s="779"/>
      <c r="J21" s="779"/>
      <c r="K21" s="1667"/>
      <c r="L21" s="1668"/>
      <c r="M21" s="1667"/>
      <c r="N21" s="1668"/>
      <c r="O21" s="1667"/>
      <c r="P21" s="1668"/>
      <c r="Q21" s="1667"/>
      <c r="R21" s="1668"/>
      <c r="S21" s="1667"/>
      <c r="T21" s="1668"/>
      <c r="U21" s="1667"/>
      <c r="V21" s="1668"/>
      <c r="W21" s="1667"/>
      <c r="X21" s="1668"/>
      <c r="Y21" s="1667"/>
      <c r="Z21" s="1668"/>
      <c r="AA21" s="1667"/>
      <c r="AB21" s="1668"/>
      <c r="AC21" s="1667">
        <f>SUM(AC13,AC17)</f>
        <v>5.2</v>
      </c>
      <c r="AD21" s="1668"/>
      <c r="AE21" s="1667">
        <f>SUM(AE13,AE17)</f>
        <v>4.2</v>
      </c>
      <c r="AF21" s="1668"/>
      <c r="AG21" s="1667">
        <f>SUM(AG13,AG17)</f>
        <v>1</v>
      </c>
      <c r="AH21" s="1668"/>
      <c r="AI21" s="1667">
        <f>SUM(AI13,AI17)</f>
        <v>1.5</v>
      </c>
      <c r="AJ21" s="1668"/>
      <c r="AK21" s="1667">
        <f>SUM(AK13,AK17)</f>
        <v>0.5</v>
      </c>
      <c r="AL21" s="1668"/>
      <c r="AM21" s="1667">
        <f>SUM(AM13,AM17)</f>
        <v>0.9</v>
      </c>
      <c r="AN21" s="1668"/>
      <c r="AO21" s="1667">
        <f>SUM(AO13,AO17)</f>
        <v>0</v>
      </c>
      <c r="AP21" s="1668"/>
      <c r="AQ21" s="1667">
        <f>SUM(AQ13,AQ17)</f>
        <v>1.8</v>
      </c>
      <c r="AR21" s="1668"/>
      <c r="AS21" s="1667">
        <f>SUM(AS13,AS17)</f>
        <v>0.5</v>
      </c>
      <c r="AT21" s="1668"/>
      <c r="AU21" s="688"/>
    </row>
    <row r="22" spans="1:48" ht="18.75" customHeight="1" x14ac:dyDescent="0.15">
      <c r="D22" s="705" t="s">
        <v>256</v>
      </c>
      <c r="F22" s="705" t="s">
        <v>1254</v>
      </c>
      <c r="K22" s="660"/>
      <c r="M22" s="660"/>
      <c r="N22" s="660"/>
      <c r="Q22" s="660"/>
      <c r="R22" s="660"/>
      <c r="V22" s="659"/>
      <c r="W22" s="659"/>
      <c r="X22" s="659"/>
      <c r="Y22" s="659"/>
      <c r="AD22" s="659"/>
      <c r="AE22" s="659"/>
      <c r="AF22" s="659"/>
      <c r="AG22" s="659"/>
    </row>
    <row r="23" spans="1:48" ht="18.75" customHeight="1" x14ac:dyDescent="0.15">
      <c r="F23" s="705"/>
      <c r="K23" s="660"/>
      <c r="M23" s="660"/>
      <c r="N23" s="660"/>
      <c r="Q23" s="660"/>
      <c r="R23" s="660"/>
      <c r="V23" s="659"/>
      <c r="W23" s="659"/>
      <c r="X23" s="659"/>
      <c r="Y23" s="659"/>
      <c r="AD23" s="659"/>
      <c r="AE23" s="659"/>
      <c r="AF23" s="659"/>
      <c r="AG23" s="659"/>
    </row>
    <row r="24" spans="1:48" s="659" customFormat="1" ht="22.5" customHeight="1" x14ac:dyDescent="0.15">
      <c r="F24" s="705"/>
      <c r="L24" s="689"/>
      <c r="M24" s="689"/>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3"/>
      <c r="AL24" s="663"/>
      <c r="AM24" s="663"/>
      <c r="AN24" s="663"/>
      <c r="AO24" s="663"/>
      <c r="AP24" s="663"/>
      <c r="AQ24" s="663"/>
    </row>
    <row r="25" spans="1:48" s="659" customFormat="1" ht="22.5" customHeight="1" x14ac:dyDescent="0.15">
      <c r="F25" s="705"/>
      <c r="L25" s="689"/>
      <c r="M25" s="689"/>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row>
    <row r="26" spans="1:48" ht="22.5" customHeight="1" x14ac:dyDescent="0.15">
      <c r="F26" s="705"/>
    </row>
    <row r="27" spans="1:48" ht="22.5" customHeight="1" x14ac:dyDescent="0.15">
      <c r="A27" s="1211"/>
      <c r="B27" s="1211"/>
      <c r="C27" s="1211"/>
      <c r="D27" s="1211"/>
      <c r="E27" s="1211"/>
      <c r="F27" s="1211"/>
      <c r="G27" s="1211"/>
      <c r="H27" s="1211"/>
      <c r="I27" s="1211"/>
      <c r="J27" s="1211"/>
      <c r="K27" s="1211"/>
      <c r="L27" s="1211"/>
      <c r="M27" s="1211"/>
      <c r="N27" s="1211"/>
      <c r="O27" s="1211"/>
      <c r="P27" s="1211"/>
      <c r="Q27" s="1211"/>
      <c r="R27" s="1211"/>
      <c r="S27" s="1211"/>
      <c r="T27" s="1211"/>
      <c r="U27" s="1211"/>
      <c r="V27" s="1211"/>
      <c r="W27" s="1211"/>
      <c r="X27" s="1211"/>
      <c r="Y27" s="1211"/>
      <c r="Z27" s="1211"/>
      <c r="AA27" s="1211"/>
      <c r="AB27" s="1211"/>
      <c r="AC27" s="1211"/>
      <c r="AD27" s="1211"/>
      <c r="AE27" s="1211"/>
      <c r="AF27" s="1211"/>
      <c r="AG27" s="1211"/>
      <c r="AH27" s="1211"/>
      <c r="AI27" s="1211"/>
      <c r="AJ27" s="1211"/>
      <c r="AK27" s="1211"/>
      <c r="AL27" s="1211"/>
      <c r="AM27" s="1211"/>
      <c r="AN27" s="1211"/>
      <c r="AO27" s="1211"/>
      <c r="AP27" s="1211"/>
      <c r="AQ27" s="1211"/>
      <c r="AR27" s="1211"/>
      <c r="AS27" s="1211"/>
      <c r="AT27" s="1211"/>
      <c r="AU27" s="1211"/>
      <c r="AV27" s="1211"/>
    </row>
    <row r="28" spans="1:48" ht="18.75" customHeight="1" x14ac:dyDescent="0.15">
      <c r="L28" s="648"/>
    </row>
    <row r="29" spans="1:48" ht="18.75" customHeight="1" x14ac:dyDescent="0.15">
      <c r="L29" s="648"/>
      <c r="M29" s="648"/>
      <c r="N29" s="648"/>
      <c r="P29" s="648"/>
      <c r="Q29" s="648"/>
      <c r="R29" s="648"/>
    </row>
    <row r="30" spans="1:48" ht="18.75" customHeight="1" x14ac:dyDescent="0.15">
      <c r="L30" s="648"/>
      <c r="M30" s="648"/>
    </row>
    <row r="31" spans="1:48" ht="18.75" customHeight="1" x14ac:dyDescent="0.15">
      <c r="L31" s="648"/>
      <c r="M31" s="648"/>
    </row>
  </sheetData>
  <mergeCells count="262">
    <mergeCell ref="D19:H19"/>
    <mergeCell ref="D20:H20"/>
    <mergeCell ref="D21:H21"/>
    <mergeCell ref="D13:H13"/>
    <mergeCell ref="D12:H12"/>
    <mergeCell ref="D11:H11"/>
    <mergeCell ref="D10:H10"/>
    <mergeCell ref="D14:H14"/>
    <mergeCell ref="D15:H15"/>
    <mergeCell ref="D16:H16"/>
    <mergeCell ref="D17:H17"/>
    <mergeCell ref="D18:H18"/>
    <mergeCell ref="AO19:AP19"/>
    <mergeCell ref="AO20:AP20"/>
    <mergeCell ref="AQ11:AR11"/>
    <mergeCell ref="AQ12:AR12"/>
    <mergeCell ref="AQ15:AR15"/>
    <mergeCell ref="AQ16:AR16"/>
    <mergeCell ref="AQ19:AR19"/>
    <mergeCell ref="AQ20:AR20"/>
    <mergeCell ref="AS11:AT11"/>
    <mergeCell ref="AS12:AT12"/>
    <mergeCell ref="AS15:AT15"/>
    <mergeCell ref="AS16:AT16"/>
    <mergeCell ref="AS19:AT19"/>
    <mergeCell ref="AS20:AT20"/>
    <mergeCell ref="AI19:AJ19"/>
    <mergeCell ref="AI20:AJ20"/>
    <mergeCell ref="AK11:AL11"/>
    <mergeCell ref="AK12:AL12"/>
    <mergeCell ref="AK15:AL15"/>
    <mergeCell ref="AK16:AL16"/>
    <mergeCell ref="AK19:AL19"/>
    <mergeCell ref="AK20:AL20"/>
    <mergeCell ref="AM11:AN11"/>
    <mergeCell ref="AM12:AN12"/>
    <mergeCell ref="AM15:AN15"/>
    <mergeCell ref="AM16:AN16"/>
    <mergeCell ref="AM19:AN19"/>
    <mergeCell ref="AM20:AN20"/>
    <mergeCell ref="K7:L9"/>
    <mergeCell ref="O7:P9"/>
    <mergeCell ref="M7:N9"/>
    <mergeCell ref="AC7:AD9"/>
    <mergeCell ref="AE7:AF9"/>
    <mergeCell ref="AG7:AH9"/>
    <mergeCell ref="AC12:AD12"/>
    <mergeCell ref="AC11:AD11"/>
    <mergeCell ref="AE11:AF11"/>
    <mergeCell ref="AE12:AF12"/>
    <mergeCell ref="AG11:AH11"/>
    <mergeCell ref="AG12:AH12"/>
    <mergeCell ref="AA10:AB10"/>
    <mergeCell ref="AA11:AB11"/>
    <mergeCell ref="AA12:AB12"/>
    <mergeCell ref="Y10:Z10"/>
    <mergeCell ref="Y11:Z11"/>
    <mergeCell ref="Y12:Z12"/>
    <mergeCell ref="W10:X10"/>
    <mergeCell ref="W11:X11"/>
    <mergeCell ref="W12:X12"/>
    <mergeCell ref="Y8:Z9"/>
    <mergeCell ref="AA8:AB9"/>
    <mergeCell ref="U8:V9"/>
    <mergeCell ref="AA19:AB19"/>
    <mergeCell ref="AA20:AB20"/>
    <mergeCell ref="AA21:AB21"/>
    <mergeCell ref="Y6:AB7"/>
    <mergeCell ref="U6:X7"/>
    <mergeCell ref="Q6:T7"/>
    <mergeCell ref="AI6:AL7"/>
    <mergeCell ref="AM6:AP7"/>
    <mergeCell ref="AQ6:AT7"/>
    <mergeCell ref="AC15:AD15"/>
    <mergeCell ref="AC16:AD16"/>
    <mergeCell ref="AC19:AD19"/>
    <mergeCell ref="AC20:AD20"/>
    <mergeCell ref="AE15:AF15"/>
    <mergeCell ref="AE16:AF16"/>
    <mergeCell ref="AE19:AF19"/>
    <mergeCell ref="AE20:AF20"/>
    <mergeCell ref="AG15:AH15"/>
    <mergeCell ref="AG16:AH16"/>
    <mergeCell ref="AG19:AH19"/>
    <mergeCell ref="AG20:AH20"/>
    <mergeCell ref="AI11:AJ11"/>
    <mergeCell ref="AI12:AJ12"/>
    <mergeCell ref="AI15:AJ15"/>
    <mergeCell ref="AA13:AB13"/>
    <mergeCell ref="AA14:AB14"/>
    <mergeCell ref="AA15:AB15"/>
    <mergeCell ref="AA16:AB16"/>
    <mergeCell ref="AA17:AB17"/>
    <mergeCell ref="AA18:AB18"/>
    <mergeCell ref="W19:X19"/>
    <mergeCell ref="W20:X20"/>
    <mergeCell ref="W21:X21"/>
    <mergeCell ref="Y13:Z13"/>
    <mergeCell ref="Y14:Z14"/>
    <mergeCell ref="Y15:Z15"/>
    <mergeCell ref="Y16:Z16"/>
    <mergeCell ref="Y17:Z17"/>
    <mergeCell ref="Y18:Z18"/>
    <mergeCell ref="Y19:Z19"/>
    <mergeCell ref="Y20:Z20"/>
    <mergeCell ref="Y21:Z21"/>
    <mergeCell ref="W13:X13"/>
    <mergeCell ref="W14:X14"/>
    <mergeCell ref="W15:X15"/>
    <mergeCell ref="W16:X16"/>
    <mergeCell ref="W17:X17"/>
    <mergeCell ref="W18:X18"/>
    <mergeCell ref="S19:T19"/>
    <mergeCell ref="S20:T20"/>
    <mergeCell ref="S21:T21"/>
    <mergeCell ref="U10:V10"/>
    <mergeCell ref="U11:V11"/>
    <mergeCell ref="U12:V12"/>
    <mergeCell ref="U13:V13"/>
    <mergeCell ref="U14:V14"/>
    <mergeCell ref="U15:V15"/>
    <mergeCell ref="U16:V16"/>
    <mergeCell ref="U17:V17"/>
    <mergeCell ref="U18:V18"/>
    <mergeCell ref="U19:V19"/>
    <mergeCell ref="U20:V20"/>
    <mergeCell ref="U21:V21"/>
    <mergeCell ref="S10:T10"/>
    <mergeCell ref="S11:T11"/>
    <mergeCell ref="S12:T12"/>
    <mergeCell ref="S13:T13"/>
    <mergeCell ref="S14:T14"/>
    <mergeCell ref="S15:T15"/>
    <mergeCell ref="S16:T16"/>
    <mergeCell ref="S17:T17"/>
    <mergeCell ref="S18:T18"/>
    <mergeCell ref="O19:P19"/>
    <mergeCell ref="O20:P20"/>
    <mergeCell ref="O21:P21"/>
    <mergeCell ref="Q10:R10"/>
    <mergeCell ref="Q11:R11"/>
    <mergeCell ref="Q12:R12"/>
    <mergeCell ref="Q13:R13"/>
    <mergeCell ref="Q14:R14"/>
    <mergeCell ref="Q15:R15"/>
    <mergeCell ref="Q16:R16"/>
    <mergeCell ref="Q17:R17"/>
    <mergeCell ref="Q18:R18"/>
    <mergeCell ref="Q19:R19"/>
    <mergeCell ref="Q20:R20"/>
    <mergeCell ref="Q21:R21"/>
    <mergeCell ref="O10:P10"/>
    <mergeCell ref="O11:P11"/>
    <mergeCell ref="O12:P12"/>
    <mergeCell ref="O13:P13"/>
    <mergeCell ref="O14:P14"/>
    <mergeCell ref="O15:P15"/>
    <mergeCell ref="O16:P16"/>
    <mergeCell ref="O17:P17"/>
    <mergeCell ref="O18:P18"/>
    <mergeCell ref="K20:L20"/>
    <mergeCell ref="K21:L21"/>
    <mergeCell ref="M10:N10"/>
    <mergeCell ref="M11:N11"/>
    <mergeCell ref="M12:N12"/>
    <mergeCell ref="M13:N13"/>
    <mergeCell ref="M14:N14"/>
    <mergeCell ref="M15:N15"/>
    <mergeCell ref="M16:N16"/>
    <mergeCell ref="M17:N17"/>
    <mergeCell ref="M18:N18"/>
    <mergeCell ref="M19:N19"/>
    <mergeCell ref="M20:N20"/>
    <mergeCell ref="M21:N21"/>
    <mergeCell ref="K10:L10"/>
    <mergeCell ref="K11:L11"/>
    <mergeCell ref="K12:L12"/>
    <mergeCell ref="K13:L13"/>
    <mergeCell ref="K14:L14"/>
    <mergeCell ref="K15:L15"/>
    <mergeCell ref="K16:L16"/>
    <mergeCell ref="K17:L17"/>
    <mergeCell ref="K18:L18"/>
    <mergeCell ref="AC18:AD18"/>
    <mergeCell ref="AE18:AF18"/>
    <mergeCell ref="AC17:AD17"/>
    <mergeCell ref="AE17:AF17"/>
    <mergeCell ref="AC14:AD14"/>
    <mergeCell ref="AE14:AF14"/>
    <mergeCell ref="K19:L19"/>
    <mergeCell ref="A27:AV27"/>
    <mergeCell ref="AS18:AT18"/>
    <mergeCell ref="AC21:AD21"/>
    <mergeCell ref="AE21:AF21"/>
    <mergeCell ref="AG21:AH21"/>
    <mergeCell ref="AI21:AJ21"/>
    <mergeCell ref="AK21:AL21"/>
    <mergeCell ref="AM21:AN21"/>
    <mergeCell ref="AO21:AP21"/>
    <mergeCell ref="AQ21:AR21"/>
    <mergeCell ref="AS21:AT21"/>
    <mergeCell ref="AG18:AH18"/>
    <mergeCell ref="AI18:AJ18"/>
    <mergeCell ref="AK18:AL18"/>
    <mergeCell ref="AM18:AN18"/>
    <mergeCell ref="AO18:AP18"/>
    <mergeCell ref="AQ18:AR18"/>
    <mergeCell ref="AO10:AP10"/>
    <mergeCell ref="AQ10:AR10"/>
    <mergeCell ref="AS10:AT10"/>
    <mergeCell ref="AO14:AP14"/>
    <mergeCell ref="AQ14:AR14"/>
    <mergeCell ref="AS14:AT14"/>
    <mergeCell ref="AG17:AH17"/>
    <mergeCell ref="AI17:AJ17"/>
    <mergeCell ref="AK17:AL17"/>
    <mergeCell ref="AM17:AN17"/>
    <mergeCell ref="AO17:AP17"/>
    <mergeCell ref="AG14:AH14"/>
    <mergeCell ref="AI14:AJ14"/>
    <mergeCell ref="AK14:AL14"/>
    <mergeCell ref="AM14:AN14"/>
    <mergeCell ref="AQ17:AR17"/>
    <mergeCell ref="AS17:AT17"/>
    <mergeCell ref="AI16:AJ16"/>
    <mergeCell ref="AO11:AP11"/>
    <mergeCell ref="AO12:AP12"/>
    <mergeCell ref="AO15:AP15"/>
    <mergeCell ref="AO16:AP16"/>
    <mergeCell ref="AC13:AD13"/>
    <mergeCell ref="AE13:AF13"/>
    <mergeCell ref="AG13:AH13"/>
    <mergeCell ref="AI13:AJ13"/>
    <mergeCell ref="AK13:AL13"/>
    <mergeCell ref="AM13:AN13"/>
    <mergeCell ref="AO13:AP13"/>
    <mergeCell ref="AQ13:AR13"/>
    <mergeCell ref="AS13:AT13"/>
    <mergeCell ref="W8:X9"/>
    <mergeCell ref="AU4:AU9"/>
    <mergeCell ref="K5:AB5"/>
    <mergeCell ref="AC5:AT5"/>
    <mergeCell ref="K6:P6"/>
    <mergeCell ref="AC6:AH6"/>
    <mergeCell ref="D4:H9"/>
    <mergeCell ref="I4:I9"/>
    <mergeCell ref="AC10:AD10"/>
    <mergeCell ref="AE10:AF10"/>
    <mergeCell ref="J4:J9"/>
    <mergeCell ref="K4:AT4"/>
    <mergeCell ref="AG10:AH10"/>
    <mergeCell ref="AI10:AJ10"/>
    <mergeCell ref="Q8:R9"/>
    <mergeCell ref="S8:T9"/>
    <mergeCell ref="AS8:AT9"/>
    <mergeCell ref="AI8:AJ9"/>
    <mergeCell ref="AK8:AL9"/>
    <mergeCell ref="AM8:AN9"/>
    <mergeCell ref="AO8:AP9"/>
    <mergeCell ref="AQ8:AR9"/>
    <mergeCell ref="AK10:AL10"/>
    <mergeCell ref="AM10:AN10"/>
  </mergeCells>
  <phoneticPr fontId="3"/>
  <pageMargins left="0.78740157480314965" right="0.39370078740157483" top="0.59055118110236227" bottom="0.59055118110236227" header="0.51181102362204722" footer="0.19685039370078741"/>
  <pageSetup paperSize="9" scale="76" firstPageNumber="2" orientation="landscape" blackAndWhite="1" useFirstPageNumber="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3E13-5F58-4097-BB52-A3BF69245FFF}">
  <sheetPr>
    <pageSetUpPr fitToPage="1"/>
  </sheetPr>
  <dimension ref="A1:BY55"/>
  <sheetViews>
    <sheetView topLeftCell="V1" workbookViewId="0">
      <selection activeCell="AQ10" sqref="AQ10:BD14"/>
    </sheetView>
  </sheetViews>
  <sheetFormatPr defaultColWidth="2.5" defaultRowHeight="15" customHeight="1" x14ac:dyDescent="0.15"/>
  <cols>
    <col min="1" max="3" width="2.5" style="705"/>
    <col min="4" max="4" width="2.5" style="659"/>
    <col min="5" max="6" width="2.5" style="660"/>
    <col min="7" max="8" width="2.5" style="661"/>
    <col min="9" max="9" width="2.5" style="678"/>
    <col min="10" max="10" width="2.5" style="660"/>
    <col min="11" max="12" width="2.5" style="661"/>
    <col min="13" max="13" width="2.5" style="705"/>
    <col min="14" max="14" width="2.5" style="660"/>
    <col min="15" max="16" width="2.5" style="661"/>
    <col min="17" max="17" width="2.5" style="705"/>
    <col min="18" max="18" width="2.5" style="660"/>
    <col min="19" max="20" width="2.5" style="661"/>
    <col min="21" max="21" width="2.5" style="659"/>
    <col min="22" max="22" width="2.5" style="660"/>
    <col min="23" max="16384" width="2.5" style="705"/>
  </cols>
  <sheetData>
    <row r="1" spans="2:75" ht="7.5" customHeight="1" x14ac:dyDescent="0.15"/>
    <row r="2" spans="2:75" ht="18.75" customHeight="1" x14ac:dyDescent="0.15">
      <c r="B2" s="705" t="s">
        <v>885</v>
      </c>
    </row>
    <row r="3" spans="2:75" ht="7.5" customHeight="1" x14ac:dyDescent="0.15">
      <c r="M3" s="660"/>
      <c r="X3" s="659"/>
      <c r="Y3" s="659"/>
      <c r="Z3" s="659"/>
      <c r="AA3" s="659"/>
      <c r="AF3" s="659"/>
      <c r="AG3" s="659"/>
      <c r="AH3" s="659"/>
      <c r="AI3" s="659"/>
      <c r="AJ3" s="659"/>
    </row>
    <row r="4" spans="2:75" ht="18.75" customHeight="1" thickBot="1" x14ac:dyDescent="0.2">
      <c r="C4" s="1534" t="s">
        <v>886</v>
      </c>
      <c r="D4" s="1534"/>
      <c r="E4" s="1534"/>
      <c r="F4" s="1534"/>
      <c r="G4" s="1534"/>
      <c r="H4" s="1534"/>
      <c r="I4" s="1534"/>
      <c r="J4" s="1534"/>
      <c r="K4" s="1534"/>
      <c r="L4" s="1534"/>
      <c r="M4" s="1534"/>
      <c r="N4" s="1534"/>
      <c r="O4" s="1534"/>
      <c r="P4" s="1534"/>
      <c r="Q4" s="1534"/>
      <c r="R4" s="1534"/>
      <c r="S4" s="1534"/>
      <c r="T4" s="1534"/>
      <c r="U4" s="1534"/>
      <c r="V4" s="1534"/>
      <c r="W4" s="1534"/>
      <c r="X4" s="1534"/>
      <c r="Y4" s="1534"/>
      <c r="Z4" s="1534"/>
      <c r="AA4" s="1534"/>
      <c r="AB4" s="1534"/>
      <c r="AC4" s="1534"/>
      <c r="AD4" s="1534"/>
      <c r="AE4" s="1534"/>
      <c r="AF4" s="1534"/>
      <c r="AG4" s="1534"/>
      <c r="AH4" s="1534"/>
      <c r="AI4" s="1534"/>
      <c r="AJ4" s="1534"/>
      <c r="AK4" s="1534"/>
      <c r="AL4" s="1708"/>
      <c r="AM4" s="1709" t="s">
        <v>887</v>
      </c>
      <c r="AN4" s="1534"/>
      <c r="AO4" s="1534"/>
      <c r="AP4" s="1534"/>
      <c r="AQ4" s="1534"/>
      <c r="AR4" s="1534"/>
      <c r="AS4" s="1534"/>
      <c r="AT4" s="1534"/>
      <c r="AU4" s="1534"/>
      <c r="AV4" s="1534"/>
      <c r="AW4" s="1534"/>
      <c r="AX4" s="1534"/>
      <c r="AY4" s="1534"/>
      <c r="AZ4" s="1534"/>
      <c r="BA4" s="1534"/>
      <c r="BB4" s="1534"/>
      <c r="BC4" s="1534"/>
      <c r="BD4" s="1534"/>
      <c r="BE4" s="1534"/>
      <c r="BF4" s="1534"/>
      <c r="BG4" s="1534"/>
      <c r="BH4" s="1534"/>
      <c r="BI4" s="1534"/>
      <c r="BJ4" s="1534"/>
      <c r="BK4" s="1534"/>
      <c r="BL4" s="1534"/>
      <c r="BM4" s="1534"/>
      <c r="BN4" s="1534"/>
      <c r="BO4" s="1534"/>
      <c r="BP4" s="1534"/>
      <c r="BQ4" s="1534"/>
      <c r="BR4" s="1534"/>
      <c r="BS4" s="1534"/>
      <c r="BT4" s="1534"/>
      <c r="BU4" s="1534"/>
      <c r="BV4" s="1534"/>
      <c r="BW4" s="1534"/>
    </row>
    <row r="5" spans="2:75" ht="15" customHeight="1" x14ac:dyDescent="0.15">
      <c r="C5" s="659"/>
      <c r="E5" s="659"/>
      <c r="F5" s="659"/>
      <c r="G5" s="659"/>
      <c r="H5" s="659"/>
      <c r="I5" s="659"/>
      <c r="J5" s="659"/>
      <c r="K5" s="659"/>
      <c r="L5" s="659"/>
      <c r="M5" s="659"/>
      <c r="N5" s="659"/>
      <c r="O5" s="659"/>
      <c r="P5" s="659"/>
      <c r="Q5" s="659"/>
      <c r="R5" s="659"/>
      <c r="S5" s="659"/>
      <c r="T5" s="659"/>
      <c r="V5" s="659"/>
      <c r="W5" s="659"/>
      <c r="X5" s="659"/>
      <c r="Y5" s="659"/>
      <c r="Z5" s="659"/>
      <c r="AA5" s="659"/>
      <c r="AB5" s="659"/>
      <c r="AC5" s="659"/>
      <c r="AD5" s="659"/>
      <c r="AE5" s="659"/>
      <c r="AF5" s="659"/>
      <c r="AG5" s="659"/>
      <c r="AH5" s="659"/>
      <c r="AI5" s="659"/>
      <c r="AJ5" s="659"/>
      <c r="AK5" s="659"/>
      <c r="AL5" s="785"/>
      <c r="AM5" s="659"/>
      <c r="AN5" s="659"/>
      <c r="AO5" s="659"/>
      <c r="AP5" s="659"/>
      <c r="AQ5" s="659"/>
      <c r="AR5" s="659"/>
      <c r="AS5" s="659"/>
      <c r="AT5" s="659"/>
      <c r="AU5" s="659"/>
      <c r="AV5" s="659"/>
      <c r="AW5" s="659"/>
      <c r="AX5" s="659"/>
      <c r="AY5" s="659"/>
      <c r="AZ5" s="659"/>
      <c r="BA5" s="659"/>
      <c r="BB5" s="659"/>
      <c r="BC5" s="659"/>
      <c r="BD5" s="659"/>
      <c r="BE5" s="659"/>
      <c r="BF5" s="659"/>
      <c r="BG5" s="659"/>
      <c r="BH5" s="659"/>
      <c r="BI5" s="659"/>
      <c r="BJ5" s="659"/>
      <c r="BK5" s="659"/>
      <c r="BL5" s="659"/>
      <c r="BM5" s="659"/>
      <c r="BN5" s="659"/>
      <c r="BO5" s="659"/>
      <c r="BP5" s="659"/>
      <c r="BQ5" s="659"/>
      <c r="BR5" s="659"/>
      <c r="BS5" s="659"/>
      <c r="BT5" s="659"/>
      <c r="BU5" s="659"/>
      <c r="BV5" s="659"/>
      <c r="BW5" s="659"/>
    </row>
    <row r="6" spans="2:75" ht="15" customHeight="1" x14ac:dyDescent="0.15">
      <c r="E6" s="786"/>
      <c r="M6" s="660"/>
      <c r="R6" s="659"/>
      <c r="S6" s="1685" t="s">
        <v>888</v>
      </c>
      <c r="T6" s="1685"/>
      <c r="U6" s="1685"/>
      <c r="V6" s="1685"/>
      <c r="W6" s="659"/>
      <c r="X6" s="659"/>
      <c r="Y6" s="659"/>
      <c r="Z6" s="659"/>
      <c r="AA6" s="659"/>
      <c r="AF6" s="659"/>
      <c r="AG6" s="659"/>
      <c r="AH6" s="659"/>
      <c r="AI6" s="659"/>
      <c r="AJ6" s="710"/>
      <c r="AL6" s="787"/>
      <c r="AX6" s="1685" t="s">
        <v>889</v>
      </c>
      <c r="AY6" s="1685"/>
      <c r="AZ6" s="1685"/>
      <c r="BA6" s="1685"/>
      <c r="BB6" s="1685"/>
      <c r="BC6" s="1685"/>
      <c r="BD6" s="1685"/>
      <c r="BE6" s="1685"/>
      <c r="BF6" s="1685"/>
      <c r="BG6" s="1687" t="s">
        <v>575</v>
      </c>
      <c r="BH6" s="1710">
        <v>22</v>
      </c>
      <c r="BI6" s="1710"/>
      <c r="BJ6" s="1710"/>
      <c r="BK6" s="1685" t="s">
        <v>394</v>
      </c>
      <c r="BL6" s="1685"/>
      <c r="BM6" s="1684" t="s">
        <v>626</v>
      </c>
    </row>
    <row r="7" spans="2:75" ht="15" customHeight="1" x14ac:dyDescent="0.15">
      <c r="E7" s="788"/>
      <c r="F7" s="789"/>
      <c r="G7" s="789"/>
      <c r="H7" s="789"/>
      <c r="I7" s="790"/>
      <c r="J7" s="789"/>
      <c r="K7" s="789"/>
      <c r="L7" s="789"/>
      <c r="M7" s="791"/>
      <c r="N7" s="789"/>
      <c r="O7" s="789"/>
      <c r="P7" s="789"/>
      <c r="Q7" s="750"/>
      <c r="R7" s="750"/>
      <c r="S7" s="1685"/>
      <c r="T7" s="1685"/>
      <c r="U7" s="1685"/>
      <c r="V7" s="1685"/>
      <c r="W7" s="750"/>
      <c r="X7" s="750"/>
      <c r="Y7" s="750"/>
      <c r="Z7" s="750"/>
      <c r="AA7" s="750"/>
      <c r="AB7" s="702"/>
      <c r="AC7" s="702"/>
      <c r="AD7" s="702"/>
      <c r="AE7" s="702"/>
      <c r="AF7" s="750"/>
      <c r="AG7" s="750"/>
      <c r="AH7" s="750"/>
      <c r="AI7" s="750"/>
      <c r="AJ7" s="744"/>
      <c r="AL7" s="787"/>
      <c r="AO7" s="792"/>
      <c r="AP7" s="702"/>
      <c r="AQ7" s="702"/>
      <c r="AR7" s="702"/>
      <c r="AS7" s="702"/>
      <c r="AT7" s="702"/>
      <c r="AU7" s="702"/>
      <c r="AV7" s="702"/>
      <c r="AW7" s="702"/>
      <c r="AX7" s="1685"/>
      <c r="AY7" s="1685"/>
      <c r="AZ7" s="1685"/>
      <c r="BA7" s="1685"/>
      <c r="BB7" s="1685"/>
      <c r="BC7" s="1685"/>
      <c r="BD7" s="1685"/>
      <c r="BE7" s="1685"/>
      <c r="BF7" s="1685"/>
      <c r="BG7" s="1687"/>
      <c r="BH7" s="1710"/>
      <c r="BI7" s="1710"/>
      <c r="BJ7" s="1710"/>
      <c r="BK7" s="1685"/>
      <c r="BL7" s="1685"/>
      <c r="BM7" s="1684"/>
      <c r="BN7" s="702"/>
      <c r="BO7" s="702"/>
      <c r="BP7" s="702"/>
      <c r="BQ7" s="702"/>
      <c r="BR7" s="702"/>
      <c r="BS7" s="702"/>
      <c r="BT7" s="702"/>
      <c r="BU7" s="727"/>
    </row>
    <row r="8" spans="2:75" ht="15" customHeight="1" x14ac:dyDescent="0.15">
      <c r="E8" s="793"/>
      <c r="G8" s="660"/>
      <c r="H8" s="660"/>
      <c r="K8" s="660"/>
      <c r="L8" s="660"/>
      <c r="M8" s="664"/>
      <c r="O8" s="660"/>
      <c r="P8" s="660"/>
      <c r="S8" s="660"/>
      <c r="T8" s="660"/>
      <c r="AF8" s="659"/>
      <c r="AG8" s="659"/>
      <c r="AH8" s="659"/>
      <c r="AI8" s="659"/>
      <c r="AJ8" s="739"/>
      <c r="AL8" s="787"/>
      <c r="AO8" s="741"/>
      <c r="AP8" s="794"/>
      <c r="AQ8" s="794"/>
      <c r="AR8" s="794"/>
      <c r="AS8" s="794"/>
      <c r="AT8" s="794"/>
      <c r="AU8" s="794"/>
      <c r="AV8" s="794"/>
      <c r="AW8" s="794"/>
      <c r="AX8" s="794"/>
      <c r="AY8" s="1685" t="s">
        <v>890</v>
      </c>
      <c r="AZ8" s="1685"/>
      <c r="BA8" s="1685"/>
      <c r="BB8" s="1685"/>
      <c r="BC8" s="1685"/>
      <c r="BD8" s="1687" t="s">
        <v>575</v>
      </c>
      <c r="BE8" s="1712">
        <v>7.2</v>
      </c>
      <c r="BF8" s="1712"/>
      <c r="BG8" s="1712"/>
      <c r="BH8" s="1685" t="s">
        <v>394</v>
      </c>
      <c r="BI8" s="1685"/>
      <c r="BJ8" s="1684" t="s">
        <v>626</v>
      </c>
      <c r="BK8" s="794"/>
      <c r="BL8" s="794"/>
      <c r="BM8" s="794"/>
      <c r="BN8" s="794"/>
      <c r="BO8" s="794"/>
      <c r="BP8" s="794"/>
      <c r="BQ8" s="794"/>
      <c r="BR8" s="794"/>
      <c r="BS8" s="794"/>
      <c r="BT8" s="794"/>
      <c r="BU8" s="724"/>
    </row>
    <row r="9" spans="2:75" ht="15" customHeight="1" x14ac:dyDescent="0.15">
      <c r="E9" s="793"/>
      <c r="F9" s="1684" t="s">
        <v>891</v>
      </c>
      <c r="G9" s="1684"/>
      <c r="H9" s="1684"/>
      <c r="I9" s="1684"/>
      <c r="K9" s="660"/>
      <c r="L9" s="1687">
        <v>63</v>
      </c>
      <c r="M9" s="1687"/>
      <c r="N9" s="660" t="s">
        <v>892</v>
      </c>
      <c r="O9" s="660"/>
      <c r="P9" s="660"/>
      <c r="S9" s="660"/>
      <c r="T9" s="660"/>
      <c r="AF9" s="659"/>
      <c r="AG9" s="659"/>
      <c r="AH9" s="659"/>
      <c r="AI9" s="659"/>
      <c r="AJ9" s="739"/>
      <c r="AL9" s="787"/>
      <c r="AO9" s="795"/>
      <c r="AP9" s="723"/>
      <c r="AQ9" s="723"/>
      <c r="AR9" s="723"/>
      <c r="AS9" s="723"/>
      <c r="AT9" s="723"/>
      <c r="AU9" s="723"/>
      <c r="AV9" s="723"/>
      <c r="AW9" s="723"/>
      <c r="AX9" s="723"/>
      <c r="AY9" s="1685"/>
      <c r="AZ9" s="1685"/>
      <c r="BA9" s="1685"/>
      <c r="BB9" s="1685"/>
      <c r="BC9" s="1685"/>
      <c r="BD9" s="1687"/>
      <c r="BE9" s="1712"/>
      <c r="BF9" s="1712"/>
      <c r="BG9" s="1712"/>
      <c r="BH9" s="1685"/>
      <c r="BI9" s="1685"/>
      <c r="BJ9" s="1684"/>
      <c r="BK9" s="723"/>
      <c r="BL9" s="723"/>
      <c r="BM9" s="723"/>
      <c r="BN9" s="723"/>
      <c r="BO9" s="723"/>
      <c r="BP9" s="723"/>
      <c r="BQ9" s="723"/>
      <c r="BR9" s="723"/>
      <c r="BS9" s="723"/>
      <c r="BT9" s="796"/>
      <c r="BU9" s="724"/>
    </row>
    <row r="10" spans="2:75" ht="15" customHeight="1" x14ac:dyDescent="0.15">
      <c r="E10" s="793"/>
      <c r="F10" s="1711" t="s">
        <v>893</v>
      </c>
      <c r="G10" s="1684"/>
      <c r="H10" s="1684"/>
      <c r="I10" s="1684"/>
      <c r="J10" s="659" t="s">
        <v>894</v>
      </c>
      <c r="K10" s="1687">
        <v>3</v>
      </c>
      <c r="L10" s="1687"/>
      <c r="M10" s="664" t="s">
        <v>892</v>
      </c>
      <c r="O10" s="660"/>
      <c r="P10" s="660"/>
      <c r="Q10" s="1212" t="s">
        <v>895</v>
      </c>
      <c r="R10" s="1212"/>
      <c r="S10" s="659" t="s">
        <v>894</v>
      </c>
      <c r="T10" s="1687">
        <v>5</v>
      </c>
      <c r="U10" s="1687"/>
      <c r="V10" s="660" t="s">
        <v>892</v>
      </c>
      <c r="X10" s="659"/>
      <c r="Y10" s="659"/>
      <c r="Z10" s="1212" t="s">
        <v>896</v>
      </c>
      <c r="AA10" s="1212"/>
      <c r="AB10" s="659" t="s">
        <v>894</v>
      </c>
      <c r="AC10" s="1687">
        <v>55</v>
      </c>
      <c r="AD10" s="1687"/>
      <c r="AE10" s="660" t="s">
        <v>892</v>
      </c>
      <c r="AF10" s="659"/>
      <c r="AG10" s="659"/>
      <c r="AH10" s="659"/>
      <c r="AI10" s="659"/>
      <c r="AJ10" s="739"/>
      <c r="AL10" s="787"/>
      <c r="AO10" s="795"/>
      <c r="AP10" s="723"/>
      <c r="AQ10" s="1212" t="s">
        <v>897</v>
      </c>
      <c r="AR10" s="1212"/>
      <c r="AS10" s="1212"/>
      <c r="AT10" s="1212"/>
      <c r="BM10" s="1706">
        <v>5</v>
      </c>
      <c r="BN10" s="1706"/>
      <c r="BO10" s="1706"/>
      <c r="BP10" s="705" t="s">
        <v>892</v>
      </c>
      <c r="BT10" s="787"/>
      <c r="BU10" s="724"/>
    </row>
    <row r="11" spans="2:75" ht="15" customHeight="1" x14ac:dyDescent="0.15">
      <c r="E11" s="793"/>
      <c r="G11" s="1684"/>
      <c r="H11" s="1684"/>
      <c r="I11" s="1684"/>
      <c r="J11" s="659"/>
      <c r="K11" s="1687"/>
      <c r="L11" s="1687"/>
      <c r="M11" s="664"/>
      <c r="O11" s="660"/>
      <c r="P11" s="660"/>
      <c r="S11" s="660"/>
      <c r="T11" s="660"/>
      <c r="X11" s="659"/>
      <c r="Y11" s="659"/>
      <c r="Z11" s="659"/>
      <c r="AA11" s="659"/>
      <c r="AB11" s="659"/>
      <c r="AC11" s="1692"/>
      <c r="AD11" s="1692"/>
      <c r="AE11" s="660"/>
      <c r="AF11" s="659"/>
      <c r="AG11" s="659"/>
      <c r="AH11" s="659"/>
      <c r="AI11" s="659"/>
      <c r="AJ11" s="739"/>
      <c r="AL11" s="787"/>
      <c r="AO11" s="795"/>
      <c r="AP11" s="723"/>
      <c r="AQ11" s="1212" t="s">
        <v>898</v>
      </c>
      <c r="AR11" s="1212"/>
      <c r="AS11" s="1212"/>
      <c r="AT11" s="1212"/>
      <c r="AU11" s="1212"/>
      <c r="BM11" s="1689">
        <v>7.2</v>
      </c>
      <c r="BN11" s="1689"/>
      <c r="BO11" s="1689"/>
      <c r="BP11" s="705" t="s">
        <v>394</v>
      </c>
      <c r="BT11" s="787"/>
      <c r="BU11" s="724"/>
    </row>
    <row r="12" spans="2:75" ht="15" customHeight="1" x14ac:dyDescent="0.15">
      <c r="E12" s="793"/>
      <c r="G12" s="705" t="s">
        <v>901</v>
      </c>
      <c r="H12" s="705"/>
      <c r="I12" s="705"/>
      <c r="J12" s="705"/>
      <c r="K12" s="705"/>
      <c r="L12" s="705"/>
      <c r="N12" s="705"/>
      <c r="O12" s="705"/>
      <c r="P12" s="660"/>
      <c r="R12" s="1701">
        <v>27.5</v>
      </c>
      <c r="S12" s="1701"/>
      <c r="T12" s="1701"/>
      <c r="U12" s="705" t="s">
        <v>394</v>
      </c>
      <c r="X12" s="659"/>
      <c r="Y12" s="663" t="s">
        <v>575</v>
      </c>
      <c r="Z12" s="1685" t="s">
        <v>902</v>
      </c>
      <c r="AA12" s="1685"/>
      <c r="AB12" s="1685"/>
      <c r="AC12" s="1705">
        <v>0.44</v>
      </c>
      <c r="AD12" s="1705"/>
      <c r="AE12" s="1705"/>
      <c r="AF12" s="705" t="s">
        <v>394</v>
      </c>
      <c r="AH12" s="660" t="s">
        <v>626</v>
      </c>
      <c r="AI12" s="659"/>
      <c r="AJ12" s="739"/>
      <c r="AL12" s="787"/>
      <c r="AO12" s="795"/>
      <c r="AP12" s="723"/>
      <c r="AR12" s="1687" t="s">
        <v>899</v>
      </c>
      <c r="AS12" s="1687"/>
      <c r="AT12" s="1702" t="s">
        <v>1284</v>
      </c>
      <c r="AU12" s="1702"/>
      <c r="AV12" s="1702"/>
      <c r="AW12" s="1702"/>
      <c r="AX12" s="1702"/>
      <c r="AY12" s="1702"/>
      <c r="AZ12" s="1702"/>
      <c r="BA12" s="660"/>
      <c r="BC12" s="660"/>
      <c r="BD12" s="660"/>
      <c r="BE12" s="660"/>
      <c r="BM12" s="1689">
        <v>2.6</v>
      </c>
      <c r="BN12" s="1689"/>
      <c r="BO12" s="1689"/>
      <c r="BP12" s="705" t="s">
        <v>394</v>
      </c>
      <c r="BT12" s="787"/>
      <c r="BU12" s="724"/>
    </row>
    <row r="13" spans="2:75" ht="15" customHeight="1" x14ac:dyDescent="0.15">
      <c r="E13" s="793"/>
      <c r="G13" s="660"/>
      <c r="H13" s="660"/>
      <c r="K13" s="660"/>
      <c r="L13" s="660"/>
      <c r="M13" s="664"/>
      <c r="O13" s="660"/>
      <c r="P13" s="660"/>
      <c r="S13" s="660"/>
      <c r="T13" s="660"/>
      <c r="X13" s="659"/>
      <c r="Y13" s="659"/>
      <c r="Z13" s="659"/>
      <c r="AA13" s="659"/>
      <c r="AC13" s="663"/>
      <c r="AD13" s="663"/>
      <c r="AH13" s="659"/>
      <c r="AI13" s="659"/>
      <c r="AJ13" s="739"/>
      <c r="AL13" s="787"/>
      <c r="AO13" s="795"/>
      <c r="AP13" s="723"/>
      <c r="AR13" s="661"/>
      <c r="AS13" s="661"/>
      <c r="AT13" s="1703" t="s">
        <v>1285</v>
      </c>
      <c r="AU13" s="1703"/>
      <c r="AV13" s="1703"/>
      <c r="AW13" s="1703"/>
      <c r="AX13" s="1703"/>
      <c r="AY13" s="1703"/>
      <c r="AZ13" s="1703"/>
      <c r="BA13" s="1703"/>
      <c r="BB13" s="1703"/>
      <c r="BD13" s="661"/>
      <c r="BE13" s="661"/>
      <c r="BM13" s="1689" t="s">
        <v>334</v>
      </c>
      <c r="BN13" s="1689"/>
      <c r="BO13" s="1689"/>
      <c r="BP13" s="705" t="s">
        <v>394</v>
      </c>
      <c r="BT13" s="787"/>
      <c r="BU13" s="724"/>
    </row>
    <row r="14" spans="2:75" ht="15" customHeight="1" x14ac:dyDescent="0.15">
      <c r="E14" s="793"/>
      <c r="F14" s="660" t="s">
        <v>899</v>
      </c>
      <c r="G14" s="660"/>
      <c r="H14" s="660"/>
      <c r="I14" s="660"/>
      <c r="K14" s="660"/>
      <c r="L14" s="660"/>
      <c r="M14" s="660"/>
      <c r="O14" s="660"/>
      <c r="P14" s="660"/>
      <c r="R14" s="1701"/>
      <c r="S14" s="1701"/>
      <c r="T14" s="1701"/>
      <c r="X14" s="659"/>
      <c r="Y14" s="663"/>
      <c r="Z14" s="1685"/>
      <c r="AA14" s="1685"/>
      <c r="AB14" s="1685"/>
      <c r="AC14" s="1701"/>
      <c r="AD14" s="1701"/>
      <c r="AH14" s="660"/>
      <c r="AI14" s="659"/>
      <c r="AJ14" s="739"/>
      <c r="AL14" s="787"/>
      <c r="AO14" s="795"/>
      <c r="AP14" s="723"/>
      <c r="AR14" s="660"/>
      <c r="AS14" s="660"/>
      <c r="AT14" s="1703" t="s">
        <v>1286</v>
      </c>
      <c r="AU14" s="1703"/>
      <c r="AV14" s="1703"/>
      <c r="AW14" s="1703"/>
      <c r="AX14" s="1703"/>
      <c r="AY14" s="1703"/>
      <c r="AZ14" s="1703"/>
      <c r="BA14" s="1703"/>
      <c r="BB14" s="1703"/>
      <c r="BC14" s="1703"/>
      <c r="BD14" s="1703"/>
      <c r="BM14" s="1704">
        <v>4.5999999999999996</v>
      </c>
      <c r="BN14" s="1704"/>
      <c r="BO14" s="1704"/>
      <c r="BP14" s="705" t="s">
        <v>394</v>
      </c>
      <c r="BT14" s="787"/>
      <c r="BU14" s="724"/>
    </row>
    <row r="15" spans="2:75" ht="15" customHeight="1" x14ac:dyDescent="0.15">
      <c r="E15" s="793"/>
      <c r="F15" s="1684" t="s">
        <v>906</v>
      </c>
      <c r="G15" s="1684"/>
      <c r="H15" s="1684"/>
      <c r="I15" s="1684"/>
      <c r="J15" s="1684"/>
      <c r="K15" s="1684"/>
      <c r="L15" s="1684"/>
      <c r="M15" s="1684"/>
      <c r="N15" s="1684"/>
      <c r="O15" s="1684"/>
      <c r="P15" s="1684"/>
      <c r="Q15" s="1684"/>
      <c r="R15" s="1701">
        <v>27.5</v>
      </c>
      <c r="S15" s="1701"/>
      <c r="T15" s="1701"/>
      <c r="U15" s="705" t="s">
        <v>394</v>
      </c>
      <c r="X15" s="659"/>
      <c r="Y15" s="663" t="s">
        <v>575</v>
      </c>
      <c r="Z15" s="1685" t="s">
        <v>902</v>
      </c>
      <c r="AA15" s="1685"/>
      <c r="AB15" s="1685"/>
      <c r="AC15" s="1705">
        <f>R15/L9</f>
        <v>0.43650793650793651</v>
      </c>
      <c r="AD15" s="1705"/>
      <c r="AE15" s="1705"/>
      <c r="AF15" s="705" t="s">
        <v>394</v>
      </c>
      <c r="AH15" s="660" t="s">
        <v>626</v>
      </c>
      <c r="AI15" s="659"/>
      <c r="AJ15" s="739"/>
      <c r="AL15" s="787"/>
      <c r="AO15" s="795"/>
      <c r="AP15" s="723"/>
      <c r="AQ15" s="1212" t="s">
        <v>905</v>
      </c>
      <c r="AR15" s="1212"/>
      <c r="AS15" s="1212"/>
      <c r="AT15" s="1212"/>
      <c r="AU15" s="1212"/>
      <c r="AV15" s="1212"/>
      <c r="AW15" s="1212"/>
      <c r="BM15" s="1689">
        <v>1.4</v>
      </c>
      <c r="BN15" s="1689"/>
      <c r="BO15" s="1689"/>
      <c r="BP15" s="705" t="s">
        <v>394</v>
      </c>
      <c r="BT15" s="787"/>
      <c r="BU15" s="724"/>
    </row>
    <row r="16" spans="2:75" ht="15" customHeight="1" x14ac:dyDescent="0.15">
      <c r="E16" s="793"/>
      <c r="G16" s="660" t="s">
        <v>908</v>
      </c>
      <c r="I16" s="661"/>
      <c r="J16" s="705"/>
      <c r="K16" s="660"/>
      <c r="M16" s="661"/>
      <c r="N16" s="705"/>
      <c r="O16" s="660"/>
      <c r="S16" s="660"/>
      <c r="T16" s="660"/>
      <c r="X16" s="659"/>
      <c r="Y16" s="659"/>
      <c r="Z16" s="659"/>
      <c r="AA16" s="659"/>
      <c r="AB16" s="797"/>
      <c r="AC16" s="797"/>
      <c r="AD16" s="797"/>
      <c r="AF16" s="659"/>
      <c r="AG16" s="659"/>
      <c r="AH16" s="659"/>
      <c r="AI16" s="659"/>
      <c r="AJ16" s="739"/>
      <c r="AL16" s="787"/>
      <c r="AO16" s="795"/>
      <c r="AP16" s="723"/>
      <c r="AQ16" s="1212" t="s">
        <v>907</v>
      </c>
      <c r="AR16" s="1212"/>
      <c r="AS16" s="1212"/>
      <c r="AT16" s="1212"/>
      <c r="AU16" s="1212"/>
      <c r="AV16" s="1212"/>
      <c r="AW16" s="1212"/>
      <c r="AX16" s="1212"/>
      <c r="AY16" s="1212"/>
      <c r="AZ16" s="1212"/>
      <c r="BA16" s="1212"/>
      <c r="BB16" s="1212"/>
      <c r="BC16" s="1212"/>
      <c r="BD16" s="1212"/>
      <c r="BE16" s="1212"/>
      <c r="BM16" s="1689">
        <f>BE8/BH6*100</f>
        <v>32.727272727272727</v>
      </c>
      <c r="BN16" s="1689"/>
      <c r="BO16" s="1689"/>
      <c r="BP16" s="705" t="s">
        <v>92</v>
      </c>
      <c r="BT16" s="787"/>
      <c r="BU16" s="724"/>
    </row>
    <row r="17" spans="5:73" ht="15" customHeight="1" x14ac:dyDescent="0.15">
      <c r="E17" s="793"/>
      <c r="G17" s="1687" t="s">
        <v>899</v>
      </c>
      <c r="H17" s="1687"/>
      <c r="I17" s="1702" t="s">
        <v>900</v>
      </c>
      <c r="J17" s="1702"/>
      <c r="K17" s="1702"/>
      <c r="L17" s="1702"/>
      <c r="M17" s="1702"/>
      <c r="N17" s="1702"/>
      <c r="O17" s="1702"/>
      <c r="P17" s="1702"/>
      <c r="S17" s="660"/>
      <c r="T17" s="660"/>
      <c r="X17" s="659"/>
      <c r="Y17" s="659"/>
      <c r="Z17" s="659"/>
      <c r="AA17" s="659"/>
      <c r="AB17" s="1701">
        <v>27.5</v>
      </c>
      <c r="AC17" s="1701"/>
      <c r="AD17" s="1701"/>
      <c r="AE17" s="705" t="s">
        <v>394</v>
      </c>
      <c r="AF17" s="659"/>
      <c r="AG17" s="659"/>
      <c r="AH17" s="659"/>
      <c r="AI17" s="659"/>
      <c r="AJ17" s="739"/>
      <c r="AL17" s="787"/>
      <c r="AO17" s="795"/>
      <c r="AP17" s="798"/>
      <c r="AQ17" s="794"/>
      <c r="AR17" s="794"/>
      <c r="AS17" s="794"/>
      <c r="AT17" s="794"/>
      <c r="AU17" s="794"/>
      <c r="AV17" s="794"/>
      <c r="AW17" s="794"/>
      <c r="AX17" s="794"/>
      <c r="AY17" s="794"/>
      <c r="AZ17" s="794"/>
      <c r="BA17" s="794"/>
      <c r="BB17" s="794"/>
      <c r="BC17" s="794"/>
      <c r="BD17" s="794"/>
      <c r="BE17" s="794"/>
      <c r="BF17" s="794"/>
      <c r="BG17" s="794"/>
      <c r="BH17" s="794"/>
      <c r="BI17" s="794"/>
      <c r="BJ17" s="794"/>
      <c r="BK17" s="794"/>
      <c r="BL17" s="794"/>
      <c r="BM17" s="794"/>
      <c r="BN17" s="794"/>
      <c r="BO17" s="794"/>
      <c r="BP17" s="794"/>
      <c r="BQ17" s="794"/>
      <c r="BR17" s="794"/>
      <c r="BS17" s="794"/>
      <c r="BT17" s="799"/>
      <c r="BU17" s="724"/>
    </row>
    <row r="18" spans="5:73" ht="15" customHeight="1" x14ac:dyDescent="0.15">
      <c r="E18" s="793"/>
      <c r="I18" s="800" t="s">
        <v>903</v>
      </c>
      <c r="J18" s="800"/>
      <c r="K18" s="800"/>
      <c r="L18" s="800"/>
      <c r="M18" s="800"/>
      <c r="N18" s="800"/>
      <c r="O18" s="800"/>
      <c r="P18" s="800"/>
      <c r="Q18" s="800"/>
      <c r="R18" s="800"/>
      <c r="X18" s="659"/>
      <c r="Y18" s="659"/>
      <c r="Z18" s="659"/>
      <c r="AA18" s="659"/>
      <c r="AB18" s="1701" t="s">
        <v>334</v>
      </c>
      <c r="AC18" s="1687"/>
      <c r="AD18" s="1687"/>
      <c r="AE18" s="705" t="s">
        <v>394</v>
      </c>
      <c r="AF18" s="659"/>
      <c r="AG18" s="659"/>
      <c r="AH18" s="659"/>
      <c r="AI18" s="659"/>
      <c r="AJ18" s="739"/>
      <c r="AL18" s="787"/>
      <c r="AO18" s="741"/>
      <c r="AP18" s="801"/>
      <c r="AQ18" s="801"/>
      <c r="AR18" s="801"/>
      <c r="AS18" s="801"/>
      <c r="AT18" s="801"/>
      <c r="AU18" s="801"/>
      <c r="AV18" s="801"/>
      <c r="AW18" s="801"/>
      <c r="AX18" s="801"/>
      <c r="AY18" s="801"/>
      <c r="AZ18" s="1518" t="s">
        <v>909</v>
      </c>
      <c r="BA18" s="1518"/>
      <c r="BB18" s="1518"/>
      <c r="BC18" s="1518"/>
      <c r="BD18" s="1693" t="s">
        <v>575</v>
      </c>
      <c r="BE18" s="1697" t="s">
        <v>910</v>
      </c>
      <c r="BF18" s="1697"/>
      <c r="BG18" s="1697"/>
      <c r="BH18" s="1685" t="s">
        <v>394</v>
      </c>
      <c r="BI18" s="1685"/>
      <c r="BJ18" s="1684" t="s">
        <v>626</v>
      </c>
      <c r="BK18" s="801"/>
      <c r="BL18" s="801"/>
      <c r="BM18" s="801"/>
      <c r="BN18" s="801"/>
      <c r="BO18" s="801"/>
      <c r="BP18" s="801"/>
      <c r="BQ18" s="801"/>
      <c r="BR18" s="801"/>
      <c r="BS18" s="801"/>
      <c r="BT18" s="801"/>
      <c r="BU18" s="724"/>
    </row>
    <row r="19" spans="5:73" ht="15" customHeight="1" x14ac:dyDescent="0.15">
      <c r="E19" s="793"/>
      <c r="G19" s="660"/>
      <c r="H19" s="660"/>
      <c r="I19" s="800" t="s">
        <v>904</v>
      </c>
      <c r="J19" s="800"/>
      <c r="K19" s="800"/>
      <c r="L19" s="800"/>
      <c r="M19" s="800"/>
      <c r="N19" s="800"/>
      <c r="O19" s="800"/>
      <c r="P19" s="800"/>
      <c r="Q19" s="800"/>
      <c r="R19" s="800"/>
      <c r="S19" s="800"/>
      <c r="T19" s="800"/>
      <c r="X19" s="659"/>
      <c r="Y19" s="659"/>
      <c r="Z19" s="659"/>
      <c r="AA19" s="659"/>
      <c r="AB19" s="1701" t="s">
        <v>334</v>
      </c>
      <c r="AC19" s="1687"/>
      <c r="AD19" s="1687"/>
      <c r="AE19" s="705" t="s">
        <v>394</v>
      </c>
      <c r="AG19" s="659"/>
      <c r="AH19" s="659"/>
      <c r="AI19" s="659"/>
      <c r="AJ19" s="739"/>
      <c r="AL19" s="787"/>
      <c r="AO19" s="795"/>
      <c r="AP19" s="723"/>
      <c r="AQ19" s="723"/>
      <c r="AR19" s="723"/>
      <c r="AS19" s="723"/>
      <c r="AT19" s="723"/>
      <c r="AU19" s="723"/>
      <c r="AV19" s="723"/>
      <c r="AW19" s="723"/>
      <c r="AX19" s="723"/>
      <c r="AY19" s="723"/>
      <c r="AZ19" s="1455"/>
      <c r="BA19" s="1455"/>
      <c r="BB19" s="1455"/>
      <c r="BC19" s="1455"/>
      <c r="BD19" s="1687"/>
      <c r="BE19" s="1689"/>
      <c r="BF19" s="1689"/>
      <c r="BG19" s="1689"/>
      <c r="BH19" s="1685"/>
      <c r="BI19" s="1685"/>
      <c r="BJ19" s="1684"/>
      <c r="BK19" s="723"/>
      <c r="BL19" s="723"/>
      <c r="BM19" s="723"/>
      <c r="BN19" s="723"/>
      <c r="BO19" s="723"/>
      <c r="BP19" s="723"/>
      <c r="BQ19" s="723"/>
      <c r="BR19" s="723"/>
      <c r="BS19" s="723"/>
      <c r="BT19" s="787"/>
      <c r="BU19" s="724"/>
    </row>
    <row r="20" spans="5:73" ht="15" customHeight="1" x14ac:dyDescent="0.15">
      <c r="E20" s="793"/>
      <c r="F20" s="802"/>
      <c r="G20" s="802"/>
      <c r="H20" s="802"/>
      <c r="I20" s="803"/>
      <c r="J20" s="723"/>
      <c r="K20" s="723"/>
      <c r="L20" s="723"/>
      <c r="M20" s="723"/>
      <c r="N20" s="723"/>
      <c r="O20" s="723"/>
      <c r="P20" s="723"/>
      <c r="Q20" s="723"/>
      <c r="R20" s="723"/>
      <c r="S20" s="723"/>
      <c r="T20" s="723"/>
      <c r="U20" s="738"/>
      <c r="V20" s="802"/>
      <c r="W20" s="723"/>
      <c r="X20" s="738"/>
      <c r="Y20" s="738"/>
      <c r="Z20" s="738"/>
      <c r="AA20" s="738"/>
      <c r="AB20" s="723"/>
      <c r="AC20" s="804"/>
      <c r="AD20" s="804"/>
      <c r="AE20" s="723"/>
      <c r="AF20" s="738"/>
      <c r="AG20" s="738"/>
      <c r="AH20" s="738"/>
      <c r="AI20" s="738"/>
      <c r="AJ20" s="739"/>
      <c r="AL20" s="787"/>
      <c r="AO20" s="795"/>
      <c r="AP20" s="723"/>
      <c r="BM20" s="1690"/>
      <c r="BN20" s="1690"/>
      <c r="BO20" s="1690"/>
      <c r="BT20" s="787"/>
      <c r="BU20" s="724"/>
    </row>
    <row r="21" spans="5:73" ht="15" customHeight="1" x14ac:dyDescent="0.15">
      <c r="E21" s="793"/>
      <c r="F21" s="805"/>
      <c r="G21" s="806"/>
      <c r="H21" s="806"/>
      <c r="I21" s="806"/>
      <c r="J21" s="806"/>
      <c r="K21" s="806"/>
      <c r="L21" s="806"/>
      <c r="M21" s="806"/>
      <c r="N21" s="806"/>
      <c r="O21" s="806"/>
      <c r="P21" s="806"/>
      <c r="Q21" s="806"/>
      <c r="R21" s="807"/>
      <c r="S21" s="807"/>
      <c r="T21" s="807"/>
      <c r="U21" s="808"/>
      <c r="V21" s="806"/>
      <c r="W21" s="807"/>
      <c r="X21" s="808"/>
      <c r="Y21" s="808"/>
      <c r="Z21" s="809"/>
      <c r="AA21" s="809"/>
      <c r="AB21" s="809"/>
      <c r="AC21" s="810"/>
      <c r="AD21" s="811"/>
      <c r="AE21" s="807"/>
      <c r="AF21" s="808"/>
      <c r="AG21" s="808"/>
      <c r="AH21" s="808"/>
      <c r="AI21" s="812"/>
      <c r="AJ21" s="739"/>
      <c r="AL21" s="787"/>
      <c r="AO21" s="795"/>
      <c r="AP21" s="794"/>
      <c r="AQ21" s="794"/>
      <c r="AR21" s="794"/>
      <c r="AS21" s="794"/>
      <c r="AT21" s="794"/>
      <c r="AU21" s="794"/>
      <c r="AV21" s="794"/>
      <c r="AW21" s="794"/>
      <c r="AX21" s="794"/>
      <c r="AY21" s="794"/>
      <c r="AZ21" s="794"/>
      <c r="BA21" s="794"/>
      <c r="BB21" s="794"/>
      <c r="BC21" s="794"/>
      <c r="BD21" s="794"/>
      <c r="BE21" s="794"/>
      <c r="BF21" s="794"/>
      <c r="BG21" s="794"/>
      <c r="BH21" s="794"/>
      <c r="BI21" s="794"/>
      <c r="BJ21" s="794"/>
      <c r="BK21" s="794"/>
      <c r="BL21" s="794"/>
      <c r="BM21" s="794"/>
      <c r="BN21" s="794"/>
      <c r="BO21" s="794"/>
      <c r="BP21" s="794"/>
      <c r="BQ21" s="794"/>
      <c r="BR21" s="794"/>
      <c r="BS21" s="794"/>
      <c r="BT21" s="799"/>
      <c r="BU21" s="724"/>
    </row>
    <row r="22" spans="5:73" ht="15" customHeight="1" x14ac:dyDescent="0.15">
      <c r="E22" s="793"/>
      <c r="F22" s="813"/>
      <c r="G22" s="1699" t="s">
        <v>914</v>
      </c>
      <c r="H22" s="1699"/>
      <c r="I22" s="1699"/>
      <c r="J22" s="1699"/>
      <c r="K22" s="1699"/>
      <c r="L22" s="1699"/>
      <c r="M22" s="1699"/>
      <c r="N22" s="1699"/>
      <c r="O22" s="1699"/>
      <c r="P22" s="1699"/>
      <c r="Q22" s="1699"/>
      <c r="R22" s="1676"/>
      <c r="S22" s="1676"/>
      <c r="T22" s="723"/>
      <c r="U22" s="738"/>
      <c r="V22" s="802"/>
      <c r="W22" s="723"/>
      <c r="X22" s="738"/>
      <c r="Y22" s="738"/>
      <c r="Z22" s="1700" t="s">
        <v>334</v>
      </c>
      <c r="AA22" s="1700"/>
      <c r="AB22" s="1700"/>
      <c r="AC22" s="814" t="s">
        <v>345</v>
      </c>
      <c r="AD22" s="804"/>
      <c r="AE22" s="723"/>
      <c r="AF22" s="738"/>
      <c r="AG22" s="738"/>
      <c r="AH22" s="738"/>
      <c r="AI22" s="815"/>
      <c r="AJ22" s="739"/>
      <c r="AL22" s="787"/>
      <c r="AO22" s="741"/>
      <c r="AP22" s="801"/>
      <c r="AQ22" s="801"/>
      <c r="AR22" s="801"/>
      <c r="AS22" s="801"/>
      <c r="AT22" s="801"/>
      <c r="AU22" s="801"/>
      <c r="AV22" s="801"/>
      <c r="AW22" s="801"/>
      <c r="AX22" s="1707" t="s">
        <v>1072</v>
      </c>
      <c r="AY22" s="1707"/>
      <c r="AZ22" s="1707"/>
      <c r="BA22" s="1707"/>
      <c r="BB22" s="1707"/>
      <c r="BC22" s="1707"/>
      <c r="BD22" s="1693" t="s">
        <v>575</v>
      </c>
      <c r="BE22" s="1697">
        <v>0.5</v>
      </c>
      <c r="BF22" s="1697"/>
      <c r="BG22" s="1697"/>
      <c r="BH22" s="1685" t="s">
        <v>394</v>
      </c>
      <c r="BI22" s="1685"/>
      <c r="BJ22" s="1684" t="s">
        <v>626</v>
      </c>
      <c r="BK22" s="801"/>
      <c r="BL22" s="801"/>
      <c r="BM22" s="801"/>
      <c r="BN22" s="801"/>
      <c r="BO22" s="801"/>
      <c r="BP22" s="801"/>
      <c r="BQ22" s="801"/>
      <c r="BR22" s="801"/>
      <c r="BS22" s="801"/>
      <c r="BT22" s="801"/>
      <c r="BU22" s="724"/>
    </row>
    <row r="23" spans="5:73" ht="15" customHeight="1" x14ac:dyDescent="0.15">
      <c r="E23" s="793"/>
      <c r="F23" s="813"/>
      <c r="G23" s="802"/>
      <c r="H23" s="802"/>
      <c r="I23" s="803"/>
      <c r="J23" s="723"/>
      <c r="K23" s="723"/>
      <c r="L23" s="723"/>
      <c r="M23" s="723"/>
      <c r="N23" s="723"/>
      <c r="O23" s="723"/>
      <c r="P23" s="723"/>
      <c r="Q23" s="723"/>
      <c r="R23" s="723"/>
      <c r="S23" s="723"/>
      <c r="T23" s="723"/>
      <c r="U23" s="738"/>
      <c r="V23" s="802"/>
      <c r="W23" s="723"/>
      <c r="X23" s="738"/>
      <c r="Y23" s="738"/>
      <c r="Z23" s="738"/>
      <c r="AA23" s="738"/>
      <c r="AB23" s="723"/>
      <c r="AC23" s="804"/>
      <c r="AD23" s="804"/>
      <c r="AE23" s="723"/>
      <c r="AF23" s="738"/>
      <c r="AG23" s="738"/>
      <c r="AH23" s="738"/>
      <c r="AI23" s="815"/>
      <c r="AJ23" s="739"/>
      <c r="AL23" s="787"/>
      <c r="AO23" s="795"/>
      <c r="AP23" s="723"/>
      <c r="AQ23" s="723"/>
      <c r="AR23" s="723"/>
      <c r="AS23" s="723"/>
      <c r="AT23" s="723"/>
      <c r="AU23" s="723"/>
      <c r="AV23" s="723"/>
      <c r="AW23" s="723"/>
      <c r="AX23" s="1518"/>
      <c r="AY23" s="1518"/>
      <c r="AZ23" s="1518"/>
      <c r="BA23" s="1518"/>
      <c r="BB23" s="1518"/>
      <c r="BC23" s="1518"/>
      <c r="BD23" s="1687"/>
      <c r="BE23" s="1689"/>
      <c r="BF23" s="1689"/>
      <c r="BG23" s="1689"/>
      <c r="BH23" s="1685"/>
      <c r="BI23" s="1685"/>
      <c r="BJ23" s="1684"/>
      <c r="BK23" s="723"/>
      <c r="BL23" s="723"/>
      <c r="BM23" s="723"/>
      <c r="BN23" s="723"/>
      <c r="BO23" s="723"/>
      <c r="BP23" s="723"/>
      <c r="BQ23" s="723"/>
      <c r="BR23" s="723"/>
      <c r="BS23" s="723"/>
      <c r="BT23" s="796"/>
      <c r="BU23" s="724"/>
    </row>
    <row r="24" spans="5:73" ht="15" customHeight="1" x14ac:dyDescent="0.15">
      <c r="E24" s="793"/>
      <c r="F24" s="813"/>
      <c r="G24" s="802"/>
      <c r="H24" s="802"/>
      <c r="I24" s="1698"/>
      <c r="J24" s="1698"/>
      <c r="K24" s="1698"/>
      <c r="L24" s="1698"/>
      <c r="M24" s="1698"/>
      <c r="N24" s="723"/>
      <c r="O24" s="723"/>
      <c r="P24" s="723"/>
      <c r="Q24" s="723"/>
      <c r="R24" s="1695"/>
      <c r="S24" s="1695"/>
      <c r="T24" s="1695"/>
      <c r="U24" s="738"/>
      <c r="V24" s="802"/>
      <c r="W24" s="723"/>
      <c r="X24" s="816"/>
      <c r="Y24" s="738"/>
      <c r="Z24" s="738"/>
      <c r="AA24" s="1695"/>
      <c r="AB24" s="1695"/>
      <c r="AC24" s="1695"/>
      <c r="AD24" s="723"/>
      <c r="AE24" s="802"/>
      <c r="AF24" s="723"/>
      <c r="AG24" s="723"/>
      <c r="AH24" s="738"/>
      <c r="AI24" s="815"/>
      <c r="AJ24" s="739"/>
      <c r="AL24" s="787"/>
      <c r="AO24" s="795"/>
      <c r="AP24" s="723"/>
      <c r="AQ24" s="1212" t="s">
        <v>911</v>
      </c>
      <c r="AR24" s="1212"/>
      <c r="AS24" s="1212"/>
      <c r="AT24" s="1212"/>
      <c r="AU24" s="1212"/>
      <c r="AV24" s="1212"/>
      <c r="AW24" s="705" t="s">
        <v>915</v>
      </c>
      <c r="BM24" s="1690">
        <v>4</v>
      </c>
      <c r="BN24" s="1690"/>
      <c r="BO24" s="1690"/>
      <c r="BP24" s="705" t="s">
        <v>892</v>
      </c>
      <c r="BT24" s="787"/>
      <c r="BU24" s="724"/>
    </row>
    <row r="25" spans="5:73" ht="15" customHeight="1" x14ac:dyDescent="0.15">
      <c r="E25" s="793"/>
      <c r="F25" s="813"/>
      <c r="G25" s="802"/>
      <c r="H25" s="802"/>
      <c r="I25" s="1698" t="s">
        <v>898</v>
      </c>
      <c r="J25" s="1698"/>
      <c r="K25" s="1698"/>
      <c r="L25" s="1698"/>
      <c r="M25" s="1698"/>
      <c r="N25" s="723"/>
      <c r="O25" s="723"/>
      <c r="P25" s="723"/>
      <c r="Q25" s="723"/>
      <c r="R25" s="1695" t="s">
        <v>334</v>
      </c>
      <c r="S25" s="1695"/>
      <c r="T25" s="1695"/>
      <c r="U25" s="738" t="s">
        <v>88</v>
      </c>
      <c r="V25" s="802"/>
      <c r="W25" s="723"/>
      <c r="X25" s="659"/>
      <c r="Y25" s="663" t="s">
        <v>575</v>
      </c>
      <c r="Z25" s="1685" t="s">
        <v>902</v>
      </c>
      <c r="AA25" s="1685"/>
      <c r="AB25" s="1685"/>
      <c r="AC25" s="1691" t="s">
        <v>334</v>
      </c>
      <c r="AD25" s="1691"/>
      <c r="AE25" s="723" t="s">
        <v>394</v>
      </c>
      <c r="AG25" s="660" t="s">
        <v>626</v>
      </c>
      <c r="AH25" s="738"/>
      <c r="AI25" s="815"/>
      <c r="AJ25" s="739"/>
      <c r="AL25" s="787"/>
      <c r="AO25" s="795"/>
      <c r="AP25" s="723"/>
      <c r="AQ25" s="1212" t="s">
        <v>913</v>
      </c>
      <c r="AR25" s="1212"/>
      <c r="AS25" s="1212"/>
      <c r="AT25" s="1212"/>
      <c r="AU25" s="1212"/>
      <c r="AV25" s="1212"/>
      <c r="AW25" s="1212"/>
      <c r="AX25" s="1212"/>
      <c r="AY25" s="1212"/>
      <c r="AZ25" s="1212"/>
      <c r="BM25" s="1689">
        <v>0.5</v>
      </c>
      <c r="BN25" s="1689"/>
      <c r="BO25" s="1689"/>
      <c r="BP25" s="705" t="s">
        <v>394</v>
      </c>
      <c r="BT25" s="787"/>
      <c r="BU25" s="724"/>
    </row>
    <row r="26" spans="5:73" ht="15" customHeight="1" x14ac:dyDescent="0.15">
      <c r="E26" s="793"/>
      <c r="F26" s="813"/>
      <c r="G26" s="802"/>
      <c r="H26" s="802"/>
      <c r="I26" s="817"/>
      <c r="J26" s="802" t="s">
        <v>908</v>
      </c>
      <c r="K26" s="818"/>
      <c r="L26" s="818"/>
      <c r="M26" s="723"/>
      <c r="N26" s="802"/>
      <c r="O26" s="818"/>
      <c r="P26" s="818"/>
      <c r="Q26" s="723"/>
      <c r="R26" s="802"/>
      <c r="S26" s="818"/>
      <c r="T26" s="818"/>
      <c r="U26" s="738"/>
      <c r="V26" s="802"/>
      <c r="W26" s="723"/>
      <c r="X26" s="723"/>
      <c r="Y26" s="723"/>
      <c r="Z26" s="723"/>
      <c r="AA26" s="723"/>
      <c r="AB26" s="723"/>
      <c r="AC26" s="723"/>
      <c r="AD26" s="723"/>
      <c r="AE26" s="723"/>
      <c r="AF26" s="723"/>
      <c r="AG26" s="723"/>
      <c r="AH26" s="723"/>
      <c r="AI26" s="787"/>
      <c r="AJ26" s="739"/>
      <c r="AL26" s="787"/>
      <c r="AO26" s="795"/>
      <c r="AP26" s="723"/>
      <c r="AQ26" s="1212" t="s">
        <v>907</v>
      </c>
      <c r="AR26" s="1212"/>
      <c r="AS26" s="1212"/>
      <c r="AT26" s="1212"/>
      <c r="AU26" s="1212"/>
      <c r="AV26" s="1212"/>
      <c r="AW26" s="1212"/>
      <c r="AX26" s="1212"/>
      <c r="AY26" s="1212"/>
      <c r="AZ26" s="1212"/>
      <c r="BA26" s="1212"/>
      <c r="BB26" s="1212"/>
      <c r="BC26" s="1212"/>
      <c r="BD26" s="1212"/>
      <c r="BE26" s="1212"/>
      <c r="BM26" s="1689">
        <v>2.2999999999999998</v>
      </c>
      <c r="BN26" s="1689"/>
      <c r="BO26" s="1689"/>
      <c r="BP26" s="705" t="s">
        <v>92</v>
      </c>
      <c r="BT26" s="787"/>
      <c r="BU26" s="724"/>
    </row>
    <row r="27" spans="5:73" ht="15" customHeight="1" x14ac:dyDescent="0.15">
      <c r="E27" s="793"/>
      <c r="F27" s="813"/>
      <c r="G27" s="802"/>
      <c r="H27" s="802"/>
      <c r="I27" s="817"/>
      <c r="J27" s="1693" t="s">
        <v>899</v>
      </c>
      <c r="K27" s="1693"/>
      <c r="L27" s="1694" t="s">
        <v>1284</v>
      </c>
      <c r="M27" s="1694"/>
      <c r="N27" s="1694"/>
      <c r="O27" s="1694"/>
      <c r="P27" s="1694"/>
      <c r="Q27" s="1694"/>
      <c r="R27" s="1694"/>
      <c r="S27" s="1694"/>
      <c r="T27" s="723"/>
      <c r="U27" s="802"/>
      <c r="V27" s="802"/>
      <c r="W27" s="802"/>
      <c r="X27" s="738"/>
      <c r="Y27" s="802"/>
      <c r="Z27" s="723"/>
      <c r="AA27" s="738"/>
      <c r="AB27" s="1695" t="s">
        <v>334</v>
      </c>
      <c r="AC27" s="1695"/>
      <c r="AD27" s="1695"/>
      <c r="AE27" s="723" t="s">
        <v>394</v>
      </c>
      <c r="AF27" s="723"/>
      <c r="AG27" s="723"/>
      <c r="AH27" s="723"/>
      <c r="AI27" s="787"/>
      <c r="AJ27" s="739"/>
      <c r="AL27" s="787"/>
      <c r="AO27" s="795"/>
      <c r="AP27" s="794"/>
      <c r="AQ27" s="794"/>
      <c r="AR27" s="794"/>
      <c r="AS27" s="794"/>
      <c r="AT27" s="794"/>
      <c r="AU27" s="794"/>
      <c r="AV27" s="794"/>
      <c r="AW27" s="794"/>
      <c r="AX27" s="794"/>
      <c r="AY27" s="794"/>
      <c r="AZ27" s="794"/>
      <c r="BA27" s="794"/>
      <c r="BB27" s="794"/>
      <c r="BC27" s="794"/>
      <c r="BD27" s="794"/>
      <c r="BE27" s="794"/>
      <c r="BF27" s="794"/>
      <c r="BG27" s="794"/>
      <c r="BH27" s="794"/>
      <c r="BI27" s="794"/>
      <c r="BJ27" s="794"/>
      <c r="BK27" s="794"/>
      <c r="BL27" s="794"/>
      <c r="BM27" s="794"/>
      <c r="BN27" s="794"/>
      <c r="BO27" s="794"/>
      <c r="BP27" s="794"/>
      <c r="BQ27" s="794"/>
      <c r="BR27" s="794"/>
      <c r="BS27" s="794"/>
      <c r="BT27" s="799"/>
      <c r="BU27" s="724"/>
    </row>
    <row r="28" spans="5:73" ht="15" customHeight="1" x14ac:dyDescent="0.15">
      <c r="E28" s="793"/>
      <c r="F28" s="813"/>
      <c r="G28" s="802"/>
      <c r="H28" s="802"/>
      <c r="I28" s="819"/>
      <c r="J28" s="818"/>
      <c r="K28" s="818"/>
      <c r="L28" s="803" t="s">
        <v>1285</v>
      </c>
      <c r="M28" s="803"/>
      <c r="N28" s="803"/>
      <c r="O28" s="803"/>
      <c r="P28" s="803"/>
      <c r="Q28" s="803"/>
      <c r="R28" s="803"/>
      <c r="S28" s="803"/>
      <c r="T28" s="803"/>
      <c r="U28" s="803"/>
      <c r="V28" s="818"/>
      <c r="W28" s="818"/>
      <c r="X28" s="738"/>
      <c r="Y28" s="802"/>
      <c r="Z28" s="723"/>
      <c r="AA28" s="738"/>
      <c r="AB28" s="1695" t="s">
        <v>334</v>
      </c>
      <c r="AC28" s="1693"/>
      <c r="AD28" s="1693"/>
      <c r="AE28" s="723" t="s">
        <v>394</v>
      </c>
      <c r="AF28" s="723"/>
      <c r="AG28" s="723"/>
      <c r="AH28" s="723"/>
      <c r="AI28" s="787"/>
      <c r="AJ28" s="739"/>
      <c r="AL28" s="787"/>
      <c r="AO28" s="741"/>
      <c r="AP28" s="801"/>
      <c r="AQ28" s="801"/>
      <c r="AR28" s="801"/>
      <c r="AS28" s="801"/>
      <c r="AT28" s="801"/>
      <c r="AU28" s="801"/>
      <c r="AV28" s="801"/>
      <c r="AW28" s="801"/>
      <c r="AX28" s="801"/>
      <c r="AY28" s="801"/>
      <c r="AZ28" s="1518" t="s">
        <v>916</v>
      </c>
      <c r="BA28" s="1518"/>
      <c r="BB28" s="1518"/>
      <c r="BC28" s="1518"/>
      <c r="BD28" s="1693" t="s">
        <v>575</v>
      </c>
      <c r="BE28" s="1697">
        <v>3.4</v>
      </c>
      <c r="BF28" s="1697"/>
      <c r="BG28" s="1697"/>
      <c r="BH28" s="1685" t="s">
        <v>394</v>
      </c>
      <c r="BI28" s="1685"/>
      <c r="BJ28" s="1684" t="s">
        <v>626</v>
      </c>
      <c r="BK28" s="801"/>
      <c r="BL28" s="801"/>
      <c r="BM28" s="801"/>
      <c r="BN28" s="801"/>
      <c r="BO28" s="801"/>
      <c r="BP28" s="801"/>
      <c r="BQ28" s="801"/>
      <c r="BR28" s="801"/>
      <c r="BS28" s="801"/>
      <c r="BT28" s="801"/>
      <c r="BU28" s="724"/>
    </row>
    <row r="29" spans="5:73" ht="15" customHeight="1" x14ac:dyDescent="0.15">
      <c r="E29" s="793"/>
      <c r="F29" s="813"/>
      <c r="G29" s="802"/>
      <c r="H29" s="802"/>
      <c r="I29" s="817"/>
      <c r="J29" s="802"/>
      <c r="K29" s="802"/>
      <c r="L29" s="803" t="s">
        <v>1286</v>
      </c>
      <c r="M29" s="803"/>
      <c r="N29" s="803"/>
      <c r="O29" s="803"/>
      <c r="P29" s="803"/>
      <c r="Q29" s="803"/>
      <c r="R29" s="803"/>
      <c r="S29" s="803"/>
      <c r="T29" s="803"/>
      <c r="U29" s="803"/>
      <c r="V29" s="803"/>
      <c r="W29" s="803"/>
      <c r="X29" s="738"/>
      <c r="Y29" s="802"/>
      <c r="Z29" s="723"/>
      <c r="AA29" s="738"/>
      <c r="AB29" s="1695" t="s">
        <v>334</v>
      </c>
      <c r="AC29" s="1693"/>
      <c r="AD29" s="1693"/>
      <c r="AE29" s="723" t="s">
        <v>394</v>
      </c>
      <c r="AF29" s="723"/>
      <c r="AG29" s="738"/>
      <c r="AH29" s="738"/>
      <c r="AI29" s="815"/>
      <c r="AJ29" s="739"/>
      <c r="AL29" s="787"/>
      <c r="AO29" s="795"/>
      <c r="AP29" s="723"/>
      <c r="AQ29" s="723"/>
      <c r="AR29" s="723"/>
      <c r="AS29" s="723"/>
      <c r="AT29" s="723"/>
      <c r="AU29" s="723"/>
      <c r="AV29" s="723"/>
      <c r="AW29" s="723"/>
      <c r="AX29" s="723"/>
      <c r="AY29" s="723"/>
      <c r="AZ29" s="1455"/>
      <c r="BA29" s="1455"/>
      <c r="BB29" s="1455"/>
      <c r="BC29" s="1455"/>
      <c r="BD29" s="1687"/>
      <c r="BE29" s="1689"/>
      <c r="BF29" s="1689"/>
      <c r="BG29" s="1689"/>
      <c r="BH29" s="1685"/>
      <c r="BI29" s="1685"/>
      <c r="BJ29" s="1684"/>
      <c r="BK29" s="723"/>
      <c r="BL29" s="723"/>
      <c r="BM29" s="723"/>
      <c r="BN29" s="723"/>
      <c r="BO29" s="723"/>
      <c r="BP29" s="723"/>
      <c r="BQ29" s="723"/>
      <c r="BR29" s="723"/>
      <c r="BS29" s="723"/>
      <c r="BT29" s="796"/>
      <c r="BU29" s="724"/>
    </row>
    <row r="30" spans="5:73" ht="15" customHeight="1" x14ac:dyDescent="0.15">
      <c r="E30" s="793"/>
      <c r="F30" s="820"/>
      <c r="G30" s="821"/>
      <c r="H30" s="821"/>
      <c r="I30" s="822"/>
      <c r="J30" s="821"/>
      <c r="K30" s="821"/>
      <c r="L30" s="821"/>
      <c r="M30" s="823"/>
      <c r="N30" s="821"/>
      <c r="O30" s="821"/>
      <c r="P30" s="821"/>
      <c r="Q30" s="794"/>
      <c r="R30" s="821"/>
      <c r="S30" s="821"/>
      <c r="T30" s="821"/>
      <c r="U30" s="824"/>
      <c r="V30" s="821"/>
      <c r="W30" s="794"/>
      <c r="X30" s="824"/>
      <c r="Y30" s="824"/>
      <c r="Z30" s="824"/>
      <c r="AA30" s="824"/>
      <c r="AB30" s="794"/>
      <c r="AC30" s="794"/>
      <c r="AD30" s="794"/>
      <c r="AE30" s="794"/>
      <c r="AF30" s="824"/>
      <c r="AG30" s="824"/>
      <c r="AH30" s="824"/>
      <c r="AI30" s="825"/>
      <c r="AJ30" s="739"/>
      <c r="AL30" s="787"/>
      <c r="AO30" s="795"/>
      <c r="AP30" s="723"/>
      <c r="AQ30" s="1212" t="s">
        <v>917</v>
      </c>
      <c r="AR30" s="1212"/>
      <c r="AS30" s="1212"/>
      <c r="AT30" s="1212"/>
      <c r="AU30" s="1212"/>
      <c r="AV30" s="1212"/>
      <c r="BM30" s="1690">
        <v>23</v>
      </c>
      <c r="BN30" s="1690"/>
      <c r="BO30" s="1690"/>
      <c r="BP30" s="705" t="s">
        <v>892</v>
      </c>
      <c r="BT30" s="787"/>
      <c r="BU30" s="724"/>
    </row>
    <row r="31" spans="5:73" ht="15" customHeight="1" x14ac:dyDescent="0.15">
      <c r="E31" s="8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1"/>
      <c r="AL31" s="787"/>
      <c r="AO31" s="795"/>
      <c r="AP31" s="723"/>
      <c r="AQ31" s="1212" t="s">
        <v>898</v>
      </c>
      <c r="AR31" s="1212"/>
      <c r="AS31" s="1212"/>
      <c r="AT31" s="1212"/>
      <c r="AU31" s="1212"/>
      <c r="AV31" s="1212"/>
      <c r="AW31" s="1212"/>
      <c r="AX31" s="1212"/>
      <c r="AY31" s="1212"/>
      <c r="AZ31" s="1212"/>
      <c r="BM31" s="1696">
        <v>10.9</v>
      </c>
      <c r="BN31" s="1696"/>
      <c r="BO31" s="1696"/>
      <c r="BP31" s="705" t="s">
        <v>394</v>
      </c>
      <c r="BT31" s="787"/>
      <c r="BU31" s="724"/>
    </row>
    <row r="32" spans="5:73" ht="15" customHeight="1" x14ac:dyDescent="0.15">
      <c r="G32" s="660"/>
      <c r="H32" s="660"/>
      <c r="K32" s="660"/>
      <c r="L32" s="660"/>
      <c r="M32" s="664"/>
      <c r="O32" s="660"/>
      <c r="P32" s="660"/>
      <c r="S32" s="660"/>
      <c r="T32" s="660"/>
      <c r="X32" s="659"/>
      <c r="Y32" s="659"/>
      <c r="Z32" s="659"/>
      <c r="AA32" s="659"/>
      <c r="AF32" s="659"/>
      <c r="AG32" s="659"/>
      <c r="AH32" s="659"/>
      <c r="AI32" s="659"/>
      <c r="AJ32" s="659"/>
      <c r="AL32" s="787"/>
      <c r="AO32" s="795"/>
      <c r="AP32" s="723"/>
      <c r="AQ32" s="1212" t="s">
        <v>907</v>
      </c>
      <c r="AR32" s="1212"/>
      <c r="AS32" s="1212"/>
      <c r="AT32" s="1212"/>
      <c r="AU32" s="1212"/>
      <c r="AV32" s="1212"/>
      <c r="AW32" s="1212"/>
      <c r="AX32" s="1212"/>
      <c r="AY32" s="1212"/>
      <c r="AZ32" s="1212"/>
      <c r="BA32" s="1212"/>
      <c r="BB32" s="1212"/>
      <c r="BC32" s="1212"/>
      <c r="BD32" s="1212"/>
      <c r="BE32" s="1212"/>
      <c r="BM32" s="1696">
        <v>49.5</v>
      </c>
      <c r="BN32" s="1696"/>
      <c r="BO32" s="1696"/>
      <c r="BP32" s="705" t="s">
        <v>92</v>
      </c>
      <c r="BT32" s="787"/>
      <c r="BU32" s="724"/>
    </row>
    <row r="33" spans="5:73" ht="15" customHeight="1" x14ac:dyDescent="0.15">
      <c r="G33" s="660"/>
      <c r="H33" s="660"/>
      <c r="K33" s="660"/>
      <c r="L33" s="660"/>
      <c r="M33" s="664"/>
      <c r="O33" s="1685" t="s">
        <v>1107</v>
      </c>
      <c r="P33" s="1685"/>
      <c r="Q33" s="1685"/>
      <c r="R33" s="1685"/>
      <c r="S33" s="1685"/>
      <c r="T33" s="1685"/>
      <c r="U33" s="1685"/>
      <c r="V33" s="1685"/>
      <c r="W33" s="1685"/>
      <c r="X33" s="1685"/>
      <c r="Y33" s="1685"/>
      <c r="Z33" s="1685"/>
      <c r="AA33" s="659"/>
      <c r="AF33" s="659"/>
      <c r="AG33" s="659"/>
      <c r="AH33" s="659"/>
      <c r="AI33" s="659"/>
      <c r="AJ33" s="659"/>
      <c r="AL33" s="787"/>
      <c r="AO33" s="795"/>
      <c r="AP33" s="798"/>
      <c r="AQ33" s="794"/>
      <c r="AR33" s="794"/>
      <c r="AS33" s="794"/>
      <c r="AT33" s="794"/>
      <c r="AU33" s="794"/>
      <c r="AV33" s="794"/>
      <c r="AW33" s="794"/>
      <c r="AX33" s="794"/>
      <c r="AY33" s="794"/>
      <c r="AZ33" s="794"/>
      <c r="BA33" s="794"/>
      <c r="BB33" s="794"/>
      <c r="BC33" s="794"/>
      <c r="BD33" s="794"/>
      <c r="BE33" s="794"/>
      <c r="BF33" s="794"/>
      <c r="BG33" s="794"/>
      <c r="BH33" s="794"/>
      <c r="BI33" s="794"/>
      <c r="BJ33" s="794"/>
      <c r="BK33" s="794"/>
      <c r="BL33" s="794"/>
      <c r="BM33" s="794"/>
      <c r="BN33" s="794"/>
      <c r="BO33" s="794"/>
      <c r="BP33" s="794"/>
      <c r="BQ33" s="794"/>
      <c r="BR33" s="794"/>
      <c r="BS33" s="794"/>
      <c r="BT33" s="799"/>
      <c r="BU33" s="724"/>
    </row>
    <row r="34" spans="5:73" ht="15" customHeight="1" x14ac:dyDescent="0.15">
      <c r="E34" s="788"/>
      <c r="F34" s="789"/>
      <c r="G34" s="789"/>
      <c r="H34" s="789"/>
      <c r="I34" s="790"/>
      <c r="J34" s="789"/>
      <c r="K34" s="789"/>
      <c r="L34" s="789"/>
      <c r="M34" s="791"/>
      <c r="N34" s="789"/>
      <c r="O34" s="1685"/>
      <c r="P34" s="1685"/>
      <c r="Q34" s="1685"/>
      <c r="R34" s="1685"/>
      <c r="S34" s="1685"/>
      <c r="T34" s="1685"/>
      <c r="U34" s="1685"/>
      <c r="V34" s="1685"/>
      <c r="W34" s="1685"/>
      <c r="X34" s="1685"/>
      <c r="Y34" s="1685"/>
      <c r="Z34" s="1685"/>
      <c r="AA34" s="750"/>
      <c r="AB34" s="702"/>
      <c r="AC34" s="702"/>
      <c r="AD34" s="702"/>
      <c r="AE34" s="702"/>
      <c r="AF34" s="750"/>
      <c r="AG34" s="750"/>
      <c r="AH34" s="750"/>
      <c r="AI34" s="750"/>
      <c r="AJ34" s="744"/>
      <c r="AL34" s="787"/>
      <c r="AO34" s="742"/>
      <c r="AP34" s="726"/>
      <c r="AQ34" s="726"/>
      <c r="AR34" s="726"/>
      <c r="AS34" s="726"/>
      <c r="AT34" s="726"/>
      <c r="AU34" s="726"/>
      <c r="AV34" s="726"/>
      <c r="AW34" s="726"/>
      <c r="AX34" s="726"/>
      <c r="AY34" s="726"/>
      <c r="AZ34" s="726"/>
      <c r="BA34" s="726"/>
      <c r="BB34" s="726"/>
      <c r="BC34" s="726"/>
      <c r="BD34" s="726"/>
      <c r="BE34" s="726"/>
      <c r="BF34" s="726"/>
      <c r="BG34" s="726"/>
      <c r="BH34" s="726"/>
      <c r="BI34" s="726"/>
      <c r="BJ34" s="726"/>
      <c r="BK34" s="726"/>
      <c r="BL34" s="726"/>
      <c r="BM34" s="726"/>
      <c r="BN34" s="726"/>
      <c r="BO34" s="726"/>
      <c r="BP34" s="726"/>
      <c r="BQ34" s="726"/>
      <c r="BR34" s="726"/>
      <c r="BS34" s="726"/>
      <c r="BT34" s="726"/>
      <c r="BU34" s="725"/>
    </row>
    <row r="35" spans="5:73" ht="15" customHeight="1" x14ac:dyDescent="0.15">
      <c r="E35" s="793"/>
      <c r="G35" s="660"/>
      <c r="K35" s="660"/>
      <c r="L35" s="660"/>
      <c r="M35" s="664"/>
      <c r="O35" s="660"/>
      <c r="P35" s="705"/>
      <c r="R35" s="705"/>
      <c r="S35" s="705"/>
      <c r="T35" s="705"/>
      <c r="U35" s="705"/>
      <c r="V35" s="705"/>
      <c r="Z35" s="659"/>
      <c r="AA35" s="659"/>
      <c r="AF35" s="659"/>
      <c r="AG35" s="659"/>
      <c r="AH35" s="659"/>
      <c r="AI35" s="659"/>
      <c r="AJ35" s="739"/>
      <c r="AL35" s="787"/>
      <c r="AY35" s="1261" t="s">
        <v>918</v>
      </c>
      <c r="AZ35" s="1261"/>
      <c r="BA35" s="1261"/>
      <c r="BB35" s="1261"/>
      <c r="BC35" s="1261"/>
      <c r="BD35" s="1261"/>
      <c r="BE35" s="1686" t="s">
        <v>575</v>
      </c>
      <c r="BF35" s="1688">
        <v>2.1</v>
      </c>
      <c r="BG35" s="1688"/>
      <c r="BH35" s="1688"/>
      <c r="BI35" s="1685" t="s">
        <v>394</v>
      </c>
      <c r="BJ35" s="1685"/>
      <c r="BK35" s="1684" t="s">
        <v>626</v>
      </c>
    </row>
    <row r="36" spans="5:73" ht="15" customHeight="1" x14ac:dyDescent="0.15">
      <c r="E36" s="793"/>
      <c r="G36" s="660"/>
      <c r="H36" s="660"/>
      <c r="I36" s="827"/>
      <c r="K36" s="660"/>
      <c r="L36" s="660"/>
      <c r="O36" s="705"/>
      <c r="P36" s="705"/>
      <c r="Q36" s="1685" t="s">
        <v>923</v>
      </c>
      <c r="R36" s="1685"/>
      <c r="S36" s="1685"/>
      <c r="T36" s="1685"/>
      <c r="U36" s="1685"/>
      <c r="V36" s="1685"/>
      <c r="W36" s="1685"/>
      <c r="AJ36" s="724"/>
      <c r="AL36" s="787"/>
      <c r="AO36" s="792"/>
      <c r="AP36" s="702"/>
      <c r="AQ36" s="702"/>
      <c r="AR36" s="702"/>
      <c r="AS36" s="702"/>
      <c r="AT36" s="702"/>
      <c r="AU36" s="702"/>
      <c r="AV36" s="702"/>
      <c r="AW36" s="702"/>
      <c r="AX36" s="702"/>
      <c r="AY36" s="1455"/>
      <c r="AZ36" s="1455"/>
      <c r="BA36" s="1455"/>
      <c r="BB36" s="1455"/>
      <c r="BC36" s="1455"/>
      <c r="BD36" s="1455"/>
      <c r="BE36" s="1687"/>
      <c r="BF36" s="1689"/>
      <c r="BG36" s="1689"/>
      <c r="BH36" s="1689"/>
      <c r="BI36" s="1685"/>
      <c r="BJ36" s="1685"/>
      <c r="BK36" s="1684"/>
      <c r="BL36" s="702"/>
      <c r="BM36" s="702"/>
      <c r="BN36" s="702"/>
      <c r="BO36" s="702"/>
      <c r="BP36" s="702"/>
      <c r="BQ36" s="702"/>
      <c r="BR36" s="702"/>
      <c r="BS36" s="702"/>
      <c r="BT36" s="702"/>
      <c r="BU36" s="727"/>
    </row>
    <row r="37" spans="5:73" ht="15" customHeight="1" x14ac:dyDescent="0.15">
      <c r="E37" s="793"/>
      <c r="H37" s="660"/>
      <c r="M37" s="660"/>
      <c r="O37" s="705"/>
      <c r="P37" s="705"/>
      <c r="Q37" s="660"/>
      <c r="X37" s="659"/>
      <c r="AJ37" s="724"/>
      <c r="AL37" s="787"/>
      <c r="AO37" s="741"/>
      <c r="AQ37" s="1212" t="s">
        <v>898</v>
      </c>
      <c r="AR37" s="1212"/>
      <c r="AS37" s="1212"/>
      <c r="AT37" s="1212"/>
      <c r="AU37" s="1212"/>
      <c r="AY37" s="1689">
        <v>2.1</v>
      </c>
      <c r="AZ37" s="1689"/>
      <c r="BA37" s="1689"/>
      <c r="BB37" s="705" t="s">
        <v>394</v>
      </c>
      <c r="BE37" s="663" t="s">
        <v>575</v>
      </c>
      <c r="BF37" s="1685" t="s">
        <v>919</v>
      </c>
      <c r="BG37" s="1685"/>
      <c r="BH37" s="1685"/>
      <c r="BI37" s="1685"/>
      <c r="BJ37" s="1689" t="s">
        <v>334</v>
      </c>
      <c r="BK37" s="1689"/>
      <c r="BL37" s="1689"/>
      <c r="BM37" s="705" t="s">
        <v>394</v>
      </c>
      <c r="BN37" s="660" t="s">
        <v>626</v>
      </c>
      <c r="BU37" s="724"/>
    </row>
    <row r="38" spans="5:73" ht="15" customHeight="1" x14ac:dyDescent="0.15">
      <c r="E38" s="826"/>
      <c r="F38" s="786"/>
      <c r="G38" s="786"/>
      <c r="H38" s="786"/>
      <c r="I38" s="828"/>
      <c r="J38" s="786"/>
      <c r="K38" s="786"/>
      <c r="L38" s="786"/>
      <c r="M38" s="786"/>
      <c r="N38" s="786"/>
      <c r="O38" s="786"/>
      <c r="P38" s="786"/>
      <c r="Q38" s="726"/>
      <c r="R38" s="786"/>
      <c r="S38" s="786"/>
      <c r="T38" s="786"/>
      <c r="U38" s="710"/>
      <c r="V38" s="786"/>
      <c r="W38" s="726"/>
      <c r="X38" s="726"/>
      <c r="Y38" s="726"/>
      <c r="Z38" s="726"/>
      <c r="AA38" s="726"/>
      <c r="AB38" s="726"/>
      <c r="AC38" s="726"/>
      <c r="AD38" s="726"/>
      <c r="AE38" s="726"/>
      <c r="AF38" s="726"/>
      <c r="AG38" s="726"/>
      <c r="AH38" s="726"/>
      <c r="AI38" s="726"/>
      <c r="AJ38" s="725"/>
      <c r="AL38" s="787"/>
      <c r="AO38" s="741"/>
      <c r="AQ38" s="1212" t="s">
        <v>897</v>
      </c>
      <c r="AR38" s="1212"/>
      <c r="AS38" s="1212"/>
      <c r="AT38" s="1212"/>
      <c r="AY38" s="1690">
        <v>15</v>
      </c>
      <c r="AZ38" s="1690"/>
      <c r="BA38" s="1690"/>
      <c r="BB38" s="705" t="s">
        <v>892</v>
      </c>
      <c r="BE38" s="663" t="s">
        <v>575</v>
      </c>
      <c r="BF38" s="1685" t="s">
        <v>919</v>
      </c>
      <c r="BG38" s="1685"/>
      <c r="BH38" s="1685"/>
      <c r="BI38" s="1685"/>
      <c r="BJ38" s="1690" t="s">
        <v>334</v>
      </c>
      <c r="BK38" s="1690"/>
      <c r="BL38" s="1690"/>
      <c r="BM38" s="705" t="s">
        <v>892</v>
      </c>
      <c r="BN38" s="660" t="s">
        <v>626</v>
      </c>
      <c r="BU38" s="724"/>
    </row>
    <row r="39" spans="5:73" ht="15" customHeight="1" x14ac:dyDescent="0.15">
      <c r="G39" s="660"/>
      <c r="H39" s="660"/>
      <c r="K39" s="660"/>
      <c r="L39" s="660"/>
      <c r="M39" s="660"/>
      <c r="O39" s="660"/>
      <c r="P39" s="660"/>
      <c r="S39" s="660"/>
      <c r="T39" s="660"/>
      <c r="W39" s="829"/>
      <c r="X39" s="659"/>
      <c r="AL39" s="787"/>
      <c r="AO39" s="742"/>
      <c r="AP39" s="726"/>
      <c r="AQ39" s="726"/>
      <c r="AR39" s="726"/>
      <c r="AS39" s="726"/>
      <c r="AT39" s="726"/>
      <c r="AU39" s="726"/>
      <c r="AV39" s="726"/>
      <c r="AW39" s="726"/>
      <c r="AX39" s="726"/>
      <c r="AY39" s="726"/>
      <c r="AZ39" s="726"/>
      <c r="BA39" s="726"/>
      <c r="BB39" s="726"/>
      <c r="BC39" s="726"/>
      <c r="BD39" s="726"/>
      <c r="BE39" s="726"/>
      <c r="BF39" s="726"/>
      <c r="BG39" s="726"/>
      <c r="BH39" s="726"/>
      <c r="BI39" s="726"/>
      <c r="BJ39" s="726"/>
      <c r="BK39" s="726"/>
      <c r="BL39" s="726"/>
      <c r="BM39" s="726"/>
      <c r="BN39" s="726"/>
      <c r="BO39" s="726"/>
      <c r="BP39" s="726"/>
      <c r="BQ39" s="726"/>
      <c r="BR39" s="726"/>
      <c r="BS39" s="726"/>
      <c r="BT39" s="726"/>
      <c r="BU39" s="725"/>
    </row>
    <row r="40" spans="5:73" ht="15" customHeight="1" x14ac:dyDescent="0.15">
      <c r="Q40" s="830"/>
      <c r="AL40" s="787"/>
      <c r="AZ40" s="719"/>
      <c r="BA40" s="719"/>
      <c r="BB40" s="1261" t="s">
        <v>920</v>
      </c>
      <c r="BC40" s="1261"/>
      <c r="BD40" s="1261"/>
      <c r="BE40" s="1261"/>
      <c r="BF40" s="1261"/>
      <c r="BG40" s="1261"/>
      <c r="BH40" s="663"/>
      <c r="BI40" s="663"/>
      <c r="BJ40" s="660"/>
    </row>
    <row r="41" spans="5:73" ht="15" customHeight="1" x14ac:dyDescent="0.15">
      <c r="Q41" s="830"/>
      <c r="AL41" s="787"/>
      <c r="AO41" s="792"/>
      <c r="AP41" s="702"/>
      <c r="AQ41" s="702"/>
      <c r="AR41" s="702"/>
      <c r="AS41" s="702"/>
      <c r="AT41" s="702"/>
      <c r="AU41" s="702"/>
      <c r="AV41" s="702"/>
      <c r="AW41" s="702"/>
      <c r="AX41" s="702"/>
      <c r="AY41" s="711"/>
      <c r="AZ41" s="711"/>
      <c r="BA41" s="711"/>
      <c r="BB41" s="1455"/>
      <c r="BC41" s="1455"/>
      <c r="BD41" s="1455"/>
      <c r="BE41" s="1455"/>
      <c r="BF41" s="1455"/>
      <c r="BG41" s="1455"/>
      <c r="BH41" s="831"/>
      <c r="BI41" s="831"/>
      <c r="BJ41" s="789"/>
      <c r="BK41" s="702"/>
      <c r="BL41" s="702"/>
      <c r="BM41" s="702"/>
      <c r="BN41" s="702"/>
      <c r="BO41" s="702"/>
      <c r="BP41" s="702"/>
      <c r="BQ41" s="702"/>
      <c r="BR41" s="702"/>
      <c r="BS41" s="702"/>
      <c r="BT41" s="702"/>
      <c r="BU41" s="727"/>
    </row>
    <row r="42" spans="5:73" ht="15" customHeight="1" x14ac:dyDescent="0.15">
      <c r="Q42" s="830"/>
      <c r="AL42" s="787"/>
      <c r="AO42" s="742"/>
      <c r="AP42" s="726"/>
      <c r="AQ42" s="726"/>
      <c r="AR42" s="726"/>
      <c r="AS42" s="726"/>
      <c r="AT42" s="726"/>
      <c r="AU42" s="726"/>
      <c r="AV42" s="726"/>
      <c r="AW42" s="726"/>
      <c r="AX42" s="726"/>
      <c r="AY42" s="828"/>
      <c r="AZ42" s="828"/>
      <c r="BA42" s="828"/>
      <c r="BB42" s="1196" t="s">
        <v>921</v>
      </c>
      <c r="BC42" s="1196"/>
      <c r="BD42" s="1196"/>
      <c r="BE42" s="1196"/>
      <c r="BF42" s="1196"/>
      <c r="BG42" s="1196"/>
      <c r="BH42" s="710"/>
      <c r="BI42" s="710"/>
      <c r="BJ42" s="828"/>
      <c r="BK42" s="828"/>
      <c r="BL42" s="828"/>
      <c r="BM42" s="726"/>
      <c r="BN42" s="786"/>
      <c r="BO42" s="726"/>
      <c r="BP42" s="726"/>
      <c r="BQ42" s="726"/>
      <c r="BR42" s="726"/>
      <c r="BS42" s="726"/>
      <c r="BT42" s="726"/>
      <c r="BU42" s="725"/>
    </row>
    <row r="43" spans="5:73" ht="15" customHeight="1" x14ac:dyDescent="0.15">
      <c r="Q43" s="830"/>
      <c r="AL43" s="787"/>
      <c r="AZ43" s="719"/>
      <c r="BA43" s="719"/>
      <c r="BB43" s="1261" t="s">
        <v>922</v>
      </c>
      <c r="BC43" s="1261"/>
      <c r="BD43" s="1261"/>
      <c r="BE43" s="1261"/>
      <c r="BF43" s="1261"/>
      <c r="BG43" s="1261"/>
      <c r="BH43" s="663"/>
      <c r="BI43" s="663"/>
      <c r="BJ43" s="660"/>
    </row>
    <row r="44" spans="5:73" ht="15" customHeight="1" x14ac:dyDescent="0.15">
      <c r="Q44" s="830"/>
      <c r="AL44" s="787"/>
      <c r="AO44" s="792"/>
      <c r="AP44" s="702"/>
      <c r="AQ44" s="702"/>
      <c r="AR44" s="702"/>
      <c r="AS44" s="702"/>
      <c r="AT44" s="702"/>
      <c r="AU44" s="702"/>
      <c r="AV44" s="702"/>
      <c r="AW44" s="702"/>
      <c r="AX44" s="702"/>
      <c r="AY44" s="711"/>
      <c r="AZ44" s="711"/>
      <c r="BA44" s="711"/>
      <c r="BB44" s="1455"/>
      <c r="BC44" s="1455"/>
      <c r="BD44" s="1455"/>
      <c r="BE44" s="1455"/>
      <c r="BF44" s="1455"/>
      <c r="BG44" s="1455"/>
      <c r="BH44" s="831"/>
      <c r="BI44" s="831"/>
      <c r="BJ44" s="789"/>
      <c r="BK44" s="702"/>
      <c r="BL44" s="702"/>
      <c r="BM44" s="702"/>
      <c r="BN44" s="702"/>
      <c r="BO44" s="702"/>
      <c r="BP44" s="702"/>
      <c r="BQ44" s="702"/>
      <c r="BR44" s="702"/>
      <c r="BS44" s="702"/>
      <c r="BT44" s="702"/>
      <c r="BU44" s="727"/>
    </row>
    <row r="45" spans="5:73" ht="15" customHeight="1" x14ac:dyDescent="0.15">
      <c r="Q45" s="830"/>
      <c r="AL45" s="787"/>
      <c r="AO45" s="742"/>
      <c r="AP45" s="726"/>
      <c r="AQ45" s="726"/>
      <c r="AR45" s="726"/>
      <c r="AS45" s="726"/>
      <c r="AT45" s="726"/>
      <c r="AU45" s="726"/>
      <c r="AV45" s="726"/>
      <c r="AW45" s="726"/>
      <c r="AX45" s="726"/>
      <c r="AY45" s="828"/>
      <c r="AZ45" s="828"/>
      <c r="BA45" s="828"/>
      <c r="BB45" s="1196" t="s">
        <v>921</v>
      </c>
      <c r="BC45" s="1196"/>
      <c r="BD45" s="1196"/>
      <c r="BE45" s="1196"/>
      <c r="BF45" s="1196"/>
      <c r="BG45" s="1196"/>
      <c r="BH45" s="710"/>
      <c r="BI45" s="710"/>
      <c r="BJ45" s="828"/>
      <c r="BK45" s="828"/>
      <c r="BL45" s="828"/>
      <c r="BM45" s="726"/>
      <c r="BN45" s="786"/>
      <c r="BO45" s="726"/>
      <c r="BP45" s="726"/>
      <c r="BQ45" s="726"/>
      <c r="BR45" s="726"/>
      <c r="BS45" s="726"/>
      <c r="BT45" s="726"/>
      <c r="BU45" s="725"/>
    </row>
    <row r="46" spans="5:73" ht="15" customHeight="1" x14ac:dyDescent="0.15">
      <c r="Q46" s="830"/>
      <c r="AL46" s="787"/>
      <c r="AY46" s="1261" t="s">
        <v>924</v>
      </c>
      <c r="AZ46" s="1261"/>
      <c r="BA46" s="1261"/>
      <c r="BB46" s="1261"/>
      <c r="BC46" s="1261"/>
      <c r="BD46" s="1686" t="s">
        <v>575</v>
      </c>
      <c r="BE46" s="1688">
        <v>6.3</v>
      </c>
      <c r="BF46" s="1688"/>
      <c r="BG46" s="1688"/>
      <c r="BH46" s="1685" t="s">
        <v>394</v>
      </c>
      <c r="BI46" s="1685"/>
      <c r="BJ46" s="1684" t="s">
        <v>626</v>
      </c>
    </row>
    <row r="47" spans="5:73" ht="15" customHeight="1" x14ac:dyDescent="0.15">
      <c r="Q47" s="830"/>
      <c r="AL47" s="787"/>
      <c r="AO47" s="792"/>
      <c r="AP47" s="702"/>
      <c r="AQ47" s="702"/>
      <c r="AR47" s="702"/>
      <c r="AS47" s="702"/>
      <c r="AT47" s="702"/>
      <c r="AU47" s="702"/>
      <c r="AV47" s="702"/>
      <c r="AW47" s="702"/>
      <c r="AX47" s="702"/>
      <c r="AY47" s="1518"/>
      <c r="AZ47" s="1518"/>
      <c r="BA47" s="1518"/>
      <c r="BB47" s="1518"/>
      <c r="BC47" s="1518"/>
      <c r="BD47" s="1687"/>
      <c r="BE47" s="1689"/>
      <c r="BF47" s="1689"/>
      <c r="BG47" s="1689"/>
      <c r="BH47" s="1685"/>
      <c r="BI47" s="1685"/>
      <c r="BJ47" s="1684"/>
      <c r="BK47" s="702"/>
      <c r="BL47" s="702"/>
      <c r="BM47" s="702"/>
      <c r="BN47" s="702"/>
      <c r="BO47" s="702"/>
      <c r="BP47" s="702"/>
      <c r="BQ47" s="702"/>
      <c r="BR47" s="702"/>
      <c r="BS47" s="702"/>
      <c r="BT47" s="702"/>
      <c r="BU47" s="727"/>
    </row>
    <row r="48" spans="5:73" ht="15" customHeight="1" x14ac:dyDescent="0.15">
      <c r="Q48" s="830"/>
      <c r="AL48" s="787"/>
      <c r="AO48" s="741"/>
      <c r="AP48" s="723"/>
      <c r="AQ48" s="723" t="s">
        <v>925</v>
      </c>
      <c r="AR48" s="723"/>
      <c r="AS48" s="723"/>
      <c r="AT48" s="723"/>
      <c r="AU48" s="723"/>
      <c r="AV48" s="723"/>
      <c r="AW48" s="723"/>
      <c r="AX48" s="723"/>
      <c r="AY48" s="723"/>
      <c r="AZ48" s="723" t="s">
        <v>928</v>
      </c>
      <c r="BA48" s="723"/>
      <c r="BB48" s="723"/>
      <c r="BC48" s="723"/>
      <c r="BD48" s="723"/>
      <c r="BE48" s="723"/>
      <c r="BF48" s="723"/>
      <c r="BG48" s="723"/>
      <c r="BH48" s="723"/>
      <c r="BI48" s="723"/>
      <c r="BJ48" s="723"/>
      <c r="BK48" s="723" t="s">
        <v>931</v>
      </c>
      <c r="BL48" s="723"/>
      <c r="BM48" s="723"/>
      <c r="BN48" s="723"/>
      <c r="BO48" s="723"/>
      <c r="BP48" s="723"/>
      <c r="BQ48" s="723"/>
      <c r="BR48" s="723"/>
      <c r="BS48" s="723"/>
      <c r="BT48" s="723"/>
      <c r="BU48" s="724"/>
    </row>
    <row r="49" spans="1:77" ht="15" customHeight="1" x14ac:dyDescent="0.15">
      <c r="Q49" s="830"/>
      <c r="AL49" s="787"/>
      <c r="AO49" s="741"/>
      <c r="AP49" s="723"/>
      <c r="AQ49" s="723" t="s">
        <v>926</v>
      </c>
      <c r="AR49" s="723"/>
      <c r="AS49" s="723"/>
      <c r="AT49" s="723"/>
      <c r="AU49" s="723"/>
      <c r="AV49" s="723"/>
      <c r="AW49" s="723"/>
      <c r="AX49" s="723"/>
      <c r="AY49" s="723"/>
      <c r="AZ49" s="723" t="s">
        <v>929</v>
      </c>
      <c r="BA49" s="723"/>
      <c r="BB49" s="723"/>
      <c r="BC49" s="723"/>
      <c r="BD49" s="723"/>
      <c r="BE49" s="723"/>
      <c r="BF49" s="723"/>
      <c r="BG49" s="723"/>
      <c r="BH49" s="723"/>
      <c r="BI49" s="723"/>
      <c r="BJ49" s="723"/>
      <c r="BK49" s="723" t="s">
        <v>932</v>
      </c>
      <c r="BL49" s="723"/>
      <c r="BM49" s="723"/>
      <c r="BN49" s="723"/>
      <c r="BO49" s="723"/>
      <c r="BP49" s="723"/>
      <c r="BQ49" s="723"/>
      <c r="BR49" s="723"/>
      <c r="BS49" s="723"/>
      <c r="BT49" s="723"/>
      <c r="BU49" s="724"/>
    </row>
    <row r="50" spans="1:77" ht="15" customHeight="1" x14ac:dyDescent="0.15">
      <c r="Q50" s="830"/>
      <c r="AL50" s="787"/>
      <c r="AO50" s="742"/>
      <c r="AP50" s="726"/>
      <c r="AQ50" s="726" t="s">
        <v>927</v>
      </c>
      <c r="AR50" s="726"/>
      <c r="AS50" s="726"/>
      <c r="AT50" s="726"/>
      <c r="AU50" s="726"/>
      <c r="AV50" s="726"/>
      <c r="AW50" s="726"/>
      <c r="AX50" s="726"/>
      <c r="AY50" s="726"/>
      <c r="AZ50" s="726" t="s">
        <v>930</v>
      </c>
      <c r="BA50" s="726"/>
      <c r="BB50" s="726"/>
      <c r="BC50" s="726"/>
      <c r="BD50" s="726"/>
      <c r="BE50" s="726"/>
      <c r="BF50" s="726"/>
      <c r="BG50" s="726"/>
      <c r="BH50" s="726"/>
      <c r="BI50" s="726"/>
      <c r="BJ50" s="726"/>
      <c r="BK50" s="726"/>
      <c r="BL50" s="726"/>
      <c r="BM50" s="726"/>
      <c r="BN50" s="726"/>
      <c r="BO50" s="726"/>
      <c r="BP50" s="726"/>
      <c r="BQ50" s="726"/>
      <c r="BR50" s="726"/>
      <c r="BS50" s="726"/>
      <c r="BT50" s="726"/>
      <c r="BU50" s="725"/>
    </row>
    <row r="51" spans="1:77" ht="15" customHeight="1" x14ac:dyDescent="0.15">
      <c r="Q51" s="830"/>
      <c r="AL51" s="787"/>
    </row>
    <row r="53" spans="1:77" ht="15" customHeight="1" x14ac:dyDescent="0.15">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04"/>
      <c r="BJ53" s="704"/>
      <c r="BK53" s="704"/>
      <c r="BL53" s="704"/>
      <c r="BM53" s="704"/>
      <c r="BN53" s="704"/>
      <c r="BO53" s="704"/>
      <c r="BP53" s="704"/>
      <c r="BQ53" s="704"/>
      <c r="BR53" s="704"/>
      <c r="BS53" s="704"/>
      <c r="BT53" s="704"/>
      <c r="BU53" s="704"/>
      <c r="BV53" s="704"/>
    </row>
    <row r="54" spans="1:77" ht="15" customHeight="1" x14ac:dyDescent="0.15">
      <c r="A54" s="704"/>
      <c r="B54" s="704"/>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row>
    <row r="55" spans="1:77" ht="18.75" customHeight="1" x14ac:dyDescent="0.15">
      <c r="AL55" s="704"/>
      <c r="AM55" s="704"/>
      <c r="BW55" s="704"/>
      <c r="BX55" s="704"/>
      <c r="BY55" s="704"/>
    </row>
  </sheetData>
  <mergeCells count="120">
    <mergeCell ref="F10:I10"/>
    <mergeCell ref="K10:L10"/>
    <mergeCell ref="Q10:R10"/>
    <mergeCell ref="T10:U10"/>
    <mergeCell ref="Z10:AA10"/>
    <mergeCell ref="AC10:AD10"/>
    <mergeCell ref="AY8:BC9"/>
    <mergeCell ref="BD8:BD9"/>
    <mergeCell ref="BE8:BG9"/>
    <mergeCell ref="BJ8:BJ9"/>
    <mergeCell ref="F9:I9"/>
    <mergeCell ref="L9:M9"/>
    <mergeCell ref="BH8:BI9"/>
    <mergeCell ref="C4:AL4"/>
    <mergeCell ref="AM4:BW4"/>
    <mergeCell ref="S6:V7"/>
    <mergeCell ref="BG6:BG7"/>
    <mergeCell ref="BH6:BJ7"/>
    <mergeCell ref="BM6:BM7"/>
    <mergeCell ref="BK6:BL7"/>
    <mergeCell ref="BM12:BO12"/>
    <mergeCell ref="R12:T12"/>
    <mergeCell ref="Z12:AB12"/>
    <mergeCell ref="AT13:BB13"/>
    <mergeCell ref="BM13:BO13"/>
    <mergeCell ref="AQ10:AT10"/>
    <mergeCell ref="BM10:BO10"/>
    <mergeCell ref="AQ11:AU11"/>
    <mergeCell ref="BM11:BO11"/>
    <mergeCell ref="AC12:AE12"/>
    <mergeCell ref="AR12:AS12"/>
    <mergeCell ref="AT12:AZ12"/>
    <mergeCell ref="BM16:BO16"/>
    <mergeCell ref="AT14:BD14"/>
    <mergeCell ref="BM14:BO14"/>
    <mergeCell ref="R14:T14"/>
    <mergeCell ref="Z14:AB14"/>
    <mergeCell ref="AC14:AD14"/>
    <mergeCell ref="AQ15:AW15"/>
    <mergeCell ref="BM15:BO15"/>
    <mergeCell ref="AC15:AE15"/>
    <mergeCell ref="BM20:BO20"/>
    <mergeCell ref="G22:S22"/>
    <mergeCell ref="Z22:AB22"/>
    <mergeCell ref="AB18:AD18"/>
    <mergeCell ref="AB19:AD19"/>
    <mergeCell ref="G17:H17"/>
    <mergeCell ref="I17:P17"/>
    <mergeCell ref="AB17:AD17"/>
    <mergeCell ref="AZ18:BC19"/>
    <mergeCell ref="BD18:BD19"/>
    <mergeCell ref="BE18:BG19"/>
    <mergeCell ref="AX22:BC23"/>
    <mergeCell ref="BM26:BO26"/>
    <mergeCell ref="AB28:AD28"/>
    <mergeCell ref="I25:M25"/>
    <mergeCell ref="R25:T25"/>
    <mergeCell ref="AQ24:AV24"/>
    <mergeCell ref="BM24:BO24"/>
    <mergeCell ref="AQ25:AZ25"/>
    <mergeCell ref="BM25:BO25"/>
    <mergeCell ref="BD22:BD23"/>
    <mergeCell ref="BE22:BG23"/>
    <mergeCell ref="I24:M24"/>
    <mergeCell ref="R24:T24"/>
    <mergeCell ref="AA24:AC24"/>
    <mergeCell ref="BM30:BO30"/>
    <mergeCell ref="AQ31:AZ31"/>
    <mergeCell ref="BM31:BO31"/>
    <mergeCell ref="AQ32:BE32"/>
    <mergeCell ref="BM32:BO32"/>
    <mergeCell ref="AB29:AD29"/>
    <mergeCell ref="AZ28:BC29"/>
    <mergeCell ref="BD28:BD29"/>
    <mergeCell ref="BE28:BG29"/>
    <mergeCell ref="G11:I11"/>
    <mergeCell ref="Z25:AB25"/>
    <mergeCell ref="AC25:AD25"/>
    <mergeCell ref="Q36:W36"/>
    <mergeCell ref="AX6:BF7"/>
    <mergeCell ref="AC11:AD11"/>
    <mergeCell ref="K11:L11"/>
    <mergeCell ref="BH18:BI19"/>
    <mergeCell ref="BB40:BG41"/>
    <mergeCell ref="AQ37:AU37"/>
    <mergeCell ref="AY37:BA37"/>
    <mergeCell ref="BF37:BI37"/>
    <mergeCell ref="AQ38:AT38"/>
    <mergeCell ref="AY38:BA38"/>
    <mergeCell ref="BF38:BI38"/>
    <mergeCell ref="AY35:BD36"/>
    <mergeCell ref="BE35:BE36"/>
    <mergeCell ref="BF35:BH36"/>
    <mergeCell ref="AQ30:AV30"/>
    <mergeCell ref="J27:K27"/>
    <mergeCell ref="L27:S27"/>
    <mergeCell ref="AB27:AD27"/>
    <mergeCell ref="AQ26:BE26"/>
    <mergeCell ref="R15:T15"/>
    <mergeCell ref="F15:Q15"/>
    <mergeCell ref="BK35:BK36"/>
    <mergeCell ref="AY46:BC47"/>
    <mergeCell ref="BH46:BI47"/>
    <mergeCell ref="BJ46:BJ47"/>
    <mergeCell ref="BJ18:BJ19"/>
    <mergeCell ref="BH22:BI23"/>
    <mergeCell ref="BJ22:BJ23"/>
    <mergeCell ref="BH28:BI29"/>
    <mergeCell ref="BJ28:BJ29"/>
    <mergeCell ref="BI35:BJ36"/>
    <mergeCell ref="BB42:BG42"/>
    <mergeCell ref="BB43:BG44"/>
    <mergeCell ref="BB45:BG45"/>
    <mergeCell ref="BD46:BD47"/>
    <mergeCell ref="BE46:BG47"/>
    <mergeCell ref="BJ37:BL37"/>
    <mergeCell ref="BJ38:BL38"/>
    <mergeCell ref="Z15:AB15"/>
    <mergeCell ref="AQ16:BE16"/>
    <mergeCell ref="O33:Z34"/>
  </mergeCells>
  <phoneticPr fontId="3"/>
  <pageMargins left="0.78740157480314965" right="0.39370078740157483" top="0.59055118110236227" bottom="0.59055118110236227" header="0.51181102362204722" footer="0.19685039370078741"/>
  <pageSetup paperSize="9" scale="72" firstPageNumber="2" orientation="landscape"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P41"/>
  <sheetViews>
    <sheetView topLeftCell="A16" workbookViewId="0"/>
  </sheetViews>
  <sheetFormatPr defaultColWidth="8" defaultRowHeight="18" customHeight="1" x14ac:dyDescent="0.15"/>
  <cols>
    <col min="1" max="1" width="2.5" style="286" customWidth="1"/>
    <col min="2" max="2" width="3" style="286" customWidth="1"/>
    <col min="3" max="3" width="3.625" style="286" customWidth="1"/>
    <col min="4" max="4" width="4.75" style="286" customWidth="1"/>
    <col min="5" max="5" width="17" style="286" customWidth="1"/>
    <col min="6" max="6" width="11.25" style="287" customWidth="1"/>
    <col min="7" max="7" width="10.75" style="288" customWidth="1"/>
    <col min="8" max="8" width="6.375" style="286" customWidth="1"/>
    <col min="9" max="9" width="5.125" style="286" customWidth="1"/>
    <col min="10" max="10" width="5.25" style="286" customWidth="1"/>
    <col min="11" max="11" width="7.25" style="286" customWidth="1"/>
    <col min="12" max="12" width="11" style="287" customWidth="1"/>
    <col min="13" max="13" width="10.375" style="288" customWidth="1"/>
    <col min="14" max="14" width="14.5" style="286" customWidth="1"/>
    <col min="15" max="15" width="18.25" style="286" customWidth="1"/>
    <col min="16" max="16" width="2.5" style="286" customWidth="1"/>
    <col min="17" max="16384" width="8" style="286"/>
  </cols>
  <sheetData>
    <row r="2" spans="2:15" s="289" customFormat="1" ht="18" customHeight="1" thickBot="1" x14ac:dyDescent="0.2">
      <c r="B2" s="289" t="s">
        <v>390</v>
      </c>
      <c r="E2" s="290"/>
      <c r="F2" s="291"/>
      <c r="K2" s="290"/>
      <c r="L2" s="292"/>
    </row>
    <row r="3" spans="2:15" s="289" customFormat="1" ht="18" customHeight="1" x14ac:dyDescent="0.15">
      <c r="B3" s="1734" t="s">
        <v>935</v>
      </c>
      <c r="C3" s="1732"/>
      <c r="D3" s="1732"/>
      <c r="E3" s="1732"/>
      <c r="F3" s="1732"/>
      <c r="G3" s="1733"/>
      <c r="H3" s="1726" t="s">
        <v>936</v>
      </c>
      <c r="I3" s="1732"/>
      <c r="J3" s="1732"/>
      <c r="K3" s="1732"/>
      <c r="L3" s="1732"/>
      <c r="M3" s="1733"/>
      <c r="N3" s="1726" t="s">
        <v>321</v>
      </c>
      <c r="O3" s="1727"/>
    </row>
    <row r="4" spans="2:15" s="289" customFormat="1" ht="18" customHeight="1" x14ac:dyDescent="0.15">
      <c r="B4" s="1716" t="s">
        <v>322</v>
      </c>
      <c r="C4" s="1717"/>
      <c r="D4" s="1717"/>
      <c r="E4" s="1718"/>
      <c r="F4" s="293" t="s">
        <v>323</v>
      </c>
      <c r="G4" s="294" t="s">
        <v>324</v>
      </c>
      <c r="H4" s="1728" t="s">
        <v>322</v>
      </c>
      <c r="I4" s="1735"/>
      <c r="J4" s="1735"/>
      <c r="K4" s="1736"/>
      <c r="L4" s="293" t="s">
        <v>323</v>
      </c>
      <c r="M4" s="294" t="s">
        <v>324</v>
      </c>
      <c r="N4" s="1728"/>
      <c r="O4" s="1729"/>
    </row>
    <row r="5" spans="2:15" s="289" customFormat="1" ht="18" customHeight="1" x14ac:dyDescent="0.15">
      <c r="B5" s="1719" t="s">
        <v>933</v>
      </c>
      <c r="C5" s="1720"/>
      <c r="D5" s="1720"/>
      <c r="E5" s="1721"/>
      <c r="F5" s="650">
        <v>1</v>
      </c>
      <c r="G5" s="331">
        <v>1</v>
      </c>
      <c r="H5" s="1730" t="s">
        <v>933</v>
      </c>
      <c r="I5" s="1737"/>
      <c r="J5" s="1737"/>
      <c r="K5" s="1494"/>
      <c r="L5" s="650">
        <v>1.3</v>
      </c>
      <c r="M5" s="331">
        <v>1</v>
      </c>
      <c r="N5" s="1730" t="s">
        <v>945</v>
      </c>
      <c r="O5" s="1731"/>
    </row>
    <row r="6" spans="2:15" s="289" customFormat="1" ht="18" customHeight="1" x14ac:dyDescent="0.15">
      <c r="B6" s="1713" t="s">
        <v>938</v>
      </c>
      <c r="C6" s="1714"/>
      <c r="D6" s="1714"/>
      <c r="E6" s="1715"/>
      <c r="F6" s="650">
        <v>0.9</v>
      </c>
      <c r="G6" s="331">
        <v>1</v>
      </c>
      <c r="H6" s="1725" t="s">
        <v>937</v>
      </c>
      <c r="I6" s="1714"/>
      <c r="J6" s="1714"/>
      <c r="K6" s="1715"/>
      <c r="L6" s="650">
        <v>0.9</v>
      </c>
      <c r="M6" s="331">
        <v>1</v>
      </c>
      <c r="N6" s="1722" t="s">
        <v>946</v>
      </c>
      <c r="O6" s="1723"/>
    </row>
    <row r="7" spans="2:15" s="289" customFormat="1" ht="18" customHeight="1" x14ac:dyDescent="0.15">
      <c r="B7" s="1713" t="s">
        <v>940</v>
      </c>
      <c r="C7" s="1714"/>
      <c r="D7" s="1714"/>
      <c r="E7" s="1715"/>
      <c r="F7" s="650">
        <v>0.7</v>
      </c>
      <c r="G7" s="331">
        <v>1</v>
      </c>
      <c r="H7" s="1725" t="s">
        <v>939</v>
      </c>
      <c r="I7" s="1714"/>
      <c r="J7" s="1714"/>
      <c r="K7" s="1715"/>
      <c r="L7" s="650">
        <v>2.5</v>
      </c>
      <c r="M7" s="331">
        <v>1</v>
      </c>
      <c r="N7" s="1722"/>
      <c r="O7" s="1723"/>
    </row>
    <row r="8" spans="2:15" s="289" customFormat="1" ht="18" customHeight="1" x14ac:dyDescent="0.15">
      <c r="B8" s="1713"/>
      <c r="C8" s="1714"/>
      <c r="D8" s="1714"/>
      <c r="E8" s="1715"/>
      <c r="F8" s="650"/>
      <c r="G8" s="331"/>
      <c r="H8" s="1725" t="s">
        <v>941</v>
      </c>
      <c r="I8" s="1714"/>
      <c r="J8" s="1714"/>
      <c r="K8" s="1715"/>
      <c r="L8" s="650">
        <v>1.5</v>
      </c>
      <c r="M8" s="331">
        <v>1</v>
      </c>
      <c r="N8" s="1722"/>
      <c r="O8" s="1723"/>
    </row>
    <row r="9" spans="2:15" s="289" customFormat="1" ht="18" customHeight="1" x14ac:dyDescent="0.15">
      <c r="B9" s="1713"/>
      <c r="C9" s="1714"/>
      <c r="D9" s="1714"/>
      <c r="E9" s="1715"/>
      <c r="F9" s="650"/>
      <c r="G9" s="331"/>
      <c r="H9" s="1725" t="s">
        <v>942</v>
      </c>
      <c r="I9" s="1714"/>
      <c r="J9" s="1714"/>
      <c r="K9" s="1715"/>
      <c r="L9" s="650">
        <v>1</v>
      </c>
      <c r="M9" s="331">
        <v>1</v>
      </c>
      <c r="N9" s="1722"/>
      <c r="O9" s="1723"/>
    </row>
    <row r="10" spans="2:15" s="289" customFormat="1" ht="18" customHeight="1" x14ac:dyDescent="0.15">
      <c r="B10" s="1713" t="s">
        <v>934</v>
      </c>
      <c r="C10" s="1714"/>
      <c r="D10" s="1714"/>
      <c r="E10" s="1715"/>
      <c r="F10" s="650">
        <v>24.9</v>
      </c>
      <c r="G10" s="331">
        <v>60</v>
      </c>
      <c r="H10" s="1725"/>
      <c r="I10" s="1714"/>
      <c r="J10" s="1714"/>
      <c r="K10" s="1715"/>
      <c r="L10" s="333"/>
      <c r="M10" s="331"/>
      <c r="N10" s="1722"/>
      <c r="O10" s="1723"/>
    </row>
    <row r="11" spans="2:15" s="289" customFormat="1" ht="18" customHeight="1" x14ac:dyDescent="0.15">
      <c r="B11" s="1713"/>
      <c r="C11" s="1714"/>
      <c r="D11" s="1714"/>
      <c r="E11" s="1715"/>
      <c r="F11" s="650"/>
      <c r="G11" s="331"/>
      <c r="H11" s="1722" t="s">
        <v>943</v>
      </c>
      <c r="I11" s="1724"/>
      <c r="J11" s="1724"/>
      <c r="K11" s="1677"/>
      <c r="L11" s="650">
        <v>10.9</v>
      </c>
      <c r="M11" s="331">
        <v>23</v>
      </c>
      <c r="N11" s="1722" t="s">
        <v>947</v>
      </c>
      <c r="O11" s="1723"/>
    </row>
    <row r="12" spans="2:15" s="289" customFormat="1" ht="18" customHeight="1" x14ac:dyDescent="0.15">
      <c r="B12" s="1713"/>
      <c r="C12" s="1714"/>
      <c r="D12" s="1714"/>
      <c r="E12" s="1715"/>
      <c r="F12" s="650"/>
      <c r="G12" s="331"/>
      <c r="H12" s="1722" t="s">
        <v>1108</v>
      </c>
      <c r="I12" s="1724"/>
      <c r="J12" s="1724"/>
      <c r="K12" s="1677"/>
      <c r="L12" s="650">
        <v>0.5</v>
      </c>
      <c r="M12" s="331">
        <v>4</v>
      </c>
      <c r="N12" s="1722" t="s">
        <v>946</v>
      </c>
      <c r="O12" s="1723"/>
    </row>
    <row r="13" spans="2:15" s="289" customFormat="1" ht="18" customHeight="1" x14ac:dyDescent="0.15">
      <c r="B13" s="1713"/>
      <c r="C13" s="1714"/>
      <c r="D13" s="1714"/>
      <c r="E13" s="1715"/>
      <c r="F13" s="650"/>
      <c r="G13" s="331"/>
      <c r="H13" s="1722"/>
      <c r="I13" s="1724"/>
      <c r="J13" s="1724"/>
      <c r="K13" s="1677"/>
      <c r="L13" s="650"/>
      <c r="M13" s="331"/>
      <c r="N13" s="1722"/>
      <c r="O13" s="1723"/>
    </row>
    <row r="14" spans="2:15" s="289" customFormat="1" ht="18" customHeight="1" x14ac:dyDescent="0.15">
      <c r="B14" s="1713"/>
      <c r="C14" s="1676"/>
      <c r="D14" s="1676"/>
      <c r="E14" s="1677"/>
      <c r="F14" s="334"/>
      <c r="G14" s="331"/>
      <c r="H14" s="1722" t="s">
        <v>934</v>
      </c>
      <c r="I14" s="1724"/>
      <c r="J14" s="1724"/>
      <c r="K14" s="1677"/>
      <c r="L14" s="650">
        <v>5.5</v>
      </c>
      <c r="M14" s="331">
        <v>21</v>
      </c>
      <c r="N14" s="1722" t="s">
        <v>948</v>
      </c>
      <c r="O14" s="1723"/>
    </row>
    <row r="15" spans="2:15" s="289" customFormat="1" ht="18" customHeight="1" x14ac:dyDescent="0.15">
      <c r="B15" s="1713"/>
      <c r="C15" s="1714"/>
      <c r="D15" s="1714"/>
      <c r="E15" s="1715"/>
      <c r="F15" s="334"/>
      <c r="G15" s="331"/>
      <c r="H15" s="1722" t="s">
        <v>944</v>
      </c>
      <c r="I15" s="1724"/>
      <c r="J15" s="1724"/>
      <c r="K15" s="1677"/>
      <c r="L15" s="333"/>
      <c r="M15" s="335">
        <v>10</v>
      </c>
      <c r="N15" s="1722"/>
      <c r="O15" s="1723"/>
    </row>
    <row r="16" spans="2:15" s="289" customFormat="1" ht="18" customHeight="1" x14ac:dyDescent="0.15">
      <c r="B16" s="1739"/>
      <c r="C16" s="1740"/>
      <c r="D16" s="1740"/>
      <c r="E16" s="1504"/>
      <c r="F16" s="336"/>
      <c r="G16" s="337"/>
      <c r="H16" s="1741"/>
      <c r="I16" s="1681"/>
      <c r="J16" s="1681"/>
      <c r="K16" s="1504"/>
      <c r="L16" s="338"/>
      <c r="M16" s="337"/>
      <c r="N16" s="1361"/>
      <c r="O16" s="1432"/>
    </row>
    <row r="17" spans="2:16" s="289" customFormat="1" ht="18" customHeight="1" thickBot="1" x14ac:dyDescent="0.2">
      <c r="B17" s="1305" t="s">
        <v>342</v>
      </c>
      <c r="C17" s="1143"/>
      <c r="D17" s="1143"/>
      <c r="E17" s="1285"/>
      <c r="F17" s="690">
        <f>SUM(F5:F16)</f>
        <v>27.5</v>
      </c>
      <c r="G17" s="691">
        <f>SUM(G5:G13)</f>
        <v>63</v>
      </c>
      <c r="H17" s="1306" t="s">
        <v>342</v>
      </c>
      <c r="I17" s="1143"/>
      <c r="J17" s="1143"/>
      <c r="K17" s="1285"/>
      <c r="L17" s="690">
        <f>SUM(L5:L16)</f>
        <v>24.1</v>
      </c>
      <c r="M17" s="692">
        <f>SUM(M5:M16)</f>
        <v>63</v>
      </c>
      <c r="N17" s="1317"/>
      <c r="O17" s="1742"/>
    </row>
    <row r="18" spans="2:16" s="289" customFormat="1" ht="18" customHeight="1" x14ac:dyDescent="0.15">
      <c r="B18" s="289" t="s">
        <v>1287</v>
      </c>
      <c r="E18" s="290"/>
      <c r="F18" s="292"/>
      <c r="K18" s="290"/>
      <c r="L18" s="292"/>
    </row>
    <row r="19" spans="2:16" s="289" customFormat="1" ht="18" customHeight="1" thickBot="1" x14ac:dyDescent="0.2">
      <c r="F19" s="290"/>
      <c r="G19" s="292"/>
      <c r="L19" s="290"/>
      <c r="M19" s="292"/>
    </row>
    <row r="20" spans="2:16" s="289" customFormat="1" ht="18" customHeight="1" x14ac:dyDescent="0.15">
      <c r="B20" s="297"/>
      <c r="C20" s="298"/>
      <c r="D20" s="298"/>
      <c r="E20" s="298"/>
      <c r="F20" s="299"/>
      <c r="G20" s="300"/>
      <c r="H20" s="298"/>
      <c r="I20" s="298"/>
      <c r="J20" s="298"/>
      <c r="K20" s="298"/>
      <c r="L20" s="299"/>
      <c r="M20" s="300"/>
      <c r="N20" s="298"/>
      <c r="O20" s="298"/>
      <c r="P20" s="301"/>
    </row>
    <row r="21" spans="2:16" s="289" customFormat="1" ht="18" customHeight="1" x14ac:dyDescent="0.15">
      <c r="B21" s="302"/>
      <c r="C21" s="296" t="s">
        <v>548</v>
      </c>
      <c r="D21" s="296"/>
      <c r="E21" s="296"/>
      <c r="F21" s="303"/>
      <c r="G21" s="295"/>
      <c r="H21" s="296"/>
      <c r="I21" s="296"/>
      <c r="J21" s="296"/>
      <c r="K21" s="296"/>
      <c r="L21" s="303"/>
      <c r="M21" s="295"/>
      <c r="N21" s="296"/>
      <c r="O21" s="296"/>
      <c r="P21" s="304"/>
    </row>
    <row r="22" spans="2:16" s="289" customFormat="1" ht="18" customHeight="1" x14ac:dyDescent="0.15">
      <c r="B22" s="302"/>
      <c r="C22" s="296"/>
      <c r="D22" s="296"/>
      <c r="E22" s="296"/>
      <c r="F22" s="303"/>
      <c r="G22" s="295"/>
      <c r="H22" s="296"/>
      <c r="I22" s="296"/>
      <c r="J22" s="296"/>
      <c r="K22" s="296"/>
      <c r="L22" s="303"/>
      <c r="M22" s="295"/>
      <c r="N22" s="296"/>
      <c r="O22" s="296"/>
      <c r="P22" s="304"/>
    </row>
    <row r="23" spans="2:16" s="289" customFormat="1" ht="18" customHeight="1" x14ac:dyDescent="0.15">
      <c r="B23" s="302"/>
      <c r="C23" s="296" t="s">
        <v>429</v>
      </c>
      <c r="D23" s="296"/>
      <c r="E23" s="296"/>
      <c r="F23" s="303"/>
      <c r="G23" s="295"/>
      <c r="H23" s="296"/>
      <c r="I23" s="296"/>
      <c r="J23" s="296"/>
      <c r="K23" s="296"/>
      <c r="L23" s="303"/>
      <c r="M23" s="295"/>
      <c r="N23" s="296"/>
      <c r="O23" s="296"/>
      <c r="P23" s="304"/>
    </row>
    <row r="24" spans="2:16" s="289" customFormat="1" ht="18" customHeight="1" x14ac:dyDescent="0.15">
      <c r="B24" s="302"/>
      <c r="C24" s="296"/>
      <c r="D24" s="296"/>
      <c r="E24" s="296"/>
      <c r="F24" s="296"/>
      <c r="G24" s="295"/>
      <c r="H24" s="296"/>
      <c r="I24" s="296"/>
      <c r="J24" s="296"/>
      <c r="K24" s="296"/>
      <c r="L24" s="295"/>
      <c r="M24" s="295"/>
      <c r="N24" s="296"/>
      <c r="O24" s="296"/>
      <c r="P24" s="304"/>
    </row>
    <row r="25" spans="2:16" s="289" customFormat="1" ht="18" customHeight="1" x14ac:dyDescent="0.15">
      <c r="B25" s="302"/>
      <c r="C25" s="296" t="s">
        <v>430</v>
      </c>
      <c r="D25" s="296"/>
      <c r="E25" s="296"/>
      <c r="F25" s="296"/>
      <c r="G25" s="295"/>
      <c r="H25" s="296"/>
      <c r="I25" s="296"/>
      <c r="J25" s="296"/>
      <c r="K25" s="296"/>
      <c r="L25" s="295"/>
      <c r="M25" s="295"/>
      <c r="N25" s="296"/>
      <c r="O25" s="296"/>
      <c r="P25" s="304"/>
    </row>
    <row r="26" spans="2:16" s="289" customFormat="1" ht="18" customHeight="1" x14ac:dyDescent="0.15">
      <c r="B26" s="302"/>
      <c r="C26" s="296"/>
      <c r="D26" s="296"/>
      <c r="E26" s="296"/>
      <c r="F26" s="296"/>
      <c r="G26" s="295"/>
      <c r="H26" s="296"/>
      <c r="I26" s="296"/>
      <c r="J26" s="296"/>
      <c r="K26" s="296"/>
      <c r="L26" s="295"/>
      <c r="M26" s="295"/>
      <c r="N26" s="296"/>
      <c r="O26" s="296"/>
      <c r="P26" s="304"/>
    </row>
    <row r="27" spans="2:16" s="289" customFormat="1" ht="18" customHeight="1" x14ac:dyDescent="0.15">
      <c r="B27" s="302"/>
      <c r="C27" s="296"/>
      <c r="D27" s="296"/>
      <c r="E27" s="296"/>
      <c r="F27" s="296"/>
      <c r="G27" s="295"/>
      <c r="H27" s="296"/>
      <c r="I27" s="296"/>
      <c r="J27" s="296"/>
      <c r="K27" s="296"/>
      <c r="L27" s="295"/>
      <c r="M27" s="295"/>
      <c r="N27" s="296"/>
      <c r="O27" s="296"/>
      <c r="P27" s="304"/>
    </row>
    <row r="28" spans="2:16" s="289" customFormat="1" ht="18" customHeight="1" x14ac:dyDescent="0.15">
      <c r="B28" s="302"/>
      <c r="C28" s="1738" t="s">
        <v>289</v>
      </c>
      <c r="D28" s="1738"/>
      <c r="E28" s="1738"/>
      <c r="F28" s="1738"/>
      <c r="G28" s="1738"/>
      <c r="H28" s="296"/>
      <c r="I28" s="296"/>
      <c r="J28" s="1738" t="s">
        <v>287</v>
      </c>
      <c r="K28" s="1738"/>
      <c r="L28" s="1738"/>
      <c r="M28" s="1738"/>
      <c r="N28" s="1738"/>
      <c r="O28" s="1738"/>
      <c r="P28" s="305"/>
    </row>
    <row r="29" spans="2:16" s="289" customFormat="1" ht="18" customHeight="1" x14ac:dyDescent="0.15">
      <c r="B29" s="302"/>
      <c r="C29" s="1748" t="s">
        <v>290</v>
      </c>
      <c r="D29" s="1748"/>
      <c r="E29" s="1748"/>
      <c r="F29" s="1748"/>
      <c r="G29" s="1748"/>
      <c r="H29" s="296"/>
      <c r="I29" s="296"/>
      <c r="J29" s="1728" t="s">
        <v>288</v>
      </c>
      <c r="K29" s="1717"/>
      <c r="L29" s="1717"/>
      <c r="M29" s="1717"/>
      <c r="N29" s="1717"/>
      <c r="O29" s="1718"/>
      <c r="P29" s="305"/>
    </row>
    <row r="30" spans="2:16" s="289" customFormat="1" ht="18" customHeight="1" x14ac:dyDescent="0.15">
      <c r="B30" s="302"/>
      <c r="C30" s="306" t="s">
        <v>431</v>
      </c>
      <c r="D30" s="307"/>
      <c r="E30" s="308" t="s">
        <v>432</v>
      </c>
      <c r="F30" s="308" t="s">
        <v>433</v>
      </c>
      <c r="G30" s="293" t="s">
        <v>454</v>
      </c>
      <c r="H30" s="295"/>
      <c r="I30" s="295"/>
      <c r="J30" s="306" t="s">
        <v>431</v>
      </c>
      <c r="K30" s="307"/>
      <c r="L30" s="309" t="s">
        <v>432</v>
      </c>
      <c r="M30" s="308"/>
      <c r="N30" s="308" t="s">
        <v>433</v>
      </c>
      <c r="O30" s="293" t="s">
        <v>434</v>
      </c>
      <c r="P30" s="310"/>
    </row>
    <row r="31" spans="2:16" s="289" customFormat="1" ht="18" customHeight="1" x14ac:dyDescent="0.15">
      <c r="B31" s="302"/>
      <c r="C31" s="1747" t="s">
        <v>435</v>
      </c>
      <c r="D31" s="308" t="s">
        <v>436</v>
      </c>
      <c r="E31" s="309" t="s">
        <v>437</v>
      </c>
      <c r="F31" s="309">
        <v>4.5999999999999996</v>
      </c>
      <c r="G31" s="311" t="s">
        <v>438</v>
      </c>
      <c r="H31" s="296"/>
      <c r="I31" s="296"/>
      <c r="J31" s="1743" t="s">
        <v>435</v>
      </c>
      <c r="K31" s="308" t="s">
        <v>436</v>
      </c>
      <c r="L31" s="312" t="s">
        <v>437</v>
      </c>
      <c r="M31" s="313"/>
      <c r="N31" s="309">
        <v>10.5</v>
      </c>
      <c r="O31" s="311" t="s">
        <v>451</v>
      </c>
      <c r="P31" s="314"/>
    </row>
    <row r="32" spans="2:16" s="289" customFormat="1" ht="18" customHeight="1" x14ac:dyDescent="0.15">
      <c r="B32" s="302"/>
      <c r="C32" s="1747"/>
      <c r="D32" s="308" t="s">
        <v>439</v>
      </c>
      <c r="E32" s="308" t="s">
        <v>446</v>
      </c>
      <c r="F32" s="309">
        <v>4.8</v>
      </c>
      <c r="G32" s="315"/>
      <c r="H32" s="295"/>
      <c r="I32" s="295"/>
      <c r="J32" s="1744"/>
      <c r="K32" s="308" t="s">
        <v>439</v>
      </c>
      <c r="L32" s="1749" t="s">
        <v>285</v>
      </c>
      <c r="M32" s="1750"/>
      <c r="N32" s="309">
        <v>6.7</v>
      </c>
      <c r="O32" s="315" t="s">
        <v>452</v>
      </c>
      <c r="P32" s="316"/>
    </row>
    <row r="33" spans="2:16" s="289" customFormat="1" ht="18" customHeight="1" x14ac:dyDescent="0.15">
      <c r="B33" s="302"/>
      <c r="C33" s="1747"/>
      <c r="D33" s="308" t="s">
        <v>440</v>
      </c>
      <c r="E33" s="308" t="s">
        <v>446</v>
      </c>
      <c r="F33" s="309">
        <v>4.2</v>
      </c>
      <c r="G33" s="315"/>
      <c r="H33" s="295"/>
      <c r="I33" s="295"/>
      <c r="J33" s="1744"/>
      <c r="K33" s="308" t="s">
        <v>440</v>
      </c>
      <c r="L33" s="1749" t="s">
        <v>285</v>
      </c>
      <c r="M33" s="1750"/>
      <c r="N33" s="309">
        <v>6.6</v>
      </c>
      <c r="O33" s="315"/>
      <c r="P33" s="316"/>
    </row>
    <row r="34" spans="2:16" s="289" customFormat="1" ht="18" customHeight="1" x14ac:dyDescent="0.15">
      <c r="B34" s="302"/>
      <c r="C34" s="1747"/>
      <c r="D34" s="308" t="s">
        <v>441</v>
      </c>
      <c r="E34" s="309" t="s">
        <v>442</v>
      </c>
      <c r="F34" s="309">
        <v>101.1</v>
      </c>
      <c r="G34" s="315"/>
      <c r="H34" s="295"/>
      <c r="I34" s="295"/>
      <c r="J34" s="1744"/>
      <c r="K34" s="308" t="s">
        <v>447</v>
      </c>
      <c r="L34" s="306" t="s">
        <v>78</v>
      </c>
      <c r="M34" s="317"/>
      <c r="N34" s="309">
        <v>24.2</v>
      </c>
      <c r="O34" s="315"/>
      <c r="P34" s="316"/>
    </row>
    <row r="35" spans="2:16" s="289" customFormat="1" ht="18" customHeight="1" x14ac:dyDescent="0.15">
      <c r="B35" s="302"/>
      <c r="C35" s="1747"/>
      <c r="D35" s="308" t="s">
        <v>443</v>
      </c>
      <c r="E35" s="309" t="s">
        <v>444</v>
      </c>
      <c r="F35" s="309">
        <v>38.700000000000003</v>
      </c>
      <c r="G35" s="315"/>
      <c r="H35" s="295"/>
      <c r="I35" s="295"/>
      <c r="J35" s="1744"/>
      <c r="K35" s="308" t="s">
        <v>448</v>
      </c>
      <c r="L35" s="1751" t="s">
        <v>286</v>
      </c>
      <c r="M35" s="1752"/>
      <c r="N35" s="309">
        <v>36.299999999999997</v>
      </c>
      <c r="O35" s="315"/>
      <c r="P35" s="316"/>
    </row>
    <row r="36" spans="2:16" s="289" customFormat="1" ht="18" customHeight="1" x14ac:dyDescent="0.15">
      <c r="B36" s="302"/>
      <c r="C36" s="1747"/>
      <c r="D36" s="308" t="s">
        <v>284</v>
      </c>
      <c r="E36" s="309" t="s">
        <v>445</v>
      </c>
      <c r="F36" s="309">
        <v>1.3</v>
      </c>
      <c r="G36" s="318"/>
      <c r="H36" s="295"/>
      <c r="I36" s="295"/>
      <c r="J36" s="1744"/>
      <c r="K36" s="308" t="s">
        <v>441</v>
      </c>
      <c r="L36" s="306" t="s">
        <v>442</v>
      </c>
      <c r="M36" s="317"/>
      <c r="N36" s="309">
        <v>30.2</v>
      </c>
      <c r="O36" s="319" t="s">
        <v>453</v>
      </c>
      <c r="P36" s="316"/>
    </row>
    <row r="37" spans="2:16" s="289" customFormat="1" ht="18" customHeight="1" x14ac:dyDescent="0.15">
      <c r="B37" s="302"/>
      <c r="C37" s="296"/>
      <c r="D37" s="296"/>
      <c r="E37" s="296"/>
      <c r="F37" s="303"/>
      <c r="G37" s="295"/>
      <c r="H37" s="296"/>
      <c r="I37" s="296"/>
      <c r="J37" s="1745"/>
      <c r="K37" s="308" t="s">
        <v>443</v>
      </c>
      <c r="L37" s="309" t="s">
        <v>444</v>
      </c>
      <c r="M37" s="320"/>
      <c r="N37" s="321">
        <v>34.700000000000003</v>
      </c>
      <c r="O37" s="322"/>
      <c r="P37" s="304"/>
    </row>
    <row r="38" spans="2:16" s="289" customFormat="1" ht="18" customHeight="1" x14ac:dyDescent="0.15">
      <c r="B38" s="302"/>
      <c r="C38" s="296"/>
      <c r="D38" s="296"/>
      <c r="E38" s="296"/>
      <c r="F38" s="303"/>
      <c r="G38" s="295"/>
      <c r="H38" s="296"/>
      <c r="I38" s="296"/>
      <c r="J38" s="1745"/>
      <c r="K38" s="308" t="s">
        <v>284</v>
      </c>
      <c r="L38" s="309" t="s">
        <v>445</v>
      </c>
      <c r="M38" s="320"/>
      <c r="N38" s="320">
        <v>1.1000000000000001</v>
      </c>
      <c r="O38" s="322"/>
      <c r="P38" s="304"/>
    </row>
    <row r="39" spans="2:16" s="289" customFormat="1" ht="18" customHeight="1" x14ac:dyDescent="0.15">
      <c r="B39" s="302"/>
      <c r="C39" s="296"/>
      <c r="D39" s="296"/>
      <c r="E39" s="296"/>
      <c r="F39" s="303"/>
      <c r="G39" s="295"/>
      <c r="H39" s="296"/>
      <c r="I39" s="296"/>
      <c r="J39" s="1746"/>
      <c r="K39" s="308" t="s">
        <v>449</v>
      </c>
      <c r="L39" s="306" t="s">
        <v>450</v>
      </c>
      <c r="M39" s="323"/>
      <c r="N39" s="320">
        <v>1.4</v>
      </c>
      <c r="O39" s="324"/>
      <c r="P39" s="304"/>
    </row>
    <row r="40" spans="2:16" s="289" customFormat="1" ht="18" customHeight="1" x14ac:dyDescent="0.15">
      <c r="B40" s="302"/>
      <c r="C40" s="296"/>
      <c r="D40" s="296"/>
      <c r="E40" s="296"/>
      <c r="F40" s="303"/>
      <c r="G40" s="295"/>
      <c r="H40" s="296"/>
      <c r="I40" s="296"/>
      <c r="J40" s="296"/>
      <c r="K40" s="296"/>
      <c r="L40" s="296"/>
      <c r="M40" s="303"/>
      <c r="N40" s="303"/>
      <c r="O40" s="296"/>
      <c r="P40" s="304"/>
    </row>
    <row r="41" spans="2:16" s="289" customFormat="1" ht="18" customHeight="1" thickBot="1" x14ac:dyDescent="0.2">
      <c r="B41" s="325"/>
      <c r="C41" s="326"/>
      <c r="D41" s="326"/>
      <c r="E41" s="326"/>
      <c r="F41" s="327"/>
      <c r="G41" s="328"/>
      <c r="H41" s="326"/>
      <c r="I41" s="326"/>
      <c r="J41" s="326"/>
      <c r="K41" s="326"/>
      <c r="L41" s="327"/>
      <c r="M41" s="326"/>
      <c r="N41" s="326"/>
      <c r="O41" s="326"/>
      <c r="P41" s="329"/>
    </row>
  </sheetData>
  <mergeCells count="53">
    <mergeCell ref="J31:J39"/>
    <mergeCell ref="C31:C36"/>
    <mergeCell ref="C29:G29"/>
    <mergeCell ref="L32:M32"/>
    <mergeCell ref="L33:M33"/>
    <mergeCell ref="L35:M35"/>
    <mergeCell ref="B17:E17"/>
    <mergeCell ref="J29:O29"/>
    <mergeCell ref="J28:O28"/>
    <mergeCell ref="B12:E12"/>
    <mergeCell ref="C28:G28"/>
    <mergeCell ref="B13:E13"/>
    <mergeCell ref="B14:E14"/>
    <mergeCell ref="B15:E15"/>
    <mergeCell ref="B16:E16"/>
    <mergeCell ref="H14:K14"/>
    <mergeCell ref="H15:K15"/>
    <mergeCell ref="H16:K16"/>
    <mergeCell ref="H13:K13"/>
    <mergeCell ref="N17:O17"/>
    <mergeCell ref="H17:K17"/>
    <mergeCell ref="N13:O13"/>
    <mergeCell ref="N3:O4"/>
    <mergeCell ref="N5:O5"/>
    <mergeCell ref="N6:O6"/>
    <mergeCell ref="N7:O7"/>
    <mergeCell ref="B6:E6"/>
    <mergeCell ref="B7:E7"/>
    <mergeCell ref="H3:M3"/>
    <mergeCell ref="B3:G3"/>
    <mergeCell ref="H4:K4"/>
    <mergeCell ref="H5:K5"/>
    <mergeCell ref="H6:K6"/>
    <mergeCell ref="H7:K7"/>
    <mergeCell ref="N15:O15"/>
    <mergeCell ref="N16:O16"/>
    <mergeCell ref="N14:O14"/>
    <mergeCell ref="H12:K12"/>
    <mergeCell ref="H8:K8"/>
    <mergeCell ref="H9:K9"/>
    <mergeCell ref="N12:O12"/>
    <mergeCell ref="N11:O11"/>
    <mergeCell ref="N8:O8"/>
    <mergeCell ref="N9:O9"/>
    <mergeCell ref="N10:O10"/>
    <mergeCell ref="H10:K10"/>
    <mergeCell ref="H11:K11"/>
    <mergeCell ref="B8:E8"/>
    <mergeCell ref="B9:E9"/>
    <mergeCell ref="B10:E10"/>
    <mergeCell ref="B11:E11"/>
    <mergeCell ref="B4:E4"/>
    <mergeCell ref="B5:E5"/>
  </mergeCells>
  <phoneticPr fontId="3"/>
  <pageMargins left="0.78740157480314965" right="0.39370078740157483" top="0.59055118110236227" bottom="0.59055118110236227" header="0.51181102362204722" footer="0.19685039370078741"/>
  <pageSetup paperSize="9" scale="78" firstPageNumber="2" orientation="landscape" blackAndWhite="1" useFirstPageNumber="1"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2">
    <pageSetUpPr fitToPage="1"/>
  </sheetPr>
  <dimension ref="A1:V25"/>
  <sheetViews>
    <sheetView zoomScale="73" zoomScaleNormal="73" workbookViewId="0">
      <selection sqref="A1:V1"/>
    </sheetView>
  </sheetViews>
  <sheetFormatPr defaultColWidth="8" defaultRowHeight="27.75" customHeight="1" x14ac:dyDescent="0.15"/>
  <cols>
    <col min="1" max="1" width="7.125" style="23" customWidth="1"/>
    <col min="2" max="2" width="8.25" style="23" customWidth="1"/>
    <col min="3" max="3" width="5.25" style="23" customWidth="1"/>
    <col min="4" max="4" width="7.375" style="23" customWidth="1"/>
    <col min="5" max="6" width="8" style="23" customWidth="1"/>
    <col min="7" max="8" width="8.125" style="23" customWidth="1"/>
    <col min="9" max="9" width="9" style="23" customWidth="1"/>
    <col min="10" max="10" width="8.125" style="23" customWidth="1"/>
    <col min="11" max="12" width="4.25" style="23" customWidth="1"/>
    <col min="13" max="13" width="4.375" style="23" customWidth="1"/>
    <col min="14" max="14" width="4.5" style="23" customWidth="1"/>
    <col min="15" max="22" width="4.25" style="23" customWidth="1"/>
    <col min="23" max="23" width="1.5" style="23" customWidth="1"/>
    <col min="24" max="16384" width="8" style="23"/>
  </cols>
  <sheetData>
    <row r="1" spans="1:22" ht="33.75" customHeight="1" x14ac:dyDescent="0.15">
      <c r="A1" s="954" t="s">
        <v>276</v>
      </c>
      <c r="B1" s="955"/>
      <c r="C1" s="955"/>
      <c r="D1" s="955"/>
      <c r="E1" s="955"/>
      <c r="F1" s="955"/>
      <c r="G1" s="955"/>
      <c r="H1" s="955"/>
      <c r="I1" s="955"/>
      <c r="J1" s="955"/>
      <c r="K1" s="955"/>
      <c r="L1" s="955"/>
      <c r="M1" s="955"/>
      <c r="N1" s="955"/>
      <c r="O1" s="955"/>
      <c r="P1" s="955"/>
      <c r="Q1" s="955"/>
      <c r="R1" s="955"/>
      <c r="S1" s="955"/>
      <c r="T1" s="955"/>
      <c r="U1" s="955"/>
      <c r="V1" s="955"/>
    </row>
    <row r="2" spans="1:22" ht="30" customHeight="1" thickBot="1" x14ac:dyDescent="0.2">
      <c r="A2" s="956" t="s">
        <v>694</v>
      </c>
      <c r="B2" s="956"/>
      <c r="C2" s="956"/>
      <c r="D2" s="956"/>
      <c r="E2" s="956"/>
      <c r="F2" s="956"/>
      <c r="G2" s="956"/>
      <c r="H2" s="956"/>
      <c r="I2" s="956"/>
      <c r="J2" s="956"/>
      <c r="K2" s="956"/>
      <c r="L2" s="956"/>
      <c r="M2" s="956"/>
      <c r="N2" s="956"/>
      <c r="O2" s="956"/>
      <c r="P2" s="956"/>
      <c r="Q2" s="956"/>
      <c r="R2" s="956"/>
      <c r="S2" s="956"/>
      <c r="T2" s="956"/>
      <c r="U2" s="956"/>
      <c r="V2" s="956"/>
    </row>
    <row r="3" spans="1:22" ht="27.75" customHeight="1" x14ac:dyDescent="0.15">
      <c r="A3" s="31"/>
      <c r="B3" s="32"/>
      <c r="C3" s="32"/>
      <c r="D3" s="32"/>
      <c r="E3" s="32"/>
      <c r="F3" s="32"/>
      <c r="G3" s="32"/>
      <c r="H3" s="32"/>
      <c r="I3" s="32"/>
      <c r="J3" s="32"/>
      <c r="K3" s="32"/>
      <c r="L3" s="32"/>
      <c r="M3" s="32"/>
      <c r="N3" s="32"/>
      <c r="O3" s="45"/>
      <c r="P3" s="39"/>
      <c r="Q3" s="39"/>
      <c r="R3" s="32"/>
      <c r="S3" s="32"/>
      <c r="T3" s="40"/>
      <c r="U3" s="40"/>
      <c r="V3" s="41"/>
    </row>
    <row r="4" spans="1:22" ht="27.75" customHeight="1" x14ac:dyDescent="0.15">
      <c r="A4" s="33"/>
      <c r="B4" s="26"/>
      <c r="C4" s="26"/>
      <c r="D4" s="53"/>
      <c r="E4" s="26"/>
      <c r="F4" s="26"/>
      <c r="G4" s="26"/>
      <c r="H4" s="26"/>
      <c r="I4" s="26"/>
      <c r="J4" s="26"/>
      <c r="K4" s="26"/>
      <c r="L4" s="26"/>
      <c r="M4" s="26"/>
      <c r="N4" s="26"/>
      <c r="O4" s="46"/>
      <c r="P4" s="48"/>
      <c r="Q4" s="46"/>
      <c r="R4" s="96" t="s">
        <v>461</v>
      </c>
      <c r="S4" s="49"/>
      <c r="T4" s="38"/>
      <c r="U4" s="38"/>
      <c r="V4" s="42"/>
    </row>
    <row r="5" spans="1:22" ht="27.75" customHeight="1" x14ac:dyDescent="0.15">
      <c r="A5" s="33"/>
      <c r="B5" s="26"/>
      <c r="C5" s="26"/>
      <c r="D5" s="53"/>
      <c r="E5" s="26"/>
      <c r="F5" s="26"/>
      <c r="G5" s="26"/>
      <c r="H5" s="26"/>
      <c r="I5" s="26"/>
      <c r="J5" s="26"/>
      <c r="K5" s="26"/>
      <c r="L5" s="26"/>
      <c r="M5" s="26"/>
      <c r="N5" s="26"/>
      <c r="O5" s="25"/>
      <c r="P5" s="26"/>
      <c r="Q5" s="26"/>
      <c r="R5" s="26"/>
      <c r="S5" s="26"/>
      <c r="T5" s="26"/>
      <c r="U5" s="26"/>
      <c r="V5" s="34"/>
    </row>
    <row r="6" spans="1:22" ht="27.75" customHeight="1" x14ac:dyDescent="0.15">
      <c r="A6" s="33"/>
      <c r="B6" s="26"/>
      <c r="C6" s="26"/>
      <c r="D6" s="53"/>
      <c r="E6" s="26"/>
      <c r="F6" s="26"/>
      <c r="G6" s="26"/>
      <c r="H6" s="26"/>
      <c r="I6" s="26"/>
      <c r="J6" s="26"/>
      <c r="K6" s="26"/>
      <c r="L6" s="26"/>
      <c r="M6" s="26"/>
      <c r="N6" s="26"/>
      <c r="O6" s="25"/>
      <c r="P6" s="26"/>
      <c r="Q6" s="26"/>
      <c r="R6" s="26"/>
      <c r="S6" s="26"/>
      <c r="T6" s="26"/>
      <c r="U6" s="26"/>
      <c r="V6" s="34"/>
    </row>
    <row r="7" spans="1:22" ht="27.75" customHeight="1" x14ac:dyDescent="0.15">
      <c r="A7" s="33"/>
      <c r="B7" s="26"/>
      <c r="C7" s="26"/>
      <c r="D7" s="53"/>
      <c r="E7" s="26"/>
      <c r="F7" s="26"/>
      <c r="G7" s="26"/>
      <c r="H7" s="26"/>
      <c r="I7" s="26"/>
      <c r="J7" s="26"/>
      <c r="K7" s="26"/>
      <c r="L7" s="26"/>
      <c r="M7" s="26"/>
      <c r="N7" s="26"/>
      <c r="O7" s="24"/>
      <c r="P7" s="24"/>
      <c r="Q7" s="24"/>
      <c r="R7" s="24"/>
      <c r="S7" s="24"/>
      <c r="T7" s="24"/>
      <c r="U7" s="24"/>
      <c r="V7" s="47"/>
    </row>
    <row r="8" spans="1:22" ht="22.5" customHeight="1" x14ac:dyDescent="0.15">
      <c r="A8" s="33"/>
      <c r="B8" s="26"/>
      <c r="C8" s="26"/>
      <c r="D8" s="53"/>
      <c r="E8" s="26"/>
      <c r="F8" s="26"/>
      <c r="G8" s="26"/>
      <c r="H8" s="26"/>
      <c r="I8" s="26"/>
      <c r="J8" s="26"/>
      <c r="K8" s="26"/>
      <c r="L8" s="26"/>
      <c r="M8" s="26"/>
      <c r="N8" s="26"/>
      <c r="O8" s="26"/>
      <c r="P8" s="26"/>
      <c r="Q8" s="26"/>
      <c r="R8" s="26"/>
      <c r="S8" s="26"/>
      <c r="T8" s="26"/>
      <c r="U8" s="26"/>
      <c r="V8" s="34"/>
    </row>
    <row r="9" spans="1:22" ht="22.5" customHeight="1" x14ac:dyDescent="0.15">
      <c r="A9" s="33"/>
      <c r="B9" s="26"/>
      <c r="C9" s="26"/>
      <c r="D9" s="53"/>
      <c r="E9" s="957"/>
      <c r="F9" s="957"/>
      <c r="G9" s="957"/>
      <c r="H9" s="957"/>
      <c r="I9" s="957"/>
      <c r="J9" s="957"/>
      <c r="K9" s="957"/>
      <c r="L9" s="957"/>
      <c r="M9" s="957"/>
      <c r="N9" s="957"/>
      <c r="O9" s="957"/>
      <c r="P9" s="20"/>
      <c r="Q9" s="20"/>
      <c r="R9" s="26"/>
      <c r="S9" s="26"/>
      <c r="T9" s="26"/>
      <c r="U9" s="26"/>
      <c r="V9" s="34"/>
    </row>
    <row r="10" spans="1:22" ht="22.5" customHeight="1" x14ac:dyDescent="0.15">
      <c r="A10" s="33"/>
      <c r="B10" s="26"/>
      <c r="C10" s="26"/>
      <c r="D10" s="53"/>
      <c r="E10" s="20"/>
      <c r="F10" s="20"/>
      <c r="G10" s="20"/>
      <c r="H10" s="20"/>
      <c r="I10" s="20"/>
      <c r="J10" s="20"/>
      <c r="K10" s="20"/>
      <c r="L10" s="20"/>
      <c r="M10" s="20"/>
      <c r="N10" s="20"/>
      <c r="O10" s="20"/>
      <c r="P10" s="20"/>
      <c r="Q10" s="20"/>
      <c r="R10" s="26"/>
      <c r="S10" s="26"/>
      <c r="T10" s="26"/>
      <c r="U10" s="26"/>
      <c r="V10" s="34"/>
    </row>
    <row r="11" spans="1:22" ht="22.5" customHeight="1" x14ac:dyDescent="0.15">
      <c r="A11" s="33"/>
      <c r="B11" s="26"/>
      <c r="C11" s="26"/>
      <c r="D11" s="53"/>
      <c r="E11" s="26"/>
      <c r="F11" s="26"/>
      <c r="G11" s="26"/>
      <c r="H11" s="26"/>
      <c r="I11" s="26"/>
      <c r="J11" s="26"/>
      <c r="K11" s="26"/>
      <c r="L11" s="26"/>
      <c r="M11" s="26"/>
      <c r="N11" s="26"/>
      <c r="O11" s="26"/>
      <c r="P11" s="26"/>
      <c r="Q11" s="26"/>
      <c r="R11" s="26"/>
      <c r="S11" s="26"/>
      <c r="T11" s="26"/>
      <c r="U11" s="26"/>
      <c r="V11" s="34"/>
    </row>
    <row r="12" spans="1:22" ht="22.5" customHeight="1" x14ac:dyDescent="0.15">
      <c r="A12" s="33"/>
      <c r="B12" s="27"/>
      <c r="C12" s="26"/>
      <c r="D12" s="53"/>
      <c r="E12" s="27"/>
      <c r="F12" s="26"/>
      <c r="G12" s="958"/>
      <c r="H12" s="958"/>
      <c r="I12" s="958"/>
      <c r="J12" s="958"/>
      <c r="K12" s="958"/>
      <c r="L12" s="958"/>
      <c r="M12" s="958"/>
      <c r="N12" s="28"/>
      <c r="O12" s="27"/>
      <c r="P12" s="27"/>
      <c r="Q12" s="27"/>
      <c r="R12" s="27"/>
      <c r="S12" s="27"/>
      <c r="T12" s="27"/>
      <c r="U12" s="27"/>
      <c r="V12" s="35"/>
    </row>
    <row r="13" spans="1:22" ht="22.5" customHeight="1" x14ac:dyDescent="0.15">
      <c r="A13" s="33"/>
      <c r="B13" s="26"/>
      <c r="C13" s="26"/>
      <c r="D13" s="53"/>
      <c r="E13" s="26"/>
      <c r="F13" s="26"/>
      <c r="G13" s="26"/>
      <c r="H13" s="26"/>
      <c r="I13" s="26"/>
      <c r="J13" s="26"/>
      <c r="K13" s="26"/>
      <c r="L13" s="26"/>
      <c r="M13" s="26"/>
      <c r="N13" s="26"/>
      <c r="O13" s="26"/>
      <c r="P13" s="26"/>
      <c r="Q13" s="26"/>
      <c r="R13" s="26"/>
      <c r="S13" s="26"/>
      <c r="T13" s="26"/>
      <c r="U13" s="26"/>
      <c r="V13" s="34"/>
    </row>
    <row r="14" spans="1:22" ht="12" x14ac:dyDescent="0.15">
      <c r="A14" s="33"/>
      <c r="B14" s="26"/>
      <c r="C14" s="26"/>
      <c r="D14" s="53"/>
      <c r="E14" s="26"/>
      <c r="F14" s="26"/>
      <c r="G14" s="26"/>
      <c r="H14" s="26"/>
      <c r="I14" s="26"/>
      <c r="J14" s="26"/>
      <c r="K14" s="26"/>
      <c r="L14" s="26"/>
      <c r="M14" s="26"/>
      <c r="N14" s="26"/>
      <c r="O14" s="26"/>
      <c r="P14" s="26"/>
      <c r="Q14" s="26"/>
      <c r="R14" s="26"/>
      <c r="S14" s="26"/>
      <c r="T14" s="26"/>
      <c r="U14" s="26"/>
      <c r="V14" s="34"/>
    </row>
    <row r="15" spans="1:22" ht="16.5" customHeight="1" x14ac:dyDescent="0.15">
      <c r="A15" s="33"/>
      <c r="B15" s="26"/>
      <c r="C15" s="26"/>
      <c r="D15" s="53"/>
      <c r="E15" s="26"/>
      <c r="F15" s="26"/>
      <c r="G15" s="26"/>
      <c r="H15" s="26"/>
      <c r="I15" s="26"/>
      <c r="J15" s="26"/>
      <c r="K15" s="26"/>
      <c r="L15" s="26"/>
      <c r="M15" s="26"/>
      <c r="N15" s="26"/>
      <c r="O15" s="26"/>
      <c r="P15" s="26"/>
      <c r="Q15" s="26"/>
      <c r="R15" s="26"/>
      <c r="S15" s="26"/>
      <c r="T15" s="26"/>
      <c r="U15" s="26"/>
      <c r="V15" s="34"/>
    </row>
    <row r="16" spans="1:22" ht="9" customHeight="1" x14ac:dyDescent="0.15">
      <c r="A16" s="33"/>
      <c r="B16" s="26"/>
      <c r="C16" s="26"/>
      <c r="D16" s="53"/>
      <c r="E16" s="26"/>
      <c r="F16" s="26"/>
      <c r="G16" s="26"/>
      <c r="H16" s="26"/>
      <c r="I16" s="26"/>
      <c r="J16" s="26"/>
      <c r="K16" s="26"/>
      <c r="L16" s="83"/>
      <c r="M16" s="83"/>
      <c r="N16" s="83"/>
      <c r="O16" s="83"/>
      <c r="P16" s="83"/>
      <c r="Q16" s="83"/>
      <c r="R16" s="83"/>
      <c r="S16" s="83"/>
      <c r="T16" s="83"/>
      <c r="U16" s="83"/>
      <c r="V16" s="84"/>
    </row>
    <row r="17" spans="1:22" ht="22.5" customHeight="1" x14ac:dyDescent="0.15">
      <c r="A17" s="33"/>
      <c r="B17" s="26"/>
      <c r="C17" s="26"/>
      <c r="D17" s="53"/>
      <c r="E17" s="26"/>
      <c r="F17" s="26"/>
      <c r="G17" s="26"/>
      <c r="H17" s="26"/>
      <c r="I17" s="26"/>
      <c r="J17" s="26"/>
      <c r="K17" s="82"/>
      <c r="L17" s="962" t="s">
        <v>314</v>
      </c>
      <c r="M17" s="962"/>
      <c r="N17" s="962"/>
      <c r="O17" s="962"/>
      <c r="P17" s="962"/>
      <c r="Q17" s="962"/>
      <c r="R17" s="962"/>
      <c r="S17" s="962"/>
      <c r="T17" s="962"/>
      <c r="U17" s="962"/>
      <c r="V17" s="963"/>
    </row>
    <row r="18" spans="1:22" ht="22.5" customHeight="1" x14ac:dyDescent="0.15">
      <c r="A18" s="33"/>
      <c r="B18" s="26"/>
      <c r="C18" s="26"/>
      <c r="D18" s="53"/>
      <c r="E18" s="26"/>
      <c r="F18" s="26"/>
      <c r="G18" s="26"/>
      <c r="H18" s="26"/>
      <c r="I18" s="26"/>
      <c r="J18" s="26"/>
      <c r="K18" s="82"/>
      <c r="L18" s="964" t="s">
        <v>696</v>
      </c>
      <c r="M18" s="965"/>
      <c r="N18" s="965"/>
      <c r="O18" s="965"/>
      <c r="P18" s="965"/>
      <c r="Q18" s="966"/>
      <c r="R18" s="658" t="s">
        <v>695</v>
      </c>
      <c r="S18" s="85"/>
      <c r="T18" s="85"/>
      <c r="U18" s="85"/>
      <c r="V18" s="86"/>
    </row>
    <row r="19" spans="1:22" ht="22.5" customHeight="1" x14ac:dyDescent="0.15">
      <c r="A19" s="33"/>
      <c r="B19" s="26"/>
      <c r="C19" s="26"/>
      <c r="D19" s="53"/>
      <c r="E19" s="26"/>
      <c r="F19" s="26"/>
      <c r="G19" s="26"/>
      <c r="H19" s="26"/>
      <c r="I19" s="26"/>
      <c r="J19" s="26"/>
      <c r="K19" s="82"/>
      <c r="L19" s="967"/>
      <c r="M19" s="968"/>
      <c r="N19" s="968"/>
      <c r="O19" s="968"/>
      <c r="P19" s="968"/>
      <c r="Q19" s="969"/>
      <c r="R19" s="87"/>
      <c r="S19" s="88"/>
      <c r="T19" s="88"/>
      <c r="U19" s="88"/>
      <c r="V19" s="89"/>
    </row>
    <row r="20" spans="1:22" ht="22.5" customHeight="1" x14ac:dyDescent="0.15">
      <c r="A20" s="33"/>
      <c r="B20" s="26"/>
      <c r="C20" s="26"/>
      <c r="D20" s="53"/>
      <c r="E20" s="26"/>
      <c r="F20" s="26"/>
      <c r="G20" s="44"/>
      <c r="H20" s="44"/>
      <c r="I20" s="44"/>
      <c r="J20" s="44"/>
      <c r="L20" s="973" t="s">
        <v>316</v>
      </c>
      <c r="M20" s="90" t="s">
        <v>200</v>
      </c>
      <c r="N20" s="91"/>
      <c r="O20" s="92"/>
      <c r="P20" s="92"/>
      <c r="Q20" s="92"/>
      <c r="R20" s="959" t="s">
        <v>697</v>
      </c>
      <c r="S20" s="960"/>
      <c r="T20" s="960"/>
      <c r="U20" s="960"/>
      <c r="V20" s="961"/>
    </row>
    <row r="21" spans="1:22" ht="22.5" customHeight="1" x14ac:dyDescent="0.15">
      <c r="A21" s="33"/>
      <c r="B21" s="26"/>
      <c r="C21" s="26"/>
      <c r="D21" s="53"/>
      <c r="E21" s="26"/>
      <c r="F21" s="26"/>
      <c r="G21" s="44"/>
      <c r="H21" s="44"/>
      <c r="I21" s="44"/>
      <c r="J21" s="44"/>
      <c r="L21" s="974"/>
      <c r="M21" s="90" t="s">
        <v>315</v>
      </c>
      <c r="N21" s="92"/>
      <c r="O21" s="92"/>
      <c r="P21" s="92"/>
      <c r="Q21" s="92"/>
      <c r="R21" s="959" t="s">
        <v>698</v>
      </c>
      <c r="S21" s="960"/>
      <c r="T21" s="960"/>
      <c r="U21" s="960"/>
      <c r="V21" s="961"/>
    </row>
    <row r="22" spans="1:22" ht="22.5" customHeight="1" x14ac:dyDescent="0.15">
      <c r="A22" s="33"/>
      <c r="B22" s="26"/>
      <c r="C22" s="26"/>
      <c r="D22" s="53"/>
      <c r="E22" s="26"/>
      <c r="F22" s="29"/>
      <c r="G22" s="26"/>
      <c r="H22" s="26"/>
      <c r="I22" s="26"/>
      <c r="J22" s="26"/>
      <c r="L22" s="974"/>
      <c r="M22" s="90" t="s">
        <v>265</v>
      </c>
      <c r="N22" s="92"/>
      <c r="O22" s="92"/>
      <c r="P22" s="92"/>
      <c r="Q22" s="92"/>
      <c r="R22" s="959" t="s">
        <v>699</v>
      </c>
      <c r="S22" s="960"/>
      <c r="T22" s="960"/>
      <c r="U22" s="960"/>
      <c r="V22" s="961"/>
    </row>
    <row r="23" spans="1:22" ht="22.5" customHeight="1" x14ac:dyDescent="0.15">
      <c r="A23" s="43"/>
      <c r="B23" s="30"/>
      <c r="C23" s="30"/>
      <c r="D23" s="30"/>
      <c r="E23" s="30"/>
      <c r="F23" s="30"/>
      <c r="G23" s="30"/>
      <c r="H23" s="30"/>
      <c r="I23" s="30"/>
      <c r="J23" s="30"/>
      <c r="L23" s="974"/>
      <c r="M23" s="90" t="s">
        <v>266</v>
      </c>
      <c r="N23" s="92"/>
      <c r="O23" s="93"/>
      <c r="P23" s="93"/>
      <c r="Q23" s="93"/>
      <c r="R23" s="959" t="s">
        <v>700</v>
      </c>
      <c r="S23" s="960"/>
      <c r="T23" s="960"/>
      <c r="U23" s="960"/>
      <c r="V23" s="961"/>
    </row>
    <row r="24" spans="1:22" ht="22.5" customHeight="1" thickBot="1" x14ac:dyDescent="0.2">
      <c r="A24" s="36"/>
      <c r="B24" s="37"/>
      <c r="C24" s="37"/>
      <c r="D24" s="37"/>
      <c r="E24" s="37"/>
      <c r="F24" s="37"/>
      <c r="G24" s="37"/>
      <c r="H24" s="37"/>
      <c r="I24" s="37"/>
      <c r="J24" s="37"/>
      <c r="K24" s="81"/>
      <c r="L24" s="975"/>
      <c r="M24" s="94" t="s">
        <v>261</v>
      </c>
      <c r="N24" s="91"/>
      <c r="O24" s="95"/>
      <c r="P24" s="95"/>
      <c r="Q24" s="95"/>
      <c r="R24" s="970" t="s">
        <v>701</v>
      </c>
      <c r="S24" s="971"/>
      <c r="T24" s="971"/>
      <c r="U24" s="971"/>
      <c r="V24" s="972"/>
    </row>
    <row r="25" spans="1:22" ht="6" customHeight="1" x14ac:dyDescent="0.15">
      <c r="N25" s="32"/>
    </row>
  </sheetData>
  <mergeCells count="12">
    <mergeCell ref="R24:V24"/>
    <mergeCell ref="L20:L24"/>
    <mergeCell ref="R20:V20"/>
    <mergeCell ref="R21:V21"/>
    <mergeCell ref="R22:V22"/>
    <mergeCell ref="A1:V1"/>
    <mergeCell ref="A2:V2"/>
    <mergeCell ref="E9:O9"/>
    <mergeCell ref="G12:M12"/>
    <mergeCell ref="R23:V23"/>
    <mergeCell ref="L17:V17"/>
    <mergeCell ref="L18:Q19"/>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pageSetUpPr fitToPage="1"/>
  </sheetPr>
  <dimension ref="B1:Y41"/>
  <sheetViews>
    <sheetView workbookViewId="0"/>
  </sheetViews>
  <sheetFormatPr defaultColWidth="8" defaultRowHeight="15" customHeight="1" x14ac:dyDescent="0.15"/>
  <cols>
    <col min="1" max="1" width="2.5" style="339" customWidth="1"/>
    <col min="2" max="2" width="4" style="339" customWidth="1"/>
    <col min="3" max="3" width="15.875" style="339" customWidth="1"/>
    <col min="4" max="4" width="2.5" style="340" bestFit="1" customWidth="1"/>
    <col min="5" max="5" width="6.25" style="339" customWidth="1"/>
    <col min="6" max="6" width="6" style="341" bestFit="1" customWidth="1"/>
    <col min="7" max="7" width="5" style="339" customWidth="1"/>
    <col min="8" max="8" width="4.875" style="341" customWidth="1"/>
    <col min="9" max="9" width="5.875" style="339" customWidth="1"/>
    <col min="10" max="10" width="7.375" style="342" customWidth="1"/>
    <col min="11" max="11" width="19.125" style="339" bestFit="1" customWidth="1"/>
    <col min="12" max="12" width="2.5" style="340" bestFit="1" customWidth="1"/>
    <col min="13" max="13" width="6.25" style="339" customWidth="1"/>
    <col min="14" max="14" width="6" style="341" bestFit="1" customWidth="1"/>
    <col min="15" max="15" width="5" style="339" customWidth="1"/>
    <col min="16" max="16" width="4.75" style="341" customWidth="1"/>
    <col min="17" max="17" width="5.875" style="339" customWidth="1"/>
    <col min="18" max="18" width="7.625" style="342" customWidth="1"/>
    <col min="19" max="19" width="19.125" style="339" bestFit="1" customWidth="1"/>
    <col min="20" max="20" width="2.5" style="340" bestFit="1" customWidth="1"/>
    <col min="21" max="21" width="6.25" style="339" customWidth="1"/>
    <col min="22" max="22" width="6" style="341" bestFit="1" customWidth="1"/>
    <col min="23" max="23" width="5" style="339" customWidth="1"/>
    <col min="24" max="24" width="4.5" style="341" customWidth="1"/>
    <col min="25" max="25" width="6.25" style="339" customWidth="1"/>
    <col min="26" max="16384" width="8" style="339"/>
  </cols>
  <sheetData>
    <row r="1" spans="2:24" ht="12.75" x14ac:dyDescent="0.15"/>
    <row r="2" spans="2:24" ht="15" customHeight="1" x14ac:dyDescent="0.15">
      <c r="B2" s="339" t="s">
        <v>558</v>
      </c>
    </row>
    <row r="4" spans="2:24" ht="15" customHeight="1" x14ac:dyDescent="0.15">
      <c r="C4" s="339" t="s">
        <v>844</v>
      </c>
    </row>
    <row r="5" spans="2:24" ht="15" customHeight="1" x14ac:dyDescent="0.15">
      <c r="C5" s="343"/>
    </row>
    <row r="6" spans="2:24" ht="15" customHeight="1" x14ac:dyDescent="0.15">
      <c r="C6" s="1754" t="s">
        <v>107</v>
      </c>
      <c r="D6" s="1754"/>
      <c r="E6" s="1754"/>
      <c r="F6" s="1754"/>
      <c r="G6" s="1754"/>
      <c r="H6" s="1754"/>
      <c r="I6" s="357"/>
      <c r="J6" s="357"/>
      <c r="K6" s="1754" t="s">
        <v>63</v>
      </c>
      <c r="L6" s="1754"/>
      <c r="M6" s="1754"/>
      <c r="N6" s="1754"/>
      <c r="O6" s="1754"/>
      <c r="P6" s="1754"/>
      <c r="Q6" s="357"/>
      <c r="R6" s="357"/>
      <c r="S6" s="1754" t="s">
        <v>391</v>
      </c>
      <c r="T6" s="1754"/>
      <c r="U6" s="1754"/>
      <c r="V6" s="1754"/>
      <c r="W6" s="1754"/>
      <c r="X6" s="1754"/>
    </row>
    <row r="7" spans="2:24" ht="15" customHeight="1" x14ac:dyDescent="0.15">
      <c r="C7" s="344"/>
      <c r="E7" s="344"/>
      <c r="G7" s="344"/>
      <c r="K7" s="344"/>
      <c r="M7" s="344"/>
      <c r="O7" s="344"/>
      <c r="S7" s="344"/>
      <c r="U7" s="344"/>
      <c r="W7" s="344"/>
    </row>
    <row r="8" spans="2:24" ht="15" customHeight="1" x14ac:dyDescent="0.15">
      <c r="I8" s="353"/>
      <c r="J8" s="345"/>
      <c r="Q8" s="353"/>
      <c r="R8" s="345"/>
    </row>
    <row r="9" spans="2:24" ht="15" customHeight="1" x14ac:dyDescent="0.15">
      <c r="C9" s="341" t="s">
        <v>392</v>
      </c>
      <c r="D9" s="340" t="s">
        <v>393</v>
      </c>
      <c r="E9" s="346">
        <v>2.6</v>
      </c>
      <c r="F9" s="341" t="s">
        <v>394</v>
      </c>
      <c r="G9" s="348">
        <v>3</v>
      </c>
      <c r="H9" s="341" t="s">
        <v>395</v>
      </c>
      <c r="I9" s="340"/>
      <c r="K9" s="339" t="s">
        <v>392</v>
      </c>
      <c r="L9" s="340" t="s">
        <v>393</v>
      </c>
      <c r="M9" s="346">
        <v>6.8</v>
      </c>
      <c r="N9" s="341" t="s">
        <v>807</v>
      </c>
      <c r="O9" s="348">
        <v>5</v>
      </c>
      <c r="P9" s="341" t="s">
        <v>395</v>
      </c>
      <c r="Q9" s="340"/>
      <c r="S9" s="339" t="s">
        <v>392</v>
      </c>
      <c r="T9" s="340" t="s">
        <v>393</v>
      </c>
      <c r="U9" s="346">
        <v>7.2</v>
      </c>
      <c r="V9" s="341" t="s">
        <v>394</v>
      </c>
      <c r="W9" s="348">
        <v>5</v>
      </c>
      <c r="X9" s="341" t="s">
        <v>395</v>
      </c>
    </row>
    <row r="10" spans="2:24" ht="15" customHeight="1" x14ac:dyDescent="0.15">
      <c r="C10" s="341"/>
      <c r="E10" s="346"/>
      <c r="G10" s="347"/>
      <c r="M10" s="346"/>
      <c r="O10" s="347"/>
      <c r="U10" s="346"/>
      <c r="W10" s="347"/>
    </row>
    <row r="11" spans="2:24" ht="15" customHeight="1" x14ac:dyDescent="0.15">
      <c r="C11" s="341"/>
      <c r="E11" s="346"/>
      <c r="G11" s="347"/>
      <c r="M11" s="346"/>
      <c r="O11" s="347"/>
      <c r="U11" s="346"/>
      <c r="W11" s="347"/>
    </row>
    <row r="12" spans="2:24" ht="15" customHeight="1" x14ac:dyDescent="0.15">
      <c r="C12" s="341" t="s">
        <v>396</v>
      </c>
      <c r="D12" s="340" t="s">
        <v>393</v>
      </c>
      <c r="E12" s="346">
        <v>24.9</v>
      </c>
      <c r="F12" s="341" t="s">
        <v>394</v>
      </c>
      <c r="G12" s="348">
        <v>60</v>
      </c>
      <c r="H12" s="341" t="s">
        <v>397</v>
      </c>
      <c r="K12" s="339" t="s">
        <v>396</v>
      </c>
      <c r="L12" s="340" t="s">
        <v>393</v>
      </c>
      <c r="M12" s="346">
        <v>5.9</v>
      </c>
      <c r="N12" s="341" t="s">
        <v>394</v>
      </c>
      <c r="O12" s="348">
        <v>21</v>
      </c>
      <c r="P12" s="341" t="s">
        <v>397</v>
      </c>
      <c r="S12" s="339" t="s">
        <v>396</v>
      </c>
      <c r="T12" s="340" t="s">
        <v>393</v>
      </c>
      <c r="U12" s="346">
        <v>5.5</v>
      </c>
      <c r="V12" s="341" t="s">
        <v>394</v>
      </c>
      <c r="W12" s="348">
        <v>21</v>
      </c>
      <c r="X12" s="341" t="s">
        <v>397</v>
      </c>
    </row>
    <row r="13" spans="2:24" ht="15" customHeight="1" x14ac:dyDescent="0.15">
      <c r="C13" s="344"/>
      <c r="E13" s="346"/>
      <c r="G13" s="347"/>
      <c r="M13" s="346"/>
      <c r="O13" s="347"/>
      <c r="U13" s="346"/>
      <c r="W13" s="347"/>
    </row>
    <row r="14" spans="2:24" ht="15" customHeight="1" x14ac:dyDescent="0.15">
      <c r="E14" s="346"/>
      <c r="G14" s="347"/>
      <c r="M14" s="346"/>
      <c r="O14" s="347"/>
      <c r="U14" s="346"/>
      <c r="W14" s="347"/>
    </row>
    <row r="15" spans="2:24" ht="15" customHeight="1" x14ac:dyDescent="0.15">
      <c r="C15" s="344" t="s">
        <v>87</v>
      </c>
      <c r="D15" s="340" t="s">
        <v>393</v>
      </c>
      <c r="E15" s="346">
        <f>E9+E12</f>
        <v>27.5</v>
      </c>
      <c r="F15" s="341" t="s">
        <v>394</v>
      </c>
      <c r="G15" s="348">
        <f>G9+G12</f>
        <v>63</v>
      </c>
      <c r="H15" s="341" t="s">
        <v>395</v>
      </c>
      <c r="K15" s="339" t="s">
        <v>398</v>
      </c>
      <c r="L15" s="340" t="s">
        <v>393</v>
      </c>
      <c r="M15" s="354" t="s">
        <v>912</v>
      </c>
      <c r="N15" s="341" t="s">
        <v>394</v>
      </c>
      <c r="O15" s="355" t="s">
        <v>912</v>
      </c>
      <c r="P15" s="341" t="s">
        <v>397</v>
      </c>
      <c r="S15" s="339" t="s">
        <v>398</v>
      </c>
      <c r="T15" s="340" t="s">
        <v>393</v>
      </c>
      <c r="U15" s="354" t="s">
        <v>912</v>
      </c>
      <c r="V15" s="341" t="s">
        <v>394</v>
      </c>
      <c r="W15" s="355" t="s">
        <v>912</v>
      </c>
      <c r="X15" s="341" t="s">
        <v>397</v>
      </c>
    </row>
    <row r="16" spans="2:24" ht="15" customHeight="1" x14ac:dyDescent="0.15">
      <c r="E16" s="346"/>
      <c r="G16" s="347"/>
      <c r="M16" s="354"/>
      <c r="O16" s="355"/>
      <c r="U16" s="354"/>
      <c r="W16" s="355"/>
    </row>
    <row r="17" spans="3:24" ht="15" customHeight="1" x14ac:dyDescent="0.15">
      <c r="E17" s="346"/>
      <c r="G17" s="347"/>
      <c r="M17" s="354"/>
      <c r="O17" s="355"/>
      <c r="U17" s="354"/>
      <c r="W17" s="355"/>
    </row>
    <row r="18" spans="3:24" ht="15" customHeight="1" x14ac:dyDescent="0.15">
      <c r="E18" s="346"/>
      <c r="G18" s="347"/>
      <c r="K18" s="339" t="s">
        <v>399</v>
      </c>
      <c r="L18" s="340" t="s">
        <v>393</v>
      </c>
      <c r="M18" s="354" t="s">
        <v>912</v>
      </c>
      <c r="N18" s="341" t="s">
        <v>394</v>
      </c>
      <c r="O18" s="345" t="s">
        <v>912</v>
      </c>
      <c r="P18" s="341" t="s">
        <v>395</v>
      </c>
      <c r="S18" s="339" t="s">
        <v>399</v>
      </c>
      <c r="T18" s="340" t="s">
        <v>393</v>
      </c>
      <c r="U18" s="354" t="s">
        <v>912</v>
      </c>
      <c r="V18" s="341" t="s">
        <v>394</v>
      </c>
      <c r="W18" s="345" t="s">
        <v>912</v>
      </c>
      <c r="X18" s="341" t="s">
        <v>395</v>
      </c>
    </row>
    <row r="19" spans="3:24" ht="15" customHeight="1" x14ac:dyDescent="0.15">
      <c r="E19" s="346"/>
      <c r="G19" s="347"/>
      <c r="M19" s="346"/>
      <c r="O19" s="348"/>
      <c r="U19" s="346"/>
      <c r="W19" s="348"/>
    </row>
    <row r="20" spans="3:24" ht="15" customHeight="1" x14ac:dyDescent="0.15">
      <c r="E20" s="346"/>
      <c r="M20" s="346"/>
      <c r="U20" s="346"/>
    </row>
    <row r="21" spans="3:24" ht="15" customHeight="1" x14ac:dyDescent="0.15">
      <c r="C21" s="344"/>
      <c r="E21" s="346"/>
      <c r="G21" s="348"/>
      <c r="K21" s="339" t="s">
        <v>400</v>
      </c>
      <c r="L21" s="340" t="s">
        <v>393</v>
      </c>
      <c r="M21" s="346">
        <v>10.9</v>
      </c>
      <c r="N21" s="341" t="s">
        <v>394</v>
      </c>
      <c r="O21" s="348">
        <v>23</v>
      </c>
      <c r="P21" s="341" t="s">
        <v>395</v>
      </c>
      <c r="S21" s="339" t="s">
        <v>400</v>
      </c>
      <c r="T21" s="340" t="s">
        <v>393</v>
      </c>
      <c r="U21" s="346">
        <v>10.9</v>
      </c>
      <c r="V21" s="341" t="s">
        <v>394</v>
      </c>
      <c r="W21" s="348">
        <v>23</v>
      </c>
      <c r="X21" s="341" t="s">
        <v>395</v>
      </c>
    </row>
    <row r="22" spans="3:24" ht="15" customHeight="1" x14ac:dyDescent="0.15">
      <c r="C22" s="344"/>
      <c r="E22" s="346"/>
      <c r="G22" s="348"/>
      <c r="M22" s="346"/>
      <c r="O22" s="348"/>
      <c r="U22" s="346"/>
      <c r="W22" s="348"/>
    </row>
    <row r="23" spans="3:24" ht="15" customHeight="1" x14ac:dyDescent="0.15">
      <c r="C23" s="340"/>
      <c r="E23" s="346"/>
      <c r="G23" s="348"/>
      <c r="M23" s="346"/>
      <c r="O23" s="348"/>
      <c r="U23" s="346"/>
      <c r="W23" s="348"/>
    </row>
    <row r="24" spans="3:24" ht="15" customHeight="1" x14ac:dyDescent="0.15">
      <c r="C24" s="344"/>
      <c r="E24" s="346"/>
      <c r="G24" s="348"/>
      <c r="K24" s="339" t="s">
        <v>1072</v>
      </c>
      <c r="L24" s="340" t="s">
        <v>393</v>
      </c>
      <c r="M24" s="346">
        <v>0.5</v>
      </c>
      <c r="N24" s="341" t="s">
        <v>394</v>
      </c>
      <c r="O24" s="348">
        <v>4</v>
      </c>
      <c r="P24" s="341" t="s">
        <v>395</v>
      </c>
      <c r="S24" s="339" t="s">
        <v>1109</v>
      </c>
      <c r="T24" s="340" t="s">
        <v>393</v>
      </c>
      <c r="U24" s="346">
        <v>0.5</v>
      </c>
      <c r="V24" s="341" t="s">
        <v>394</v>
      </c>
      <c r="W24" s="348">
        <v>4</v>
      </c>
      <c r="X24" s="341" t="s">
        <v>395</v>
      </c>
    </row>
    <row r="25" spans="3:24" ht="15" customHeight="1" x14ac:dyDescent="0.15">
      <c r="C25" s="344"/>
      <c r="E25" s="346"/>
      <c r="G25" s="348"/>
      <c r="M25" s="346"/>
      <c r="O25" s="348"/>
      <c r="U25" s="346"/>
      <c r="W25" s="348"/>
    </row>
    <row r="26" spans="3:24" ht="15" customHeight="1" x14ac:dyDescent="0.15">
      <c r="C26" s="344"/>
      <c r="E26" s="346"/>
      <c r="G26" s="348"/>
      <c r="M26" s="346"/>
      <c r="O26" s="348"/>
      <c r="U26" s="346"/>
      <c r="W26" s="348"/>
    </row>
    <row r="27" spans="3:24" ht="15" customHeight="1" x14ac:dyDescent="0.15">
      <c r="E27" s="346"/>
      <c r="K27" s="339" t="s">
        <v>62</v>
      </c>
      <c r="L27" s="340" t="s">
        <v>393</v>
      </c>
      <c r="M27" s="346">
        <f>SUM(M9:M26)</f>
        <v>24.1</v>
      </c>
      <c r="N27" s="341" t="s">
        <v>394</v>
      </c>
      <c r="O27" s="348">
        <f>SUM(O9:O26)</f>
        <v>53</v>
      </c>
      <c r="P27" s="341" t="s">
        <v>395</v>
      </c>
      <c r="S27" s="339" t="s">
        <v>62</v>
      </c>
      <c r="T27" s="340" t="s">
        <v>393</v>
      </c>
      <c r="U27" s="346">
        <f>SUM(U9:U26)</f>
        <v>24.1</v>
      </c>
      <c r="V27" s="341" t="s">
        <v>394</v>
      </c>
      <c r="W27" s="348">
        <f>SUM(W9:W26)</f>
        <v>53</v>
      </c>
      <c r="X27" s="341" t="s">
        <v>395</v>
      </c>
    </row>
    <row r="28" spans="3:24" ht="15" customHeight="1" x14ac:dyDescent="0.15">
      <c r="E28" s="346"/>
      <c r="M28" s="346"/>
      <c r="U28" s="346"/>
    </row>
    <row r="29" spans="3:24" ht="15" customHeight="1" x14ac:dyDescent="0.15">
      <c r="E29" s="346"/>
      <c r="M29" s="346"/>
      <c r="U29" s="346"/>
    </row>
    <row r="30" spans="3:24" ht="15" customHeight="1" x14ac:dyDescent="0.15">
      <c r="C30" s="344"/>
      <c r="E30" s="346"/>
      <c r="G30" s="348"/>
      <c r="J30" s="349"/>
      <c r="K30" s="339" t="s">
        <v>401</v>
      </c>
      <c r="L30" s="340" t="s">
        <v>393</v>
      </c>
      <c r="M30" s="346">
        <v>0</v>
      </c>
      <c r="N30" s="341" t="s">
        <v>394</v>
      </c>
      <c r="O30" s="339">
        <v>10</v>
      </c>
      <c r="P30" s="341" t="s">
        <v>395</v>
      </c>
      <c r="R30" s="349"/>
      <c r="S30" s="339" t="s">
        <v>401</v>
      </c>
      <c r="T30" s="340" t="s">
        <v>393</v>
      </c>
      <c r="U30" s="346">
        <v>0</v>
      </c>
      <c r="V30" s="341" t="s">
        <v>394</v>
      </c>
      <c r="W30" s="339">
        <v>10</v>
      </c>
      <c r="X30" s="341" t="s">
        <v>395</v>
      </c>
    </row>
    <row r="31" spans="3:24" ht="15" customHeight="1" x14ac:dyDescent="0.15">
      <c r="E31" s="346"/>
      <c r="M31" s="346"/>
      <c r="U31" s="346"/>
    </row>
    <row r="32" spans="3:24" ht="15" customHeight="1" x14ac:dyDescent="0.15">
      <c r="E32" s="346"/>
      <c r="I32" s="342"/>
      <c r="M32" s="346"/>
      <c r="Q32" s="342"/>
      <c r="U32" s="346"/>
    </row>
    <row r="33" spans="2:25" ht="15" customHeight="1" x14ac:dyDescent="0.15">
      <c r="E33" s="346"/>
      <c r="K33" s="339" t="s">
        <v>108</v>
      </c>
      <c r="L33" s="340" t="s">
        <v>393</v>
      </c>
      <c r="M33" s="350"/>
      <c r="N33" s="341" t="s">
        <v>394</v>
      </c>
      <c r="O33" s="356" t="s">
        <v>912</v>
      </c>
      <c r="P33" s="341" t="s">
        <v>395</v>
      </c>
      <c r="S33" s="339" t="s">
        <v>108</v>
      </c>
      <c r="T33" s="340" t="s">
        <v>393</v>
      </c>
      <c r="U33" s="350"/>
      <c r="V33" s="341" t="s">
        <v>394</v>
      </c>
      <c r="W33" s="356" t="s">
        <v>912</v>
      </c>
      <c r="X33" s="341" t="s">
        <v>395</v>
      </c>
    </row>
    <row r="34" spans="2:25" ht="15" customHeight="1" x14ac:dyDescent="0.15">
      <c r="E34" s="346"/>
      <c r="K34" s="344"/>
      <c r="M34" s="350"/>
      <c r="O34" s="351"/>
      <c r="S34" s="344"/>
      <c r="U34" s="350"/>
      <c r="W34" s="351"/>
    </row>
    <row r="35" spans="2:25" ht="15" customHeight="1" x14ac:dyDescent="0.15">
      <c r="E35" s="346"/>
      <c r="K35" s="344"/>
      <c r="M35" s="350"/>
      <c r="O35" s="351"/>
      <c r="S35" s="344"/>
      <c r="U35" s="350"/>
      <c r="W35" s="351"/>
    </row>
    <row r="36" spans="2:25" ht="15" customHeight="1" x14ac:dyDescent="0.15">
      <c r="E36" s="346"/>
      <c r="M36" s="346"/>
      <c r="U36" s="346"/>
    </row>
    <row r="37" spans="2:25" ht="15" customHeight="1" x14ac:dyDescent="0.15">
      <c r="E37" s="346"/>
      <c r="M37" s="346"/>
      <c r="U37" s="346"/>
    </row>
    <row r="38" spans="2:25" ht="15" customHeight="1" x14ac:dyDescent="0.15">
      <c r="C38" s="344"/>
      <c r="E38" s="346"/>
      <c r="G38" s="348"/>
      <c r="K38" s="344" t="s">
        <v>87</v>
      </c>
      <c r="L38" s="340" t="s">
        <v>393</v>
      </c>
      <c r="M38" s="346">
        <f>M27+M30+M33</f>
        <v>24.1</v>
      </c>
      <c r="N38" s="341" t="s">
        <v>394</v>
      </c>
      <c r="O38" s="348">
        <f>SUM(O27:O37)</f>
        <v>63</v>
      </c>
      <c r="P38" s="341" t="s">
        <v>395</v>
      </c>
      <c r="S38" s="344" t="s">
        <v>87</v>
      </c>
      <c r="T38" s="340" t="s">
        <v>393</v>
      </c>
      <c r="U38" s="346">
        <f>U27+U30+U33</f>
        <v>24.1</v>
      </c>
      <c r="V38" s="341" t="s">
        <v>394</v>
      </c>
      <c r="W38" s="348">
        <f>SUM(W27:W37)</f>
        <v>63</v>
      </c>
      <c r="X38" s="341" t="s">
        <v>395</v>
      </c>
    </row>
    <row r="39" spans="2:25" ht="15" customHeight="1" x14ac:dyDescent="0.15">
      <c r="J39" s="352" t="s">
        <v>403</v>
      </c>
      <c r="R39" s="352" t="s">
        <v>403</v>
      </c>
    </row>
    <row r="40" spans="2:25" ht="15" customHeight="1" x14ac:dyDescent="0.15">
      <c r="B40" s="1753" t="s">
        <v>402</v>
      </c>
      <c r="C40" s="1753"/>
      <c r="D40" s="1753"/>
      <c r="E40" s="1753"/>
      <c r="F40" s="1753"/>
      <c r="G40" s="1753"/>
      <c r="H40" s="1753"/>
      <c r="I40" s="1753"/>
      <c r="J40" s="1753"/>
      <c r="K40" s="1753"/>
      <c r="L40" s="1753"/>
      <c r="M40" s="1753"/>
      <c r="N40" s="1753"/>
      <c r="O40" s="1753"/>
      <c r="P40" s="1753"/>
      <c r="Q40" s="1753"/>
      <c r="R40" s="1753"/>
      <c r="S40" s="1753"/>
      <c r="T40" s="1753"/>
      <c r="U40" s="1753"/>
      <c r="V40" s="1753"/>
      <c r="W40" s="1753"/>
      <c r="X40" s="1753"/>
      <c r="Y40" s="1753"/>
    </row>
    <row r="41" spans="2:25" ht="15" customHeight="1" x14ac:dyDescent="0.15">
      <c r="B41" s="1753"/>
      <c r="C41" s="1753"/>
      <c r="D41" s="1753"/>
      <c r="E41" s="1753"/>
      <c r="F41" s="1753"/>
      <c r="G41" s="1753"/>
      <c r="H41" s="1753"/>
      <c r="I41" s="1753"/>
      <c r="J41" s="1753"/>
      <c r="K41" s="1753"/>
      <c r="L41" s="1753"/>
      <c r="M41" s="1753"/>
      <c r="N41" s="1753"/>
      <c r="O41" s="1753"/>
      <c r="P41" s="1753"/>
      <c r="Q41" s="1753"/>
      <c r="R41" s="1753"/>
      <c r="S41" s="1753"/>
      <c r="T41" s="1753"/>
      <c r="U41" s="1753"/>
      <c r="V41" s="1753"/>
      <c r="W41" s="1753"/>
      <c r="X41" s="1753"/>
      <c r="Y41" s="1753"/>
    </row>
  </sheetData>
  <mergeCells count="4">
    <mergeCell ref="B40:Y41"/>
    <mergeCell ref="C6:H6"/>
    <mergeCell ref="K6:P6"/>
    <mergeCell ref="S6:X6"/>
  </mergeCells>
  <phoneticPr fontId="3"/>
  <pageMargins left="0.78740157480314965" right="0.39370078740157483" top="0.59055118110236227" bottom="0.59055118110236227" header="0.51181102362204722" footer="0.19685039370078741"/>
  <pageSetup paperSize="9" scale="86" firstPageNumber="2" orientation="landscape" blackAndWhite="1" useFirstPageNumber="1"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fitToPage="1"/>
  </sheetPr>
  <dimension ref="B1:K31"/>
  <sheetViews>
    <sheetView workbookViewId="0">
      <selection activeCell="B23" sqref="B23:B24"/>
    </sheetView>
  </sheetViews>
  <sheetFormatPr defaultColWidth="8" defaultRowHeight="15" customHeight="1" x14ac:dyDescent="0.15"/>
  <cols>
    <col min="1" max="1" width="2.5" style="1" customWidth="1"/>
    <col min="2" max="2" width="15.5" style="1" customWidth="1"/>
    <col min="3" max="11" width="12.5" style="1" customWidth="1"/>
    <col min="12" max="16384" width="8" style="1"/>
  </cols>
  <sheetData>
    <row r="1" spans="2:11" ht="12" x14ac:dyDescent="0.15"/>
    <row r="2" spans="2:11" ht="14.25" x14ac:dyDescent="0.15">
      <c r="B2" s="51" t="s">
        <v>65</v>
      </c>
      <c r="C2" s="50"/>
      <c r="D2" s="50"/>
      <c r="E2" s="50"/>
      <c r="F2" s="50"/>
      <c r="G2" s="50"/>
      <c r="H2" s="50"/>
      <c r="I2" s="50"/>
      <c r="J2" s="50"/>
      <c r="K2" s="50"/>
    </row>
    <row r="4" spans="2:11" ht="15" customHeight="1" x14ac:dyDescent="0.15">
      <c r="B4" s="1" t="s">
        <v>64</v>
      </c>
    </row>
    <row r="6" spans="2:11" ht="15" customHeight="1" x14ac:dyDescent="0.15">
      <c r="B6" s="13"/>
      <c r="C6" s="17"/>
      <c r="D6" s="1760" t="s">
        <v>1255</v>
      </c>
      <c r="E6" s="1772" t="s">
        <v>1256</v>
      </c>
      <c r="F6" s="1773"/>
      <c r="G6" s="1773"/>
      <c r="H6" s="1773"/>
      <c r="I6" s="1760" t="s">
        <v>1257</v>
      </c>
      <c r="J6" s="1760" t="s">
        <v>1258</v>
      </c>
      <c r="K6" s="1755" t="s">
        <v>1259</v>
      </c>
    </row>
    <row r="7" spans="2:11" ht="15" customHeight="1" x14ac:dyDescent="0.15">
      <c r="B7" s="12"/>
      <c r="C7" s="15" t="s">
        <v>455</v>
      </c>
      <c r="D7" s="1769"/>
      <c r="E7" s="1774" t="s">
        <v>458</v>
      </c>
      <c r="F7" s="1774" t="s">
        <v>459</v>
      </c>
      <c r="G7" s="1776" t="s">
        <v>46</v>
      </c>
      <c r="H7" s="1770" t="s">
        <v>342</v>
      </c>
      <c r="I7" s="1761"/>
      <c r="J7" s="1761"/>
      <c r="K7" s="1756"/>
    </row>
    <row r="8" spans="2:11" ht="15" customHeight="1" x14ac:dyDescent="0.15">
      <c r="B8" s="832" t="s">
        <v>1202</v>
      </c>
      <c r="C8" s="15" t="s">
        <v>456</v>
      </c>
      <c r="D8" s="1769"/>
      <c r="E8" s="1775"/>
      <c r="F8" s="1775"/>
      <c r="G8" s="1777"/>
      <c r="H8" s="1771"/>
      <c r="I8" s="1761"/>
      <c r="J8" s="1761"/>
      <c r="K8" s="1756"/>
    </row>
    <row r="9" spans="2:11" ht="15" customHeight="1" x14ac:dyDescent="0.15">
      <c r="B9" s="18"/>
      <c r="C9" s="15" t="s">
        <v>457</v>
      </c>
      <c r="D9" s="1769"/>
      <c r="E9" s="1775"/>
      <c r="F9" s="1775"/>
      <c r="G9" s="1777"/>
      <c r="H9" s="1771"/>
      <c r="I9" s="1761"/>
      <c r="J9" s="1761"/>
      <c r="K9" s="1756"/>
    </row>
    <row r="10" spans="2:11" ht="15" customHeight="1" x14ac:dyDescent="0.15">
      <c r="B10" s="14"/>
      <c r="C10" s="16" t="s">
        <v>109</v>
      </c>
      <c r="D10" s="120" t="s">
        <v>110</v>
      </c>
      <c r="E10" s="121"/>
      <c r="F10" s="121"/>
      <c r="G10" s="121"/>
      <c r="H10" s="120" t="s">
        <v>356</v>
      </c>
      <c r="I10" s="120" t="s">
        <v>357</v>
      </c>
      <c r="J10" s="120" t="s">
        <v>358</v>
      </c>
      <c r="K10" s="122" t="s">
        <v>359</v>
      </c>
    </row>
    <row r="11" spans="2:11" ht="15" customHeight="1" x14ac:dyDescent="0.15">
      <c r="B11" s="1779" t="s">
        <v>360</v>
      </c>
      <c r="C11" s="1759"/>
      <c r="D11" s="1757"/>
      <c r="E11" s="1757"/>
      <c r="F11" s="1757"/>
      <c r="G11" s="1757"/>
      <c r="H11" s="1757"/>
      <c r="I11" s="1757"/>
      <c r="J11" s="1757"/>
      <c r="K11" s="1759"/>
    </row>
    <row r="12" spans="2:11" ht="15" customHeight="1" x14ac:dyDescent="0.15">
      <c r="B12" s="1779"/>
      <c r="C12" s="1759"/>
      <c r="D12" s="1757"/>
      <c r="E12" s="1757"/>
      <c r="F12" s="1757"/>
      <c r="G12" s="1757"/>
      <c r="H12" s="1757"/>
      <c r="I12" s="1757"/>
      <c r="J12" s="1757"/>
      <c r="K12" s="1759"/>
    </row>
    <row r="13" spans="2:11" ht="15" customHeight="1" x14ac:dyDescent="0.15">
      <c r="B13" s="1778" t="s">
        <v>361</v>
      </c>
      <c r="C13" s="1758"/>
      <c r="D13" s="1762"/>
      <c r="E13" s="1762"/>
      <c r="F13" s="1762"/>
      <c r="G13" s="1762"/>
      <c r="H13" s="1762"/>
      <c r="I13" s="1762"/>
      <c r="J13" s="1762"/>
      <c r="K13" s="1758"/>
    </row>
    <row r="14" spans="2:11" ht="15" customHeight="1" x14ac:dyDescent="0.15">
      <c r="B14" s="1778"/>
      <c r="C14" s="1758"/>
      <c r="D14" s="1762"/>
      <c r="E14" s="1762"/>
      <c r="F14" s="1762"/>
      <c r="G14" s="1762"/>
      <c r="H14" s="1762"/>
      <c r="I14" s="1762"/>
      <c r="J14" s="1762"/>
      <c r="K14" s="1758"/>
    </row>
    <row r="15" spans="2:11" ht="15" customHeight="1" x14ac:dyDescent="0.15">
      <c r="B15" s="1778" t="s">
        <v>362</v>
      </c>
      <c r="C15" s="1758"/>
      <c r="D15" s="1762"/>
      <c r="E15" s="1762"/>
      <c r="F15" s="1762"/>
      <c r="G15" s="1762"/>
      <c r="H15" s="1762"/>
      <c r="I15" s="1762"/>
      <c r="J15" s="1762"/>
      <c r="K15" s="1758"/>
    </row>
    <row r="16" spans="2:11" ht="15" customHeight="1" x14ac:dyDescent="0.15">
      <c r="B16" s="1778"/>
      <c r="C16" s="1758"/>
      <c r="D16" s="1762"/>
      <c r="E16" s="1762"/>
      <c r="F16" s="1762"/>
      <c r="G16" s="1762"/>
      <c r="H16" s="1762"/>
      <c r="I16" s="1762"/>
      <c r="J16" s="1762"/>
      <c r="K16" s="1758"/>
    </row>
    <row r="17" spans="2:11" ht="15" customHeight="1" x14ac:dyDescent="0.15">
      <c r="B17" s="1778" t="s">
        <v>363</v>
      </c>
      <c r="C17" s="1758"/>
      <c r="D17" s="1762"/>
      <c r="E17" s="1762"/>
      <c r="F17" s="1762"/>
      <c r="G17" s="1762"/>
      <c r="H17" s="1762"/>
      <c r="I17" s="1762"/>
      <c r="J17" s="1762"/>
      <c r="K17" s="1758"/>
    </row>
    <row r="18" spans="2:11" ht="15" customHeight="1" x14ac:dyDescent="0.15">
      <c r="B18" s="1778"/>
      <c r="C18" s="1758"/>
      <c r="D18" s="1762"/>
      <c r="E18" s="1762"/>
      <c r="F18" s="1762"/>
      <c r="G18" s="1762"/>
      <c r="H18" s="1762"/>
      <c r="I18" s="1762"/>
      <c r="J18" s="1762"/>
      <c r="K18" s="1758"/>
    </row>
    <row r="19" spans="2:11" ht="15" customHeight="1" x14ac:dyDescent="0.15">
      <c r="B19" s="1778" t="s">
        <v>364</v>
      </c>
      <c r="C19" s="1758"/>
      <c r="D19" s="1762"/>
      <c r="E19" s="1762"/>
      <c r="F19" s="1762"/>
      <c r="G19" s="1762"/>
      <c r="H19" s="1762"/>
      <c r="I19" s="1762"/>
      <c r="J19" s="1762"/>
      <c r="K19" s="1758"/>
    </row>
    <row r="20" spans="2:11" ht="15" customHeight="1" x14ac:dyDescent="0.15">
      <c r="B20" s="1778"/>
      <c r="C20" s="1758"/>
      <c r="D20" s="1762"/>
      <c r="E20" s="1762"/>
      <c r="F20" s="1762"/>
      <c r="G20" s="1762"/>
      <c r="H20" s="1762"/>
      <c r="I20" s="1762"/>
      <c r="J20" s="1762"/>
      <c r="K20" s="1758"/>
    </row>
    <row r="21" spans="2:11" ht="15" customHeight="1" x14ac:dyDescent="0.15">
      <c r="B21" s="1778" t="s">
        <v>365</v>
      </c>
      <c r="C21" s="1758"/>
      <c r="D21" s="1762"/>
      <c r="E21" s="1762"/>
      <c r="F21" s="1762"/>
      <c r="G21" s="1762"/>
      <c r="H21" s="1762"/>
      <c r="I21" s="1762"/>
      <c r="J21" s="1762"/>
      <c r="K21" s="1758"/>
    </row>
    <row r="22" spans="2:11" ht="15" customHeight="1" x14ac:dyDescent="0.15">
      <c r="B22" s="1778"/>
      <c r="C22" s="1758"/>
      <c r="D22" s="1762"/>
      <c r="E22" s="1762"/>
      <c r="F22" s="1762"/>
      <c r="G22" s="1762"/>
      <c r="H22" s="1762"/>
      <c r="I22" s="1762"/>
      <c r="J22" s="1762"/>
      <c r="K22" s="1758"/>
    </row>
    <row r="23" spans="2:11" ht="15" customHeight="1" x14ac:dyDescent="0.15">
      <c r="B23" s="1767" t="s">
        <v>1288</v>
      </c>
      <c r="C23" s="1763"/>
      <c r="D23" s="1765"/>
      <c r="E23" s="1765"/>
      <c r="F23" s="1765"/>
      <c r="G23" s="1765"/>
      <c r="H23" s="1765"/>
      <c r="I23" s="1765"/>
      <c r="J23" s="1765"/>
      <c r="K23" s="1763"/>
    </row>
    <row r="24" spans="2:11" ht="15" customHeight="1" x14ac:dyDescent="0.15">
      <c r="B24" s="1768"/>
      <c r="C24" s="1764"/>
      <c r="D24" s="1766"/>
      <c r="E24" s="1766"/>
      <c r="F24" s="1766"/>
      <c r="G24" s="1766"/>
      <c r="H24" s="1766"/>
      <c r="I24" s="1766"/>
      <c r="J24" s="1766"/>
      <c r="K24" s="1764"/>
    </row>
    <row r="25" spans="2:11" ht="15" customHeight="1" x14ac:dyDescent="0.15">
      <c r="B25" s="1779" t="s">
        <v>2</v>
      </c>
      <c r="C25" s="1763"/>
      <c r="D25" s="1765"/>
      <c r="E25" s="1765"/>
      <c r="F25" s="1765"/>
      <c r="G25" s="1765"/>
      <c r="H25" s="1765"/>
      <c r="I25" s="1765"/>
      <c r="J25" s="1765"/>
      <c r="K25" s="1763"/>
    </row>
    <row r="26" spans="2:11" ht="15" customHeight="1" x14ac:dyDescent="0.15">
      <c r="B26" s="1779"/>
      <c r="C26" s="1759"/>
      <c r="D26" s="1766"/>
      <c r="E26" s="1766"/>
      <c r="F26" s="1766"/>
      <c r="G26" s="1766"/>
      <c r="H26" s="1766"/>
      <c r="I26" s="1766"/>
      <c r="J26" s="1766"/>
      <c r="K26" s="1764"/>
    </row>
    <row r="27" spans="2:11" ht="15" customHeight="1" x14ac:dyDescent="0.15">
      <c r="B27" s="1780" t="s">
        <v>366</v>
      </c>
      <c r="C27" s="1763"/>
      <c r="D27" s="1765"/>
      <c r="E27" s="1765"/>
      <c r="F27" s="1765"/>
      <c r="G27" s="1765"/>
      <c r="H27" s="1765"/>
      <c r="I27" s="1765"/>
      <c r="J27" s="1765"/>
      <c r="K27" s="1763"/>
    </row>
    <row r="28" spans="2:11" ht="15" customHeight="1" x14ac:dyDescent="0.15">
      <c r="B28" s="1781"/>
      <c r="C28" s="1764"/>
      <c r="D28" s="1766"/>
      <c r="E28" s="1766"/>
      <c r="F28" s="1766"/>
      <c r="G28" s="1766"/>
      <c r="H28" s="1766"/>
      <c r="I28" s="1766"/>
      <c r="J28" s="1766"/>
      <c r="K28" s="1764"/>
    </row>
    <row r="29" spans="2:11" ht="15" customHeight="1" x14ac:dyDescent="0.15">
      <c r="B29" s="722" t="s">
        <v>1260</v>
      </c>
      <c r="C29" s="21"/>
      <c r="D29" s="22"/>
      <c r="E29" s="22"/>
      <c r="F29" s="22"/>
      <c r="G29" s="22"/>
      <c r="H29" s="22"/>
      <c r="I29" s="22"/>
      <c r="J29" s="22"/>
      <c r="K29" s="22"/>
    </row>
    <row r="30" spans="2:11" s="19" customFormat="1" ht="15" customHeight="1" x14ac:dyDescent="0.15">
      <c r="B30" s="97"/>
      <c r="C30" s="728"/>
      <c r="D30" s="728"/>
      <c r="E30" s="728"/>
      <c r="F30" s="728"/>
      <c r="G30" s="728"/>
      <c r="H30" s="728"/>
      <c r="I30" s="728"/>
      <c r="J30" s="728"/>
      <c r="K30" s="728"/>
    </row>
    <row r="31" spans="2:11" ht="15" customHeight="1" x14ac:dyDescent="0.15">
      <c r="B31" s="97"/>
    </row>
  </sheetData>
  <mergeCells count="99">
    <mergeCell ref="B25:B26"/>
    <mergeCell ref="C25:C26"/>
    <mergeCell ref="B27:B28"/>
    <mergeCell ref="C27:C28"/>
    <mergeCell ref="F27:F28"/>
    <mergeCell ref="F25:F26"/>
    <mergeCell ref="D25:D26"/>
    <mergeCell ref="D27:D28"/>
    <mergeCell ref="E25:E26"/>
    <mergeCell ref="E27:E28"/>
    <mergeCell ref="I25:I26"/>
    <mergeCell ref="G27:G28"/>
    <mergeCell ref="G25:G26"/>
    <mergeCell ref="K25:K26"/>
    <mergeCell ref="H27:H28"/>
    <mergeCell ref="I27:I28"/>
    <mergeCell ref="J27:J28"/>
    <mergeCell ref="J25:J26"/>
    <mergeCell ref="H25:H26"/>
    <mergeCell ref="K27:K28"/>
    <mergeCell ref="F11:F12"/>
    <mergeCell ref="D19:D20"/>
    <mergeCell ref="B21:B22"/>
    <mergeCell ref="B17:B18"/>
    <mergeCell ref="C17:C18"/>
    <mergeCell ref="B19:B20"/>
    <mergeCell ref="D21:D22"/>
    <mergeCell ref="B11:B12"/>
    <mergeCell ref="C11:C12"/>
    <mergeCell ref="C21:C22"/>
    <mergeCell ref="B13:B14"/>
    <mergeCell ref="C13:C14"/>
    <mergeCell ref="B15:B16"/>
    <mergeCell ref="C19:C20"/>
    <mergeCell ref="C15:C16"/>
    <mergeCell ref="D11:D12"/>
    <mergeCell ref="D13:D14"/>
    <mergeCell ref="D15:D16"/>
    <mergeCell ref="E13:E14"/>
    <mergeCell ref="E15:E16"/>
    <mergeCell ref="E11:E12"/>
    <mergeCell ref="H11:H12"/>
    <mergeCell ref="D6:D9"/>
    <mergeCell ref="I11:I12"/>
    <mergeCell ref="H13:H14"/>
    <mergeCell ref="H15:H16"/>
    <mergeCell ref="I15:I16"/>
    <mergeCell ref="I13:I14"/>
    <mergeCell ref="G11:G12"/>
    <mergeCell ref="I6:I9"/>
    <mergeCell ref="H7:H9"/>
    <mergeCell ref="E6:H6"/>
    <mergeCell ref="G13:G14"/>
    <mergeCell ref="F7:F9"/>
    <mergeCell ref="E7:E9"/>
    <mergeCell ref="G7:G9"/>
    <mergeCell ref="F15:F16"/>
    <mergeCell ref="G19:G20"/>
    <mergeCell ref="H19:H20"/>
    <mergeCell ref="G17:G18"/>
    <mergeCell ref="E17:E18"/>
    <mergeCell ref="F13:F14"/>
    <mergeCell ref="G15:G16"/>
    <mergeCell ref="E21:E22"/>
    <mergeCell ref="E23:E24"/>
    <mergeCell ref="F19:F20"/>
    <mergeCell ref="E19:E20"/>
    <mergeCell ref="F21:F22"/>
    <mergeCell ref="B23:B24"/>
    <mergeCell ref="C23:C24"/>
    <mergeCell ref="G23:G24"/>
    <mergeCell ref="F23:F24"/>
    <mergeCell ref="K17:K18"/>
    <mergeCell ref="J21:J22"/>
    <mergeCell ref="D17:D18"/>
    <mergeCell ref="K19:K20"/>
    <mergeCell ref="H17:H18"/>
    <mergeCell ref="G21:G22"/>
    <mergeCell ref="D23:D24"/>
    <mergeCell ref="H21:H22"/>
    <mergeCell ref="H23:H24"/>
    <mergeCell ref="F17:F18"/>
    <mergeCell ref="J19:J20"/>
    <mergeCell ref="J23:J24"/>
    <mergeCell ref="J17:J18"/>
    <mergeCell ref="I19:I20"/>
    <mergeCell ref="K23:K24"/>
    <mergeCell ref="K21:K22"/>
    <mergeCell ref="I21:I22"/>
    <mergeCell ref="I23:I24"/>
    <mergeCell ref="I17:I18"/>
    <mergeCell ref="K6:K9"/>
    <mergeCell ref="J11:J12"/>
    <mergeCell ref="K13:K14"/>
    <mergeCell ref="K15:K16"/>
    <mergeCell ref="K11:K12"/>
    <mergeCell ref="J6:J9"/>
    <mergeCell ref="J13:J14"/>
    <mergeCell ref="J15:J16"/>
  </mergeCells>
  <phoneticPr fontId="3"/>
  <pageMargins left="0.78740157480314965" right="0.39370078740157483" top="0.59055118110236227" bottom="0.59055118110236227" header="0.51181102362204722" footer="0.19685039370078741"/>
  <pageSetup paperSize="9" scale="95" firstPageNumber="2" orientation="landscape" blackAndWhite="1"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9CFB0-D77F-4343-8D37-F98177817E75}">
  <sheetPr>
    <pageSetUpPr fitToPage="1"/>
  </sheetPr>
  <dimension ref="B1:Q36"/>
  <sheetViews>
    <sheetView workbookViewId="0"/>
  </sheetViews>
  <sheetFormatPr defaultColWidth="8" defaultRowHeight="17.25" customHeight="1" x14ac:dyDescent="0.15"/>
  <cols>
    <col min="1" max="1" width="2.5" style="697" customWidth="1"/>
    <col min="2" max="3" width="2.75" style="697" customWidth="1"/>
    <col min="4" max="4" width="15.5" style="697" customWidth="1"/>
    <col min="5" max="17" width="10.625" style="697" customWidth="1"/>
    <col min="18" max="16384" width="8" style="697"/>
  </cols>
  <sheetData>
    <row r="1" spans="2:17" ht="17.25" customHeight="1" x14ac:dyDescent="0.15">
      <c r="B1" s="697" t="s">
        <v>111</v>
      </c>
    </row>
    <row r="2" spans="2:17" ht="17.25" customHeight="1" x14ac:dyDescent="0.15">
      <c r="D2" s="697" t="s">
        <v>949</v>
      </c>
    </row>
    <row r="3" spans="2:17" ht="17.25" customHeight="1" x14ac:dyDescent="0.15">
      <c r="B3" s="1783" t="s">
        <v>326</v>
      </c>
      <c r="C3" s="699"/>
      <c r="D3" s="714" t="s">
        <v>327</v>
      </c>
      <c r="E3" s="1375" t="s">
        <v>952</v>
      </c>
      <c r="F3" s="1349"/>
      <c r="G3" s="1349"/>
      <c r="H3" s="1349"/>
      <c r="I3" s="1349"/>
      <c r="J3" s="1349"/>
      <c r="K3" s="1350"/>
      <c r="L3" s="1375" t="s">
        <v>936</v>
      </c>
      <c r="M3" s="1349"/>
      <c r="N3" s="1349"/>
      <c r="O3" s="1349"/>
      <c r="P3" s="1349"/>
      <c r="Q3" s="1350"/>
    </row>
    <row r="4" spans="2:17" ht="17.25" customHeight="1" x14ac:dyDescent="0.15">
      <c r="B4" s="1784"/>
      <c r="D4" s="698"/>
      <c r="E4" s="1786" t="s">
        <v>328</v>
      </c>
      <c r="F4" s="746"/>
      <c r="G4" s="1787" t="s">
        <v>950</v>
      </c>
      <c r="H4" s="1787" t="s">
        <v>951</v>
      </c>
      <c r="I4" s="1787" t="s">
        <v>954</v>
      </c>
      <c r="J4" s="1789" t="s">
        <v>46</v>
      </c>
      <c r="K4" s="1789" t="s">
        <v>342</v>
      </c>
      <c r="L4" s="1787" t="s">
        <v>953</v>
      </c>
      <c r="M4" s="1787" t="s">
        <v>950</v>
      </c>
      <c r="N4" s="1787" t="s">
        <v>951</v>
      </c>
      <c r="O4" s="1787" t="s">
        <v>954</v>
      </c>
      <c r="P4" s="1787" t="s">
        <v>331</v>
      </c>
      <c r="Q4" s="1789" t="s">
        <v>342</v>
      </c>
    </row>
    <row r="5" spans="2:17" ht="17.25" customHeight="1" x14ac:dyDescent="0.15">
      <c r="B5" s="1785"/>
      <c r="C5" s="1741" t="s">
        <v>332</v>
      </c>
      <c r="D5" s="1782"/>
      <c r="E5" s="1361"/>
      <c r="F5" s="747" t="s">
        <v>112</v>
      </c>
      <c r="G5" s="1788"/>
      <c r="H5" s="1788"/>
      <c r="I5" s="1788"/>
      <c r="J5" s="1788"/>
      <c r="K5" s="1788"/>
      <c r="L5" s="1788"/>
      <c r="M5" s="1788"/>
      <c r="N5" s="1788"/>
      <c r="O5" s="1788"/>
      <c r="P5" s="1788"/>
      <c r="Q5" s="1788"/>
    </row>
    <row r="6" spans="2:17" ht="17.25" customHeight="1" x14ac:dyDescent="0.15">
      <c r="B6" s="1784" t="s">
        <v>35</v>
      </c>
      <c r="C6" s="1796" t="s">
        <v>333</v>
      </c>
      <c r="D6" s="1797"/>
      <c r="E6" s="729" t="s">
        <v>334</v>
      </c>
      <c r="F6" s="729"/>
      <c r="G6" s="360"/>
      <c r="H6" s="360"/>
      <c r="I6" s="360"/>
      <c r="J6" s="360"/>
      <c r="K6" s="360">
        <f>SUM(G6:J6)</f>
        <v>0</v>
      </c>
      <c r="L6" s="729"/>
      <c r="M6" s="360"/>
      <c r="N6" s="360">
        <v>2</v>
      </c>
      <c r="O6" s="360"/>
      <c r="P6" s="360"/>
      <c r="Q6" s="360">
        <f>SUM(M6:P6)</f>
        <v>2</v>
      </c>
    </row>
    <row r="7" spans="2:17" ht="17.25" customHeight="1" x14ac:dyDescent="0.15">
      <c r="B7" s="1784"/>
      <c r="C7" s="1792" t="s">
        <v>0</v>
      </c>
      <c r="D7" s="1793"/>
      <c r="E7" s="371">
        <v>63</v>
      </c>
      <c r="F7" s="371">
        <v>5</v>
      </c>
      <c r="G7" s="368"/>
      <c r="H7" s="368"/>
      <c r="I7" s="368"/>
      <c r="J7" s="368"/>
      <c r="K7" s="372">
        <f t="shared" ref="K7:K12" si="0">SUM(E7,G7,H7,I7,J7)</f>
        <v>63</v>
      </c>
      <c r="L7" s="372">
        <v>3</v>
      </c>
      <c r="M7" s="700"/>
      <c r="N7" s="372">
        <v>10</v>
      </c>
      <c r="O7" s="368"/>
      <c r="P7" s="368"/>
      <c r="Q7" s="372">
        <f>SUM(L7:P7)</f>
        <v>13</v>
      </c>
    </row>
    <row r="8" spans="2:17" ht="17.25" customHeight="1" x14ac:dyDescent="0.15">
      <c r="B8" s="1784"/>
      <c r="C8" s="1783" t="s">
        <v>335</v>
      </c>
      <c r="D8" s="696" t="s">
        <v>113</v>
      </c>
      <c r="E8" s="373">
        <v>75.400000000000006</v>
      </c>
      <c r="F8" s="873">
        <v>7.2</v>
      </c>
      <c r="G8" s="373"/>
      <c r="H8" s="373"/>
      <c r="I8" s="373"/>
      <c r="J8" s="373"/>
      <c r="K8" s="373">
        <f t="shared" si="0"/>
        <v>75.400000000000006</v>
      </c>
      <c r="L8" s="373">
        <v>15.54</v>
      </c>
      <c r="M8" s="373"/>
      <c r="N8" s="897">
        <v>39.18</v>
      </c>
      <c r="O8" s="373"/>
      <c r="P8" s="373"/>
      <c r="Q8" s="373">
        <f>SUM(L8,M8,N8,O8,P8)</f>
        <v>54.72</v>
      </c>
    </row>
    <row r="9" spans="2:17" ht="17.25" customHeight="1" x14ac:dyDescent="0.15">
      <c r="B9" s="1784"/>
      <c r="C9" s="1784"/>
      <c r="D9" s="361" t="s">
        <v>114</v>
      </c>
      <c r="E9" s="376">
        <v>75.400000000000006</v>
      </c>
      <c r="F9" s="874">
        <v>7.2</v>
      </c>
      <c r="G9" s="376"/>
      <c r="H9" s="376"/>
      <c r="I9" s="376"/>
      <c r="J9" s="376"/>
      <c r="K9" s="376">
        <f t="shared" si="0"/>
        <v>75.400000000000006</v>
      </c>
      <c r="L9" s="376">
        <v>15.54</v>
      </c>
      <c r="M9" s="376"/>
      <c r="N9" s="899">
        <v>39.18</v>
      </c>
      <c r="O9" s="376"/>
      <c r="P9" s="376"/>
      <c r="Q9" s="376">
        <f>SUM(L9,M9,N9,O9,P9)</f>
        <v>54.72</v>
      </c>
    </row>
    <row r="10" spans="2:17" ht="17.25" customHeight="1" x14ac:dyDescent="0.15">
      <c r="B10" s="1784"/>
      <c r="C10" s="1784"/>
      <c r="D10" s="729" t="s">
        <v>115</v>
      </c>
      <c r="E10" s="377"/>
      <c r="F10" s="875"/>
      <c r="G10" s="377"/>
      <c r="H10" s="377"/>
      <c r="I10" s="377"/>
      <c r="J10" s="377"/>
      <c r="K10" s="377">
        <f t="shared" si="0"/>
        <v>0</v>
      </c>
      <c r="L10" s="377"/>
      <c r="M10" s="377"/>
      <c r="N10" s="899"/>
      <c r="O10" s="377"/>
      <c r="P10" s="377"/>
      <c r="Q10" s="377">
        <f>SUM(L10,M10,N10,O10,P10)</f>
        <v>0</v>
      </c>
    </row>
    <row r="11" spans="2:17" ht="17.25" customHeight="1" x14ac:dyDescent="0.15">
      <c r="B11" s="1784"/>
      <c r="C11" s="1785"/>
      <c r="D11" s="362" t="s">
        <v>116</v>
      </c>
      <c r="E11" s="378">
        <v>75.400000000000006</v>
      </c>
      <c r="F11" s="876">
        <v>7.2</v>
      </c>
      <c r="G11" s="378"/>
      <c r="H11" s="378"/>
      <c r="I11" s="378"/>
      <c r="J11" s="378"/>
      <c r="K11" s="378">
        <f t="shared" si="0"/>
        <v>75.400000000000006</v>
      </c>
      <c r="L11" s="378">
        <v>15.54</v>
      </c>
      <c r="M11" s="378"/>
      <c r="N11" s="900">
        <v>39.18</v>
      </c>
      <c r="O11" s="378"/>
      <c r="P11" s="378"/>
      <c r="Q11" s="378">
        <f>SUM(L11,M11,N11,O11,P11)</f>
        <v>54.72</v>
      </c>
    </row>
    <row r="12" spans="2:17" ht="17.25" customHeight="1" x14ac:dyDescent="0.15">
      <c r="B12" s="1785"/>
      <c r="C12" s="1794" t="s">
        <v>4</v>
      </c>
      <c r="D12" s="1795"/>
      <c r="E12" s="363"/>
      <c r="F12" s="870"/>
      <c r="G12" s="363"/>
      <c r="H12" s="363"/>
      <c r="I12" s="363"/>
      <c r="J12" s="363"/>
      <c r="K12" s="364">
        <f t="shared" si="0"/>
        <v>0</v>
      </c>
      <c r="L12" s="363"/>
      <c r="M12" s="363"/>
      <c r="N12" s="895"/>
      <c r="O12" s="363"/>
      <c r="P12" s="363"/>
      <c r="Q12" s="364">
        <f>SUM(L12,M12,N12,O12,P12)</f>
        <v>0</v>
      </c>
    </row>
    <row r="13" spans="2:17" ht="17.25" customHeight="1" x14ac:dyDescent="0.15">
      <c r="B13" s="1783" t="s">
        <v>336</v>
      </c>
      <c r="C13" s="1790" t="s">
        <v>333</v>
      </c>
      <c r="D13" s="1791"/>
      <c r="E13" s="703" t="s">
        <v>912</v>
      </c>
      <c r="F13" s="869"/>
      <c r="G13" s="360"/>
      <c r="H13" s="360"/>
      <c r="I13" s="360"/>
      <c r="J13" s="360"/>
      <c r="K13" s="360">
        <f>SUM(G13:J13)</f>
        <v>0</v>
      </c>
      <c r="L13" s="869"/>
      <c r="M13" s="365"/>
      <c r="N13" s="894">
        <v>2</v>
      </c>
      <c r="O13" s="365"/>
      <c r="P13" s="365"/>
      <c r="Q13" s="360">
        <f>SUM(M13:P13)</f>
        <v>2</v>
      </c>
    </row>
    <row r="14" spans="2:17" ht="17.25" customHeight="1" x14ac:dyDescent="0.15">
      <c r="B14" s="1784"/>
      <c r="C14" s="1792" t="s">
        <v>0</v>
      </c>
      <c r="D14" s="1793"/>
      <c r="E14" s="371">
        <v>4</v>
      </c>
      <c r="F14" s="872">
        <v>1</v>
      </c>
      <c r="G14" s="368"/>
      <c r="H14" s="368"/>
      <c r="I14" s="368"/>
      <c r="J14" s="368"/>
      <c r="K14" s="372">
        <f>E14</f>
        <v>4</v>
      </c>
      <c r="L14" s="872">
        <v>3</v>
      </c>
      <c r="M14" s="700"/>
      <c r="N14" s="896">
        <v>10</v>
      </c>
      <c r="O14" s="368"/>
      <c r="P14" s="368"/>
      <c r="Q14" s="372">
        <f>SUM(L14:P14)</f>
        <v>13</v>
      </c>
    </row>
    <row r="15" spans="2:17" ht="17.25" customHeight="1" x14ac:dyDescent="0.15">
      <c r="B15" s="1784"/>
      <c r="C15" s="1794" t="s">
        <v>335</v>
      </c>
      <c r="D15" s="1795"/>
      <c r="E15" s="373">
        <v>0.6</v>
      </c>
      <c r="F15" s="873">
        <v>0.2</v>
      </c>
      <c r="G15" s="373"/>
      <c r="H15" s="373"/>
      <c r="I15" s="373"/>
      <c r="J15" s="373"/>
      <c r="K15" s="374">
        <f>SUM(E15,G15,H15,I15,J15)</f>
        <v>0.6</v>
      </c>
      <c r="L15" s="873">
        <v>7.66</v>
      </c>
      <c r="M15" s="375"/>
      <c r="N15" s="898">
        <v>19.3</v>
      </c>
      <c r="O15" s="375"/>
      <c r="P15" s="375"/>
      <c r="Q15" s="374">
        <f>SUM(L15,M15,N15,O15,P15)</f>
        <v>26.96</v>
      </c>
    </row>
    <row r="16" spans="2:17" ht="17.25" customHeight="1" x14ac:dyDescent="0.15">
      <c r="B16" s="1785"/>
      <c r="C16" s="1794" t="s">
        <v>4</v>
      </c>
      <c r="D16" s="1795"/>
      <c r="E16" s="366"/>
      <c r="F16" s="871"/>
      <c r="G16" s="366"/>
      <c r="H16" s="366"/>
      <c r="I16" s="366"/>
      <c r="J16" s="366"/>
      <c r="K16" s="364">
        <f>SUM(E16,G16,H16,I16,J16)</f>
        <v>0</v>
      </c>
      <c r="L16" s="871"/>
      <c r="M16" s="363"/>
      <c r="N16" s="895"/>
      <c r="O16" s="363"/>
      <c r="P16" s="363"/>
      <c r="Q16" s="364">
        <f>SUM(L16,M16,N16,O16,P16)</f>
        <v>0</v>
      </c>
    </row>
    <row r="17" spans="2:17" ht="17.25" customHeight="1" x14ac:dyDescent="0.15">
      <c r="B17" s="1783" t="s">
        <v>36</v>
      </c>
      <c r="C17" s="1790" t="s">
        <v>333</v>
      </c>
      <c r="D17" s="1791"/>
      <c r="E17" s="703" t="s">
        <v>912</v>
      </c>
      <c r="F17" s="869"/>
      <c r="G17" s="360"/>
      <c r="H17" s="360"/>
      <c r="I17" s="360"/>
      <c r="J17" s="360"/>
      <c r="K17" s="360">
        <f>SUM(G17:J17)</f>
        <v>0</v>
      </c>
      <c r="L17" s="869"/>
      <c r="M17" s="365"/>
      <c r="N17" s="894">
        <v>2</v>
      </c>
      <c r="O17" s="365"/>
      <c r="P17" s="365"/>
      <c r="Q17" s="360">
        <f>SUM(M17:P17)</f>
        <v>2</v>
      </c>
    </row>
    <row r="18" spans="2:17" ht="17.25" customHeight="1" x14ac:dyDescent="0.15">
      <c r="B18" s="1784"/>
      <c r="C18" s="1792" t="s">
        <v>0</v>
      </c>
      <c r="D18" s="1793"/>
      <c r="E18" s="371">
        <v>19</v>
      </c>
      <c r="F18" s="872">
        <v>3</v>
      </c>
      <c r="G18" s="368"/>
      <c r="H18" s="368"/>
      <c r="I18" s="368"/>
      <c r="J18" s="368"/>
      <c r="K18" s="372">
        <f>E18</f>
        <v>19</v>
      </c>
      <c r="L18" s="872">
        <v>3</v>
      </c>
      <c r="M18" s="700"/>
      <c r="N18" s="896">
        <v>10</v>
      </c>
      <c r="O18" s="368"/>
      <c r="P18" s="368"/>
      <c r="Q18" s="372">
        <f>L18</f>
        <v>3</v>
      </c>
    </row>
    <row r="19" spans="2:17" ht="17.25" customHeight="1" x14ac:dyDescent="0.15">
      <c r="B19" s="1784"/>
      <c r="C19" s="1794" t="s">
        <v>335</v>
      </c>
      <c r="D19" s="1795"/>
      <c r="E19" s="373">
        <v>0.8</v>
      </c>
      <c r="F19" s="873">
        <v>0.3</v>
      </c>
      <c r="G19" s="373"/>
      <c r="H19" s="373"/>
      <c r="I19" s="373"/>
      <c r="J19" s="373"/>
      <c r="K19" s="374">
        <f>SUM(E19,G19,H19,I19,J19)</f>
        <v>0.8</v>
      </c>
      <c r="L19" s="873">
        <v>7.66</v>
      </c>
      <c r="M19" s="375"/>
      <c r="N19" s="898">
        <v>19.3</v>
      </c>
      <c r="O19" s="375"/>
      <c r="P19" s="375"/>
      <c r="Q19" s="374">
        <f>SUM(L19,M19,N19,O19,P19)</f>
        <v>26.96</v>
      </c>
    </row>
    <row r="20" spans="2:17" ht="17.25" customHeight="1" x14ac:dyDescent="0.15">
      <c r="B20" s="1785"/>
      <c r="C20" s="1794" t="s">
        <v>4</v>
      </c>
      <c r="D20" s="1795"/>
      <c r="E20" s="366"/>
      <c r="F20" s="871"/>
      <c r="G20" s="366"/>
      <c r="H20" s="366"/>
      <c r="I20" s="366"/>
      <c r="J20" s="366"/>
      <c r="K20" s="364">
        <f>SUM(E20,G20,H20,I20,J20)</f>
        <v>0</v>
      </c>
      <c r="L20" s="871"/>
      <c r="M20" s="363"/>
      <c r="N20" s="363"/>
      <c r="O20" s="363"/>
      <c r="P20" s="363"/>
      <c r="Q20" s="364">
        <f>SUM(L20,M20,N20,O20,P20)</f>
        <v>0</v>
      </c>
    </row>
    <row r="21" spans="2:17" ht="17.25" customHeight="1" x14ac:dyDescent="0.15">
      <c r="B21" s="1783" t="s">
        <v>46</v>
      </c>
      <c r="C21" s="1790" t="s">
        <v>333</v>
      </c>
      <c r="D21" s="1791"/>
      <c r="E21" s="703" t="s">
        <v>912</v>
      </c>
      <c r="F21" s="869"/>
      <c r="G21" s="360"/>
      <c r="H21" s="360"/>
      <c r="I21" s="360"/>
      <c r="J21" s="360"/>
      <c r="K21" s="360">
        <f>SUM(G21:J21)</f>
        <v>0</v>
      </c>
      <c r="L21" s="869"/>
      <c r="M21" s="365"/>
      <c r="N21" s="365"/>
      <c r="O21" s="365"/>
      <c r="P21" s="365"/>
      <c r="Q21" s="360">
        <f>SUM(M21:P21)</f>
        <v>0</v>
      </c>
    </row>
    <row r="22" spans="2:17" ht="17.25" customHeight="1" x14ac:dyDescent="0.15">
      <c r="B22" s="1784"/>
      <c r="C22" s="1792" t="s">
        <v>0</v>
      </c>
      <c r="D22" s="1793"/>
      <c r="E22" s="371">
        <v>18</v>
      </c>
      <c r="F22" s="872">
        <v>1</v>
      </c>
      <c r="G22" s="368"/>
      <c r="H22" s="368"/>
      <c r="I22" s="368"/>
      <c r="J22" s="368"/>
      <c r="K22" s="372">
        <f>E22</f>
        <v>18</v>
      </c>
      <c r="L22" s="872">
        <v>0</v>
      </c>
      <c r="M22" s="700"/>
      <c r="N22" s="367"/>
      <c r="O22" s="368"/>
      <c r="P22" s="368"/>
      <c r="Q22" s="369">
        <f>L22</f>
        <v>0</v>
      </c>
    </row>
    <row r="23" spans="2:17" ht="17.25" customHeight="1" x14ac:dyDescent="0.15">
      <c r="B23" s="1784"/>
      <c r="C23" s="1794" t="s">
        <v>335</v>
      </c>
      <c r="D23" s="1795"/>
      <c r="E23" s="373">
        <v>13.1</v>
      </c>
      <c r="F23" s="873">
        <v>0.2</v>
      </c>
      <c r="G23" s="373"/>
      <c r="H23" s="373"/>
      <c r="I23" s="373"/>
      <c r="J23" s="373"/>
      <c r="K23" s="374">
        <f>SUM(E23,G23,H23,I23,J23)</f>
        <v>13.1</v>
      </c>
      <c r="L23" s="367"/>
      <c r="M23" s="700"/>
      <c r="N23" s="367"/>
      <c r="O23" s="368"/>
      <c r="P23" s="368"/>
      <c r="Q23" s="369">
        <f>L23</f>
        <v>0</v>
      </c>
    </row>
    <row r="24" spans="2:17" ht="17.25" customHeight="1" x14ac:dyDescent="0.15">
      <c r="B24" s="1785"/>
      <c r="C24" s="1794" t="s">
        <v>4</v>
      </c>
      <c r="D24" s="1795"/>
      <c r="E24" s="366"/>
      <c r="F24" s="366"/>
      <c r="G24" s="366"/>
      <c r="H24" s="366"/>
      <c r="I24" s="366"/>
      <c r="J24" s="366"/>
      <c r="K24" s="364">
        <f>SUM(E24,G24,H24,I24,J24)</f>
        <v>0</v>
      </c>
      <c r="L24" s="363"/>
      <c r="M24" s="363"/>
      <c r="N24" s="363"/>
      <c r="O24" s="363"/>
      <c r="P24" s="363"/>
      <c r="Q24" s="364">
        <f>SUM(L24,M24,N24,O24,P24)</f>
        <v>0</v>
      </c>
    </row>
    <row r="25" spans="2:17" ht="17.25" customHeight="1" x14ac:dyDescent="0.15">
      <c r="C25" s="154" t="s">
        <v>53</v>
      </c>
      <c r="D25" s="697" t="s">
        <v>1204</v>
      </c>
    </row>
    <row r="27" spans="2:17" ht="17.25" customHeight="1" x14ac:dyDescent="0.15">
      <c r="B27" s="370" t="s">
        <v>554</v>
      </c>
    </row>
    <row r="28" spans="2:17" ht="17.25" customHeight="1" x14ac:dyDescent="0.15">
      <c r="B28" s="1798" t="s">
        <v>1203</v>
      </c>
      <c r="C28" s="1798"/>
      <c r="D28" s="1798"/>
      <c r="E28" s="1798"/>
      <c r="F28" s="1375" t="s">
        <v>955</v>
      </c>
      <c r="G28" s="1349"/>
      <c r="H28" s="1349"/>
      <c r="I28" s="1349"/>
      <c r="J28" s="1349"/>
      <c r="K28" s="1349"/>
      <c r="L28" s="1349"/>
      <c r="M28" s="1349"/>
      <c r="N28" s="1349"/>
      <c r="O28" s="1349"/>
      <c r="P28" s="1349"/>
      <c r="Q28" s="1350"/>
    </row>
    <row r="29" spans="2:17" ht="17.25" customHeight="1" x14ac:dyDescent="0.15">
      <c r="B29" s="1799" t="s">
        <v>1261</v>
      </c>
      <c r="C29" s="1800"/>
      <c r="D29" s="1800"/>
      <c r="E29" s="1338"/>
      <c r="F29" s="1805"/>
      <c r="G29" s="1737"/>
      <c r="H29" s="1737"/>
      <c r="I29" s="1737"/>
      <c r="J29" s="1737"/>
      <c r="K29" s="1737"/>
      <c r="L29" s="1737"/>
      <c r="M29" s="1737"/>
      <c r="N29" s="1737"/>
      <c r="O29" s="1737"/>
      <c r="P29" s="1737"/>
      <c r="Q29" s="1806"/>
    </row>
    <row r="30" spans="2:17" ht="17.25" customHeight="1" x14ac:dyDescent="0.15">
      <c r="B30" s="1801"/>
      <c r="C30" s="1802"/>
      <c r="D30" s="1802"/>
      <c r="E30" s="1340"/>
      <c r="F30" s="1722"/>
      <c r="G30" s="1724"/>
      <c r="H30" s="1724"/>
      <c r="I30" s="1724"/>
      <c r="J30" s="1724"/>
      <c r="K30" s="1724"/>
      <c r="L30" s="1724"/>
      <c r="M30" s="1724"/>
      <c r="N30" s="1724"/>
      <c r="O30" s="1724"/>
      <c r="P30" s="1724"/>
      <c r="Q30" s="1807"/>
    </row>
    <row r="31" spans="2:17" ht="17.25" customHeight="1" x14ac:dyDescent="0.15">
      <c r="B31" s="1801"/>
      <c r="C31" s="1802"/>
      <c r="D31" s="1802"/>
      <c r="E31" s="1340"/>
      <c r="F31" s="1722"/>
      <c r="G31" s="1724"/>
      <c r="H31" s="1724"/>
      <c r="I31" s="1724"/>
      <c r="J31" s="1724"/>
      <c r="K31" s="1724"/>
      <c r="L31" s="1724"/>
      <c r="M31" s="1724"/>
      <c r="N31" s="1724"/>
      <c r="O31" s="1724"/>
      <c r="P31" s="1724"/>
      <c r="Q31" s="1807"/>
    </row>
    <row r="32" spans="2:17" ht="17.25" customHeight="1" x14ac:dyDescent="0.15">
      <c r="B32" s="1801"/>
      <c r="C32" s="1802"/>
      <c r="D32" s="1802"/>
      <c r="E32" s="1340"/>
      <c r="F32" s="1722"/>
      <c r="G32" s="1724"/>
      <c r="H32" s="1724"/>
      <c r="I32" s="1724"/>
      <c r="J32" s="1724"/>
      <c r="K32" s="1724"/>
      <c r="L32" s="1724"/>
      <c r="M32" s="1724"/>
      <c r="N32" s="1724"/>
      <c r="O32" s="1724"/>
      <c r="P32" s="1724"/>
      <c r="Q32" s="1807"/>
    </row>
    <row r="33" spans="2:17" ht="17.25" customHeight="1" x14ac:dyDescent="0.15">
      <c r="B33" s="1801"/>
      <c r="C33" s="1802"/>
      <c r="D33" s="1802"/>
      <c r="E33" s="1340"/>
      <c r="F33" s="1722"/>
      <c r="G33" s="1724"/>
      <c r="H33" s="1724"/>
      <c r="I33" s="1724"/>
      <c r="J33" s="1724"/>
      <c r="K33" s="1724"/>
      <c r="L33" s="1724"/>
      <c r="M33" s="1724"/>
      <c r="N33" s="1724"/>
      <c r="O33" s="1724"/>
      <c r="P33" s="1724"/>
      <c r="Q33" s="1807"/>
    </row>
    <row r="34" spans="2:17" ht="17.25" customHeight="1" x14ac:dyDescent="0.15">
      <c r="B34" s="1801"/>
      <c r="C34" s="1802"/>
      <c r="D34" s="1802"/>
      <c r="E34" s="1340"/>
      <c r="F34" s="1722"/>
      <c r="G34" s="1724"/>
      <c r="H34" s="1724"/>
      <c r="I34" s="1724"/>
      <c r="J34" s="1724"/>
      <c r="K34" s="1724"/>
      <c r="L34" s="1724"/>
      <c r="M34" s="1724"/>
      <c r="N34" s="1724"/>
      <c r="O34" s="1724"/>
      <c r="P34" s="1724"/>
      <c r="Q34" s="1807"/>
    </row>
    <row r="35" spans="2:17" ht="17.25" customHeight="1" x14ac:dyDescent="0.15">
      <c r="B35" s="1801"/>
      <c r="C35" s="1802"/>
      <c r="D35" s="1802"/>
      <c r="E35" s="1340"/>
      <c r="F35" s="1722"/>
      <c r="G35" s="1724"/>
      <c r="H35" s="1724"/>
      <c r="I35" s="1724"/>
      <c r="J35" s="1724"/>
      <c r="K35" s="1724"/>
      <c r="L35" s="1724"/>
      <c r="M35" s="1724"/>
      <c r="N35" s="1724"/>
      <c r="O35" s="1724"/>
      <c r="P35" s="1724"/>
      <c r="Q35" s="1807"/>
    </row>
    <row r="36" spans="2:17" ht="17.25" customHeight="1" x14ac:dyDescent="0.15">
      <c r="B36" s="1803"/>
      <c r="C36" s="1804"/>
      <c r="D36" s="1804"/>
      <c r="E36" s="1342"/>
      <c r="F36" s="1741"/>
      <c r="G36" s="1808"/>
      <c r="H36" s="1808"/>
      <c r="I36" s="1808"/>
      <c r="J36" s="1808"/>
      <c r="K36" s="1808"/>
      <c r="L36" s="1808"/>
      <c r="M36" s="1808"/>
      <c r="N36" s="1808"/>
      <c r="O36" s="1808"/>
      <c r="P36" s="1808"/>
      <c r="Q36" s="1782"/>
    </row>
  </sheetData>
  <mergeCells count="40">
    <mergeCell ref="B28:E28"/>
    <mergeCell ref="F28:Q28"/>
    <mergeCell ref="B29:E36"/>
    <mergeCell ref="F29:Q36"/>
    <mergeCell ref="B17:B20"/>
    <mergeCell ref="C17:D17"/>
    <mergeCell ref="C18:D18"/>
    <mergeCell ref="C19:D19"/>
    <mergeCell ref="C20:D20"/>
    <mergeCell ref="B21:B24"/>
    <mergeCell ref="C21:D21"/>
    <mergeCell ref="C22:D22"/>
    <mergeCell ref="C23:D23"/>
    <mergeCell ref="C24:D24"/>
    <mergeCell ref="B6:B12"/>
    <mergeCell ref="C6:D6"/>
    <mergeCell ref="C7:D7"/>
    <mergeCell ref="C8:C11"/>
    <mergeCell ref="C12:D12"/>
    <mergeCell ref="B13:B16"/>
    <mergeCell ref="C13:D13"/>
    <mergeCell ref="C14:D14"/>
    <mergeCell ref="C15:D15"/>
    <mergeCell ref="C16:D16"/>
    <mergeCell ref="C5:D5"/>
    <mergeCell ref="B3:B5"/>
    <mergeCell ref="E3:K3"/>
    <mergeCell ref="L3:Q3"/>
    <mergeCell ref="E4:E5"/>
    <mergeCell ref="G4:G5"/>
    <mergeCell ref="H4:H5"/>
    <mergeCell ref="I4:I5"/>
    <mergeCell ref="J4:J5"/>
    <mergeCell ref="K4:K5"/>
    <mergeCell ref="L4:L5"/>
    <mergeCell ref="M4:M5"/>
    <mergeCell ref="N4:N5"/>
    <mergeCell ref="O4:O5"/>
    <mergeCell ref="P4:P5"/>
    <mergeCell ref="Q4:Q5"/>
  </mergeCells>
  <phoneticPr fontId="3"/>
  <pageMargins left="0.78740157480314965" right="0.39370078740157483" top="0.59055118110236227" bottom="0.59055118110236227" header="0.51181102362204722" footer="0.19685039370078741"/>
  <pageSetup paperSize="9" scale="84" firstPageNumber="2" orientation="landscape" blackAndWhite="1" useFirstPageNumber="1" horizontalDpi="400"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B1:D4"/>
  <sheetViews>
    <sheetView workbookViewId="0">
      <selection activeCell="D2" sqref="D2"/>
    </sheetView>
  </sheetViews>
  <sheetFormatPr defaultColWidth="8" defaultRowHeight="17.25" customHeight="1" x14ac:dyDescent="0.15"/>
  <cols>
    <col min="1" max="1" width="2.5" style="136" customWidth="1"/>
    <col min="2" max="3" width="2.75" style="136" customWidth="1"/>
    <col min="4" max="4" width="15.5" style="136" customWidth="1"/>
    <col min="5" max="17" width="10.625" style="136" customWidth="1"/>
    <col min="18" max="16384" width="8" style="136"/>
  </cols>
  <sheetData>
    <row r="1" spans="2:4" ht="17.25" customHeight="1" x14ac:dyDescent="0.15">
      <c r="B1" s="136" t="s">
        <v>1205</v>
      </c>
    </row>
    <row r="2" spans="2:4" ht="17.25" customHeight="1" x14ac:dyDescent="0.15">
      <c r="D2" s="697" t="s">
        <v>1262</v>
      </c>
    </row>
    <row r="3" spans="2:4" ht="17.25" customHeight="1" x14ac:dyDescent="0.15">
      <c r="D3" s="697" t="s">
        <v>1263</v>
      </c>
    </row>
    <row r="4" spans="2:4" ht="17.25" customHeight="1" x14ac:dyDescent="0.15">
      <c r="D4" s="697" t="s">
        <v>1206</v>
      </c>
    </row>
  </sheetData>
  <phoneticPr fontId="3"/>
  <pageMargins left="0.78740157480314965" right="0.39370078740157483" top="0.59055118110236227" bottom="0.59055118110236227" header="0.51181102362204722" footer="0.19685039370078741"/>
  <pageSetup paperSize="9" scale="92" firstPageNumber="2" orientation="landscape" blackAndWhite="1" useFirstPageNumber="1" horizontalDpi="400" verticalDpi="4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B2:AE41"/>
  <sheetViews>
    <sheetView workbookViewId="0">
      <selection activeCell="H1" sqref="H1:H1048576"/>
    </sheetView>
  </sheetViews>
  <sheetFormatPr defaultColWidth="8" defaultRowHeight="15.75" customHeight="1" x14ac:dyDescent="0.15"/>
  <cols>
    <col min="1" max="1" width="2.5" style="101" customWidth="1"/>
    <col min="2" max="2" width="13" style="101" customWidth="1"/>
    <col min="3" max="4" width="7.5" style="101" customWidth="1"/>
    <col min="5" max="5" width="1.5" style="101" customWidth="1"/>
    <col min="6" max="6" width="5.625" style="101" customWidth="1"/>
    <col min="7" max="7" width="1.5" style="101" customWidth="1"/>
    <col min="8" max="8" width="10.375" style="101" customWidth="1"/>
    <col min="9" max="9" width="2.375" style="101" bestFit="1" customWidth="1"/>
    <col min="10" max="10" width="6.25" style="101" customWidth="1"/>
    <col min="11" max="11" width="1.5" style="101" customWidth="1"/>
    <col min="12" max="12" width="7.5" style="101" customWidth="1"/>
    <col min="13" max="13" width="1.5" style="101" customWidth="1"/>
    <col min="14" max="14" width="4.5" style="101" customWidth="1"/>
    <col min="15" max="15" width="1.5" style="101" customWidth="1"/>
    <col min="16" max="16" width="7.5" style="101" customWidth="1"/>
    <col min="17" max="17" width="1.5" style="101" customWidth="1"/>
    <col min="18" max="18" width="4.5" style="101" customWidth="1"/>
    <col min="19" max="19" width="1.5" style="101" customWidth="1"/>
    <col min="20" max="20" width="7.5" style="101" customWidth="1"/>
    <col min="21" max="21" width="1.5" style="101" customWidth="1"/>
    <col min="22" max="22" width="4.5" style="101" customWidth="1"/>
    <col min="23" max="23" width="1.5" style="101" customWidth="1"/>
    <col min="24" max="24" width="7.5" style="101" customWidth="1"/>
    <col min="25" max="25" width="1.5" style="101" customWidth="1"/>
    <col min="26" max="26" width="4.5" style="101" customWidth="1"/>
    <col min="27" max="27" width="1.5" style="101" customWidth="1"/>
    <col min="28" max="28" width="7.5" style="101" customWidth="1"/>
    <col min="29" max="29" width="1.5" style="101" customWidth="1"/>
    <col min="30" max="30" width="4.5" style="101" customWidth="1"/>
    <col min="31" max="31" width="1.5" style="101" customWidth="1"/>
    <col min="32" max="16384" width="8" style="101"/>
  </cols>
  <sheetData>
    <row r="2" spans="2:31" ht="15.75" customHeight="1" x14ac:dyDescent="0.15">
      <c r="B2" s="1824" t="s">
        <v>1207</v>
      </c>
      <c r="C2" s="1824"/>
      <c r="D2" s="1824"/>
      <c r="E2" s="1824"/>
      <c r="F2" s="1824"/>
      <c r="G2" s="1824"/>
      <c r="H2" s="1824"/>
      <c r="I2" s="1824"/>
      <c r="J2" s="1824"/>
      <c r="K2" s="1824"/>
      <c r="L2" s="1824"/>
      <c r="M2" s="1824"/>
      <c r="N2" s="1824"/>
      <c r="O2" s="1824"/>
      <c r="P2" s="1824"/>
      <c r="Q2" s="1824"/>
      <c r="R2" s="1824"/>
      <c r="S2" s="1824"/>
      <c r="T2" s="1824"/>
      <c r="U2" s="1824"/>
      <c r="V2" s="1824"/>
      <c r="W2" s="1824"/>
      <c r="X2" s="1824"/>
      <c r="Y2" s="1824"/>
      <c r="Z2" s="1824"/>
      <c r="AA2" s="1824"/>
      <c r="AB2" s="1824"/>
      <c r="AC2" s="1824"/>
      <c r="AD2" s="1824"/>
      <c r="AE2" s="1824"/>
    </row>
    <row r="3" spans="2:31" ht="15.75" customHeight="1" x14ac:dyDescent="0.15">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row>
    <row r="4" spans="2:31" ht="15.75" customHeight="1" thickBot="1" x14ac:dyDescent="0.2">
      <c r="B4" s="101" t="s">
        <v>117</v>
      </c>
      <c r="AE4" s="241"/>
    </row>
    <row r="5" spans="2:31" ht="15.75" customHeight="1" x14ac:dyDescent="0.15">
      <c r="B5" s="390"/>
      <c r="C5" s="391"/>
      <c r="D5" s="1376" t="s">
        <v>956</v>
      </c>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418"/>
    </row>
    <row r="6" spans="2:31" ht="15.75" customHeight="1" x14ac:dyDescent="0.15">
      <c r="B6" s="277" t="s">
        <v>118</v>
      </c>
      <c r="C6" s="134" t="s">
        <v>56</v>
      </c>
      <c r="D6" s="1375" t="s">
        <v>264</v>
      </c>
      <c r="E6" s="1349"/>
      <c r="F6" s="1349"/>
      <c r="G6" s="1349"/>
      <c r="H6" s="1349"/>
      <c r="I6" s="1349"/>
      <c r="J6" s="1349"/>
      <c r="K6" s="1350"/>
      <c r="L6" s="1388" t="s">
        <v>291</v>
      </c>
      <c r="M6" s="1352"/>
      <c r="N6" s="1352"/>
      <c r="O6" s="1389"/>
      <c r="P6" s="1786" t="s">
        <v>265</v>
      </c>
      <c r="Q6" s="1825"/>
      <c r="R6" s="1825"/>
      <c r="S6" s="1389"/>
      <c r="T6" s="1786" t="s">
        <v>266</v>
      </c>
      <c r="U6" s="1825"/>
      <c r="V6" s="1825"/>
      <c r="W6" s="1389"/>
      <c r="X6" s="1786" t="s">
        <v>261</v>
      </c>
      <c r="Y6" s="1825"/>
      <c r="Z6" s="1825"/>
      <c r="AA6" s="1389"/>
      <c r="AB6" s="1786" t="s">
        <v>46</v>
      </c>
      <c r="AC6" s="1825"/>
      <c r="AD6" s="1825"/>
      <c r="AE6" s="1437"/>
    </row>
    <row r="7" spans="2:31" ht="15.75" customHeight="1" x14ac:dyDescent="0.15">
      <c r="B7" s="392"/>
      <c r="C7" s="127" t="s">
        <v>310</v>
      </c>
      <c r="D7" s="1375" t="s">
        <v>119</v>
      </c>
      <c r="E7" s="1349"/>
      <c r="F7" s="1349"/>
      <c r="G7" s="1350"/>
      <c r="H7" s="1375" t="s">
        <v>120</v>
      </c>
      <c r="I7" s="1349"/>
      <c r="J7" s="1349"/>
      <c r="K7" s="1350"/>
      <c r="L7" s="1361"/>
      <c r="M7" s="1336"/>
      <c r="N7" s="1336"/>
      <c r="O7" s="1362"/>
      <c r="P7" s="1361"/>
      <c r="Q7" s="1336"/>
      <c r="R7" s="1336"/>
      <c r="S7" s="1362"/>
      <c r="T7" s="1361"/>
      <c r="U7" s="1336"/>
      <c r="V7" s="1336"/>
      <c r="W7" s="1362"/>
      <c r="X7" s="1361"/>
      <c r="Y7" s="1336"/>
      <c r="Z7" s="1336"/>
      <c r="AA7" s="1362"/>
      <c r="AB7" s="1361"/>
      <c r="AC7" s="1336"/>
      <c r="AD7" s="1336"/>
      <c r="AE7" s="1432"/>
    </row>
    <row r="8" spans="2:31" ht="15.75" customHeight="1" x14ac:dyDescent="0.15">
      <c r="B8" s="393"/>
      <c r="C8" s="137"/>
      <c r="D8" s="383"/>
      <c r="E8" s="384" t="s">
        <v>54</v>
      </c>
      <c r="F8" s="384"/>
      <c r="G8" s="137" t="s">
        <v>55</v>
      </c>
      <c r="H8" s="383"/>
      <c r="I8" s="384" t="s">
        <v>54</v>
      </c>
      <c r="J8" s="384"/>
      <c r="K8" s="137" t="s">
        <v>55</v>
      </c>
      <c r="L8" s="383">
        <f>第2章5!G10</f>
        <v>0</v>
      </c>
      <c r="M8" s="384" t="s">
        <v>54</v>
      </c>
      <c r="N8" s="384">
        <f>第2章5!I10</f>
        <v>0</v>
      </c>
      <c r="O8" s="137" t="s">
        <v>55</v>
      </c>
      <c r="P8" s="383"/>
      <c r="Q8" s="384" t="s">
        <v>54</v>
      </c>
      <c r="R8" s="384"/>
      <c r="S8" s="137" t="s">
        <v>55</v>
      </c>
      <c r="T8" s="383"/>
      <c r="U8" s="384" t="s">
        <v>54</v>
      </c>
      <c r="V8" s="384"/>
      <c r="W8" s="137" t="s">
        <v>55</v>
      </c>
      <c r="X8" s="383"/>
      <c r="Y8" s="384" t="s">
        <v>54</v>
      </c>
      <c r="Z8" s="384"/>
      <c r="AA8" s="137" t="s">
        <v>55</v>
      </c>
      <c r="AB8" s="383"/>
      <c r="AC8" s="384" t="s">
        <v>54</v>
      </c>
      <c r="AD8" s="384"/>
      <c r="AE8" s="394" t="s">
        <v>55</v>
      </c>
    </row>
    <row r="9" spans="2:31" ht="15.75" customHeight="1" x14ac:dyDescent="0.15">
      <c r="B9" s="395"/>
      <c r="C9" s="128"/>
      <c r="D9" s="119"/>
      <c r="E9" s="132" t="s">
        <v>54</v>
      </c>
      <c r="F9" s="132"/>
      <c r="G9" s="128" t="s">
        <v>55</v>
      </c>
      <c r="H9" s="119"/>
      <c r="I9" s="132" t="s">
        <v>54</v>
      </c>
      <c r="J9" s="132"/>
      <c r="K9" s="128" t="s">
        <v>55</v>
      </c>
      <c r="L9" s="119"/>
      <c r="M9" s="132" t="s">
        <v>54</v>
      </c>
      <c r="N9" s="132"/>
      <c r="O9" s="128" t="s">
        <v>55</v>
      </c>
      <c r="P9" s="119"/>
      <c r="Q9" s="132" t="s">
        <v>54</v>
      </c>
      <c r="R9" s="132"/>
      <c r="S9" s="128" t="s">
        <v>55</v>
      </c>
      <c r="T9" s="119"/>
      <c r="U9" s="132" t="s">
        <v>54</v>
      </c>
      <c r="V9" s="132"/>
      <c r="W9" s="128" t="s">
        <v>55</v>
      </c>
      <c r="X9" s="119"/>
      <c r="Y9" s="132" t="s">
        <v>54</v>
      </c>
      <c r="Z9" s="132"/>
      <c r="AA9" s="128" t="s">
        <v>55</v>
      </c>
      <c r="AB9" s="119"/>
      <c r="AC9" s="132" t="s">
        <v>54</v>
      </c>
      <c r="AD9" s="132"/>
      <c r="AE9" s="135" t="s">
        <v>55</v>
      </c>
    </row>
    <row r="10" spans="2:31" ht="15.75" customHeight="1" thickBot="1" x14ac:dyDescent="0.2">
      <c r="B10" s="396" t="s">
        <v>87</v>
      </c>
      <c r="C10" s="397"/>
      <c r="D10" s="398"/>
      <c r="E10" s="399" t="s">
        <v>54</v>
      </c>
      <c r="F10" s="399"/>
      <c r="G10" s="400" t="s">
        <v>55</v>
      </c>
      <c r="H10" s="398"/>
      <c r="I10" s="399" t="s">
        <v>54</v>
      </c>
      <c r="J10" s="399"/>
      <c r="K10" s="400" t="s">
        <v>55</v>
      </c>
      <c r="L10" s="398">
        <f>第2章5!G10</f>
        <v>0</v>
      </c>
      <c r="M10" s="399" t="s">
        <v>54</v>
      </c>
      <c r="N10" s="399">
        <f>第2章5!I10</f>
        <v>0</v>
      </c>
      <c r="O10" s="400" t="s">
        <v>55</v>
      </c>
      <c r="P10" s="398">
        <f>SUM(P8:P9)</f>
        <v>0</v>
      </c>
      <c r="Q10" s="399" t="s">
        <v>54</v>
      </c>
      <c r="R10" s="399">
        <f>SUM(R8:R9)</f>
        <v>0</v>
      </c>
      <c r="S10" s="400" t="s">
        <v>55</v>
      </c>
      <c r="T10" s="398">
        <f>SUM(T8:T9)</f>
        <v>0</v>
      </c>
      <c r="U10" s="399" t="s">
        <v>54</v>
      </c>
      <c r="V10" s="399">
        <f>SUM(V8:V9)</f>
        <v>0</v>
      </c>
      <c r="W10" s="400" t="s">
        <v>55</v>
      </c>
      <c r="X10" s="398">
        <f>SUM(X8:X9)</f>
        <v>0</v>
      </c>
      <c r="Y10" s="399" t="s">
        <v>54</v>
      </c>
      <c r="Z10" s="399">
        <f>SUM(Z8:Z9)</f>
        <v>0</v>
      </c>
      <c r="AA10" s="400" t="s">
        <v>55</v>
      </c>
      <c r="AB10" s="398">
        <f>SUM(AB8:AB9)</f>
        <v>0</v>
      </c>
      <c r="AC10" s="399" t="s">
        <v>54</v>
      </c>
      <c r="AD10" s="399">
        <f>SUM(AD8:AD9)</f>
        <v>0</v>
      </c>
      <c r="AE10" s="401" t="s">
        <v>55</v>
      </c>
    </row>
    <row r="11" spans="2:31" ht="15.75" customHeight="1" x14ac:dyDescent="0.15">
      <c r="B11" s="136" t="s">
        <v>292</v>
      </c>
    </row>
    <row r="12" spans="2:31" ht="15.75" customHeight="1" x14ac:dyDescent="0.15">
      <c r="B12" s="136"/>
    </row>
    <row r="13" spans="2:31" ht="15.75" customHeight="1" x14ac:dyDescent="0.15">
      <c r="B13" s="385" t="s">
        <v>263</v>
      </c>
    </row>
    <row r="14" spans="2:31" ht="15.75" customHeight="1" x14ac:dyDescent="0.15">
      <c r="B14" s="101" t="s">
        <v>293</v>
      </c>
    </row>
    <row r="15" spans="2:31" ht="15.75" customHeight="1" x14ac:dyDescent="0.15">
      <c r="B15" s="101" t="s">
        <v>294</v>
      </c>
    </row>
    <row r="16" spans="2:31" ht="15.75" customHeight="1" x14ac:dyDescent="0.15">
      <c r="B16" s="101" t="s">
        <v>295</v>
      </c>
    </row>
    <row r="17" spans="2:26" ht="15.75" customHeight="1" x14ac:dyDescent="0.15">
      <c r="B17" s="101" t="s">
        <v>296</v>
      </c>
    </row>
    <row r="18" spans="2:26" ht="15.75" customHeight="1" x14ac:dyDescent="0.15">
      <c r="B18" s="101" t="s">
        <v>297</v>
      </c>
    </row>
    <row r="19" spans="2:26" ht="15.75" customHeight="1" x14ac:dyDescent="0.15">
      <c r="B19" s="101" t="s">
        <v>298</v>
      </c>
    </row>
    <row r="20" spans="2:26" ht="15.75" customHeight="1" x14ac:dyDescent="0.15">
      <c r="B20" s="101" t="s">
        <v>299</v>
      </c>
    </row>
    <row r="21" spans="2:26" ht="15.75" customHeight="1" x14ac:dyDescent="0.15">
      <c r="B21" s="101" t="s">
        <v>300</v>
      </c>
    </row>
    <row r="22" spans="2:26" ht="15.75" customHeight="1" x14ac:dyDescent="0.15">
      <c r="B22" s="101" t="s">
        <v>301</v>
      </c>
    </row>
    <row r="23" spans="2:26" ht="15.75" customHeight="1" x14ac:dyDescent="0.15">
      <c r="B23" s="101" t="s">
        <v>302</v>
      </c>
    </row>
    <row r="24" spans="2:26" ht="15.75" customHeight="1" x14ac:dyDescent="0.15">
      <c r="B24" s="101" t="s">
        <v>303</v>
      </c>
    </row>
    <row r="25" spans="2:26" ht="15.75" customHeight="1" x14ac:dyDescent="0.15">
      <c r="B25" s="101" t="s">
        <v>412</v>
      </c>
    </row>
    <row r="26" spans="2:26" ht="15.75" customHeight="1" x14ac:dyDescent="0.15">
      <c r="B26" s="101" t="s">
        <v>413</v>
      </c>
    </row>
    <row r="27" spans="2:26" ht="15.75" customHeight="1" x14ac:dyDescent="0.15">
      <c r="B27" s="101" t="s">
        <v>304</v>
      </c>
    </row>
    <row r="28" spans="2:26" ht="15.75" customHeight="1" x14ac:dyDescent="0.15">
      <c r="B28" s="101" t="s">
        <v>305</v>
      </c>
    </row>
    <row r="29" spans="2:26" ht="15.75" customHeight="1" x14ac:dyDescent="0.15">
      <c r="B29" s="101" t="s">
        <v>306</v>
      </c>
    </row>
    <row r="30" spans="2:26" ht="15.75" customHeight="1" x14ac:dyDescent="0.15">
      <c r="B30" s="136"/>
    </row>
    <row r="31" spans="2:26" ht="15.75" customHeight="1" thickBot="1" x14ac:dyDescent="0.2">
      <c r="B31" s="136" t="s">
        <v>1264</v>
      </c>
    </row>
    <row r="32" spans="2:26" ht="15.75" customHeight="1" x14ac:dyDescent="0.15">
      <c r="B32" s="403" t="s">
        <v>121</v>
      </c>
      <c r="C32" s="1826" t="s">
        <v>1265</v>
      </c>
      <c r="D32" s="1827"/>
      <c r="E32" s="1827"/>
      <c r="F32" s="1827"/>
      <c r="G32" s="1827"/>
      <c r="H32" s="1827"/>
      <c r="I32" s="1827"/>
      <c r="J32" s="1827"/>
      <c r="K32" s="1827"/>
      <c r="L32" s="1827"/>
      <c r="M32" s="1827"/>
      <c r="N32" s="1827"/>
      <c r="O32" s="1827"/>
      <c r="P32" s="1827"/>
      <c r="Q32" s="1827"/>
      <c r="R32" s="1827"/>
      <c r="S32" s="1827"/>
      <c r="T32" s="1827"/>
      <c r="U32" s="1827"/>
      <c r="V32" s="1827"/>
      <c r="W32" s="1827"/>
      <c r="X32" s="1828"/>
      <c r="Y32" s="156"/>
      <c r="Z32" s="156"/>
    </row>
    <row r="33" spans="2:26" ht="15.75" customHeight="1" x14ac:dyDescent="0.15">
      <c r="B33" s="404"/>
      <c r="C33" s="1829" t="s">
        <v>346</v>
      </c>
      <c r="D33" s="1830"/>
      <c r="E33" s="1830"/>
      <c r="F33" s="1830"/>
      <c r="G33" s="1830"/>
      <c r="H33" s="1830"/>
      <c r="I33" s="1830"/>
      <c r="J33" s="1830"/>
      <c r="K33" s="1830"/>
      <c r="L33" s="1830"/>
      <c r="M33" s="1830"/>
      <c r="N33" s="1830"/>
      <c r="O33" s="1830"/>
      <c r="P33" s="1830"/>
      <c r="Q33" s="1830"/>
      <c r="R33" s="1830"/>
      <c r="S33" s="1830"/>
      <c r="T33" s="1831"/>
      <c r="U33" s="1832" t="s">
        <v>342</v>
      </c>
      <c r="V33" s="1833"/>
      <c r="W33" s="1833"/>
      <c r="X33" s="1834"/>
      <c r="Y33" s="156"/>
      <c r="Z33" s="156"/>
    </row>
    <row r="34" spans="2:26" ht="15.75" customHeight="1" x14ac:dyDescent="0.15">
      <c r="B34" s="404"/>
      <c r="C34" s="1809" t="s">
        <v>347</v>
      </c>
      <c r="D34" s="1811"/>
      <c r="E34" s="1809" t="s">
        <v>1110</v>
      </c>
      <c r="F34" s="1810"/>
      <c r="G34" s="1810"/>
      <c r="H34" s="1811"/>
      <c r="I34" s="1809" t="s">
        <v>329</v>
      </c>
      <c r="J34" s="1810"/>
      <c r="K34" s="1810"/>
      <c r="L34" s="1811"/>
      <c r="M34" s="1809" t="s">
        <v>3</v>
      </c>
      <c r="N34" s="1810"/>
      <c r="O34" s="1810"/>
      <c r="P34" s="1811"/>
      <c r="Q34" s="1809" t="s">
        <v>46</v>
      </c>
      <c r="R34" s="1810"/>
      <c r="S34" s="1810"/>
      <c r="T34" s="1811"/>
      <c r="U34" s="1835"/>
      <c r="V34" s="1836"/>
      <c r="W34" s="1836"/>
      <c r="X34" s="1837"/>
      <c r="Y34" s="156"/>
      <c r="Z34" s="156"/>
    </row>
    <row r="35" spans="2:26" ht="15.75" customHeight="1" x14ac:dyDescent="0.15">
      <c r="B35" s="405" t="s">
        <v>122</v>
      </c>
      <c r="C35" s="358" t="s">
        <v>89</v>
      </c>
      <c r="D35" s="358" t="s">
        <v>93</v>
      </c>
      <c r="E35" s="1809" t="s">
        <v>123</v>
      </c>
      <c r="F35" s="1810"/>
      <c r="G35" s="1811"/>
      <c r="H35" s="358" t="s">
        <v>93</v>
      </c>
      <c r="I35" s="1809" t="s">
        <v>124</v>
      </c>
      <c r="J35" s="1810"/>
      <c r="K35" s="1811"/>
      <c r="L35" s="358" t="s">
        <v>93</v>
      </c>
      <c r="M35" s="1809" t="s">
        <v>124</v>
      </c>
      <c r="N35" s="1810"/>
      <c r="O35" s="1811"/>
      <c r="P35" s="358" t="s">
        <v>93</v>
      </c>
      <c r="Q35" s="1809" t="s">
        <v>124</v>
      </c>
      <c r="R35" s="1810"/>
      <c r="S35" s="1811"/>
      <c r="T35" s="358" t="s">
        <v>93</v>
      </c>
      <c r="U35" s="1809" t="s">
        <v>89</v>
      </c>
      <c r="V35" s="1810"/>
      <c r="W35" s="1811"/>
      <c r="X35" s="406" t="s">
        <v>93</v>
      </c>
      <c r="Y35" s="156"/>
      <c r="Z35" s="156"/>
    </row>
    <row r="36" spans="2:26" ht="15.75" customHeight="1" x14ac:dyDescent="0.15">
      <c r="B36" s="392" t="s">
        <v>125</v>
      </c>
      <c r="C36" s="386"/>
      <c r="D36" s="109"/>
      <c r="E36" s="1821"/>
      <c r="F36" s="1822"/>
      <c r="G36" s="1823"/>
      <c r="H36" s="109"/>
      <c r="I36" s="1821"/>
      <c r="J36" s="1822"/>
      <c r="K36" s="1823"/>
      <c r="L36" s="109"/>
      <c r="M36" s="1821"/>
      <c r="N36" s="1822"/>
      <c r="O36" s="1823"/>
      <c r="P36" s="109"/>
      <c r="Q36" s="1821"/>
      <c r="R36" s="1822"/>
      <c r="S36" s="1823"/>
      <c r="T36" s="127"/>
      <c r="U36" s="1361"/>
      <c r="V36" s="1336"/>
      <c r="W36" s="1362"/>
      <c r="X36" s="407">
        <f>D36+H36+L36+P36+T36</f>
        <v>0</v>
      </c>
      <c r="Y36" s="388"/>
      <c r="Z36" s="388"/>
    </row>
    <row r="37" spans="2:26" ht="15.75" customHeight="1" x14ac:dyDescent="0.15">
      <c r="B37" s="392" t="s">
        <v>126</v>
      </c>
      <c r="C37" s="389"/>
      <c r="D37" s="128"/>
      <c r="E37" s="1812"/>
      <c r="F37" s="1813"/>
      <c r="G37" s="1814"/>
      <c r="H37" s="128"/>
      <c r="I37" s="1812"/>
      <c r="J37" s="1813"/>
      <c r="K37" s="1814"/>
      <c r="L37" s="128"/>
      <c r="M37" s="1812"/>
      <c r="N37" s="1813"/>
      <c r="O37" s="1814"/>
      <c r="P37" s="128"/>
      <c r="Q37" s="1812"/>
      <c r="R37" s="1813"/>
      <c r="S37" s="1814"/>
      <c r="T37" s="127"/>
      <c r="U37" s="1375"/>
      <c r="V37" s="1349"/>
      <c r="W37" s="1350"/>
      <c r="X37" s="407">
        <f>D37+H37+L37+P37+T37</f>
        <v>0</v>
      </c>
      <c r="Y37" s="388"/>
      <c r="Z37" s="388"/>
    </row>
    <row r="38" spans="2:26" ht="15.75" customHeight="1" x14ac:dyDescent="0.15">
      <c r="B38" s="392" t="s">
        <v>127</v>
      </c>
      <c r="C38" s="130"/>
      <c r="D38" s="109"/>
      <c r="E38" s="1812"/>
      <c r="F38" s="1813"/>
      <c r="G38" s="1814"/>
      <c r="H38" s="109"/>
      <c r="I38" s="1812"/>
      <c r="J38" s="1813"/>
      <c r="K38" s="1814"/>
      <c r="L38" s="109"/>
      <c r="M38" s="1812"/>
      <c r="N38" s="1813"/>
      <c r="O38" s="1814"/>
      <c r="P38" s="109"/>
      <c r="Q38" s="1812"/>
      <c r="R38" s="1813"/>
      <c r="S38" s="1814"/>
      <c r="T38" s="127"/>
      <c r="U38" s="1375"/>
      <c r="V38" s="1349"/>
      <c r="W38" s="1350"/>
      <c r="X38" s="407">
        <f>D38+H38+L38+P38+T38</f>
        <v>0</v>
      </c>
      <c r="Y38" s="388"/>
      <c r="Z38" s="388"/>
    </row>
    <row r="39" spans="2:26" ht="15.75" customHeight="1" x14ac:dyDescent="0.15">
      <c r="B39" s="408" t="s">
        <v>128</v>
      </c>
      <c r="C39" s="389"/>
      <c r="D39" s="128"/>
      <c r="E39" s="1812"/>
      <c r="F39" s="1813"/>
      <c r="G39" s="1814"/>
      <c r="H39" s="128"/>
      <c r="I39" s="1812"/>
      <c r="J39" s="1813"/>
      <c r="K39" s="1814"/>
      <c r="L39" s="128"/>
      <c r="M39" s="1812"/>
      <c r="N39" s="1813"/>
      <c r="O39" s="1814"/>
      <c r="P39" s="128"/>
      <c r="Q39" s="1812"/>
      <c r="R39" s="1813"/>
      <c r="S39" s="1814"/>
      <c r="T39" s="127"/>
      <c r="U39" s="1375"/>
      <c r="V39" s="1349"/>
      <c r="W39" s="1350"/>
      <c r="X39" s="407">
        <f>D39+H39+L39+P39+T39</f>
        <v>0</v>
      </c>
      <c r="Y39" s="388"/>
      <c r="Z39" s="388"/>
    </row>
    <row r="40" spans="2:26" ht="15.75" customHeight="1" thickBot="1" x14ac:dyDescent="0.2">
      <c r="B40" s="409" t="s">
        <v>87</v>
      </c>
      <c r="C40" s="410"/>
      <c r="D40" s="411"/>
      <c r="E40" s="1815"/>
      <c r="F40" s="1816"/>
      <c r="G40" s="1817"/>
      <c r="H40" s="411">
        <f>SUM(H36:H39)</f>
        <v>0</v>
      </c>
      <c r="I40" s="1815"/>
      <c r="J40" s="1816"/>
      <c r="K40" s="1817"/>
      <c r="L40" s="411">
        <f>SUM(L36:L39)</f>
        <v>0</v>
      </c>
      <c r="M40" s="1815"/>
      <c r="N40" s="1816"/>
      <c r="O40" s="1817"/>
      <c r="P40" s="411">
        <f>SUM(P36:P39)</f>
        <v>0</v>
      </c>
      <c r="Q40" s="1815"/>
      <c r="R40" s="1816"/>
      <c r="S40" s="1817"/>
      <c r="T40" s="411">
        <f>SUM(T36:T39)</f>
        <v>0</v>
      </c>
      <c r="U40" s="1818"/>
      <c r="V40" s="1819"/>
      <c r="W40" s="1820"/>
      <c r="X40" s="413">
        <f>SUM(X36:X39)</f>
        <v>0</v>
      </c>
      <c r="Y40" s="384"/>
      <c r="Z40" s="384"/>
    </row>
    <row r="41" spans="2:26" ht="15.75" customHeight="1" x14ac:dyDescent="0.15">
      <c r="B41" s="402" t="s">
        <v>1289</v>
      </c>
    </row>
  </sheetData>
  <mergeCells count="48">
    <mergeCell ref="C32:X32"/>
    <mergeCell ref="C33:T33"/>
    <mergeCell ref="U33:X34"/>
    <mergeCell ref="C34:D34"/>
    <mergeCell ref="E34:H34"/>
    <mergeCell ref="M34:P34"/>
    <mergeCell ref="Q34:T34"/>
    <mergeCell ref="I34:L34"/>
    <mergeCell ref="B2:AE2"/>
    <mergeCell ref="D6:K6"/>
    <mergeCell ref="L6:O7"/>
    <mergeCell ref="D7:G7"/>
    <mergeCell ref="H7:K7"/>
    <mergeCell ref="X6:AA7"/>
    <mergeCell ref="AB6:AE7"/>
    <mergeCell ref="P6:S7"/>
    <mergeCell ref="T6:W7"/>
    <mergeCell ref="D5:AE5"/>
    <mergeCell ref="E35:G35"/>
    <mergeCell ref="E36:G36"/>
    <mergeCell ref="E37:G37"/>
    <mergeCell ref="E38:G38"/>
    <mergeCell ref="I40:K40"/>
    <mergeCell ref="I35:K35"/>
    <mergeCell ref="I36:K36"/>
    <mergeCell ref="I37:K37"/>
    <mergeCell ref="I38:K38"/>
    <mergeCell ref="E39:G39"/>
    <mergeCell ref="E40:G40"/>
    <mergeCell ref="I39:K39"/>
    <mergeCell ref="M37:O37"/>
    <mergeCell ref="M39:O39"/>
    <mergeCell ref="M40:O40"/>
    <mergeCell ref="M35:O35"/>
    <mergeCell ref="M36:O36"/>
    <mergeCell ref="M38:O38"/>
    <mergeCell ref="U35:W35"/>
    <mergeCell ref="U36:W36"/>
    <mergeCell ref="U37:W37"/>
    <mergeCell ref="Q39:S39"/>
    <mergeCell ref="Q40:S40"/>
    <mergeCell ref="U38:W38"/>
    <mergeCell ref="U39:W39"/>
    <mergeCell ref="U40:W40"/>
    <mergeCell ref="Q35:S35"/>
    <mergeCell ref="Q36:S36"/>
    <mergeCell ref="Q37:S37"/>
    <mergeCell ref="Q38:S38"/>
  </mergeCells>
  <phoneticPr fontId="3"/>
  <pageMargins left="0.78740157480314965" right="0.39370078740157483" top="0.59055118110236227" bottom="0.59055118110236227" header="0.51181102362204722" footer="0.19685039370078741"/>
  <pageSetup paperSize="9" scale="89" firstPageNumber="2" orientation="landscape" blackAndWhite="1" useFirstPageNumber="1" horizontalDpi="400"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81C74-7AA4-41A6-9991-19BA628B6145}">
  <sheetPr>
    <pageSetUpPr fitToPage="1"/>
  </sheetPr>
  <dimension ref="A1:V13"/>
  <sheetViews>
    <sheetView workbookViewId="0">
      <selection activeCell="M8" sqref="M8"/>
    </sheetView>
  </sheetViews>
  <sheetFormatPr defaultColWidth="7.75" defaultRowHeight="12.75" customHeight="1" x14ac:dyDescent="0.15"/>
  <cols>
    <col min="1" max="1" width="6" style="433" customWidth="1"/>
    <col min="2" max="2" width="8.25" style="426" customWidth="1"/>
    <col min="3" max="3" width="9.125" style="426" customWidth="1"/>
    <col min="4" max="4" width="9.875" style="433" customWidth="1"/>
    <col min="5" max="5" width="8.25" style="433" customWidth="1"/>
    <col min="6" max="6" width="6" style="433" bestFit="1" customWidth="1"/>
    <col min="7" max="7" width="4" style="433" bestFit="1" customWidth="1"/>
    <col min="8" max="8" width="7" style="426" bestFit="1" customWidth="1"/>
    <col min="9" max="9" width="6" style="433" bestFit="1" customWidth="1"/>
    <col min="10" max="10" width="4" style="433" bestFit="1" customWidth="1"/>
    <col min="11" max="11" width="7" style="426" bestFit="1" customWidth="1"/>
    <col min="12" max="12" width="6" style="433" bestFit="1" customWidth="1"/>
    <col min="13" max="13" width="4" style="433" bestFit="1" customWidth="1"/>
    <col min="14" max="14" width="7" style="426" bestFit="1" customWidth="1"/>
    <col min="15" max="15" width="6" style="433" bestFit="1" customWidth="1"/>
    <col min="16" max="16" width="4" style="433" bestFit="1" customWidth="1"/>
    <col min="17" max="17" width="7" style="426" bestFit="1" customWidth="1"/>
    <col min="18" max="18" width="6" style="433" bestFit="1" customWidth="1"/>
    <col min="19" max="19" width="4" style="433" bestFit="1" customWidth="1"/>
    <col min="20" max="20" width="7" style="426" bestFit="1" customWidth="1"/>
    <col min="21" max="21" width="8.5" style="426" customWidth="1"/>
    <col min="22" max="24" width="3.625" style="426" customWidth="1"/>
    <col min="25" max="25" width="2.25" style="426" customWidth="1"/>
    <col min="26" max="16384" width="7.75" style="426"/>
  </cols>
  <sheetData>
    <row r="1" spans="1:22" s="414" customFormat="1" ht="20.25" customHeight="1" x14ac:dyDescent="0.15">
      <c r="A1" s="414" t="s">
        <v>307</v>
      </c>
      <c r="D1" s="415"/>
      <c r="E1" s="415"/>
      <c r="F1" s="415"/>
      <c r="G1" s="415"/>
      <c r="I1" s="415"/>
      <c r="J1" s="415"/>
      <c r="L1" s="415"/>
      <c r="M1" s="415"/>
      <c r="O1" s="415"/>
      <c r="P1" s="415"/>
      <c r="R1" s="415"/>
      <c r="S1" s="415"/>
      <c r="U1" s="416"/>
      <c r="V1" s="416"/>
    </row>
    <row r="2" spans="1:22" s="414" customFormat="1" ht="20.25" customHeight="1" x14ac:dyDescent="0.15">
      <c r="B2" s="417"/>
      <c r="D2" s="415"/>
      <c r="E2" s="415"/>
      <c r="F2" s="415"/>
      <c r="G2" s="415"/>
      <c r="I2" s="415"/>
      <c r="J2" s="415"/>
      <c r="L2" s="415"/>
      <c r="M2" s="415"/>
      <c r="O2" s="415"/>
      <c r="P2" s="415"/>
      <c r="R2" s="415"/>
      <c r="S2" s="415"/>
      <c r="U2" s="416"/>
      <c r="V2" s="416"/>
    </row>
    <row r="3" spans="1:22" s="420" customFormat="1" ht="20.25" customHeight="1" x14ac:dyDescent="0.15">
      <c r="A3" s="730" t="s">
        <v>308</v>
      </c>
      <c r="B3" s="730" t="s">
        <v>348</v>
      </c>
      <c r="C3" s="418" t="s">
        <v>309</v>
      </c>
      <c r="D3" s="1842" t="s">
        <v>311</v>
      </c>
      <c r="E3" s="730" t="s">
        <v>312</v>
      </c>
      <c r="F3" s="1843" t="s">
        <v>1266</v>
      </c>
      <c r="G3" s="1844"/>
      <c r="H3" s="1844"/>
      <c r="I3" s="1844"/>
      <c r="J3" s="1844"/>
      <c r="K3" s="1844"/>
      <c r="L3" s="1844"/>
      <c r="M3" s="1844"/>
      <c r="N3" s="1844"/>
      <c r="O3" s="1844"/>
      <c r="P3" s="1844"/>
      <c r="Q3" s="1844"/>
      <c r="R3" s="1844"/>
      <c r="S3" s="1844"/>
      <c r="T3" s="1844"/>
      <c r="U3" s="1845"/>
      <c r="V3" s="419"/>
    </row>
    <row r="4" spans="1:22" s="422" customFormat="1" ht="20.25" customHeight="1" x14ac:dyDescent="0.15">
      <c r="A4" s="731" t="s">
        <v>1115</v>
      </c>
      <c r="B4" s="731"/>
      <c r="C4" s="732" t="s">
        <v>310</v>
      </c>
      <c r="D4" s="1840"/>
      <c r="E4" s="731" t="s">
        <v>347</v>
      </c>
      <c r="F4" s="1846" t="s">
        <v>330</v>
      </c>
      <c r="G4" s="1847"/>
      <c r="H4" s="1848"/>
      <c r="I4" s="1846" t="s">
        <v>1110</v>
      </c>
      <c r="J4" s="1847"/>
      <c r="K4" s="1848"/>
      <c r="L4" s="1846" t="s">
        <v>329</v>
      </c>
      <c r="M4" s="1847"/>
      <c r="N4" s="1848"/>
      <c r="O4" s="1846" t="s">
        <v>3</v>
      </c>
      <c r="P4" s="1847"/>
      <c r="Q4" s="1848"/>
      <c r="R4" s="1846" t="s">
        <v>963</v>
      </c>
      <c r="S4" s="1847"/>
      <c r="T4" s="1848"/>
      <c r="U4" s="421" t="s">
        <v>342</v>
      </c>
    </row>
    <row r="5" spans="1:22" ht="20.25" customHeight="1" x14ac:dyDescent="0.15">
      <c r="A5" s="1838" t="s">
        <v>525</v>
      </c>
      <c r="B5" s="423" t="s">
        <v>957</v>
      </c>
      <c r="C5" s="2125">
        <v>1.2</v>
      </c>
      <c r="D5" s="2126" t="s">
        <v>1293</v>
      </c>
      <c r="E5" s="2127" t="s">
        <v>525</v>
      </c>
      <c r="F5" s="2128" t="s">
        <v>962</v>
      </c>
      <c r="G5" s="2129" t="s">
        <v>525</v>
      </c>
      <c r="H5" s="2130">
        <v>1.2</v>
      </c>
      <c r="I5" s="733"/>
      <c r="J5" s="734"/>
      <c r="K5" s="424"/>
      <c r="L5" s="733"/>
      <c r="M5" s="734"/>
      <c r="N5" s="424"/>
      <c r="O5" s="733"/>
      <c r="P5" s="734"/>
      <c r="Q5" s="424"/>
      <c r="R5" s="733"/>
      <c r="S5" s="734"/>
      <c r="T5" s="424"/>
      <c r="U5" s="425"/>
    </row>
    <row r="6" spans="1:22" ht="20.25" customHeight="1" x14ac:dyDescent="0.15">
      <c r="A6" s="1839"/>
      <c r="B6" s="423" t="s">
        <v>958</v>
      </c>
      <c r="C6" s="2125">
        <v>1.06</v>
      </c>
      <c r="D6" s="2126" t="s">
        <v>350</v>
      </c>
      <c r="E6" s="2131"/>
      <c r="F6" s="2128"/>
      <c r="G6" s="2129"/>
      <c r="H6" s="2130"/>
      <c r="I6" s="733"/>
      <c r="J6" s="734"/>
      <c r="K6" s="424"/>
      <c r="L6" s="733"/>
      <c r="M6" s="734"/>
      <c r="N6" s="424"/>
      <c r="O6" s="733"/>
      <c r="P6" s="734"/>
      <c r="Q6" s="424"/>
      <c r="R6" s="733"/>
      <c r="S6" s="734"/>
      <c r="T6" s="424"/>
      <c r="U6" s="425"/>
    </row>
    <row r="7" spans="1:22" ht="20.25" customHeight="1" x14ac:dyDescent="0.15">
      <c r="A7" s="1839"/>
      <c r="B7" s="423" t="s">
        <v>959</v>
      </c>
      <c r="C7" s="2125">
        <v>1.4</v>
      </c>
      <c r="D7" s="2126" t="s">
        <v>1293</v>
      </c>
      <c r="E7" s="2126" t="s">
        <v>48</v>
      </c>
      <c r="F7" s="2128"/>
      <c r="G7" s="2129"/>
      <c r="H7" s="2130"/>
      <c r="I7" s="733"/>
      <c r="J7" s="734"/>
      <c r="K7" s="424"/>
      <c r="L7" s="733"/>
      <c r="M7" s="734"/>
      <c r="N7" s="424"/>
      <c r="O7" s="733"/>
      <c r="P7" s="734"/>
      <c r="Q7" s="424"/>
      <c r="R7" s="733"/>
      <c r="S7" s="734"/>
      <c r="T7" s="424"/>
      <c r="U7" s="425"/>
    </row>
    <row r="8" spans="1:22" ht="20.25" customHeight="1" x14ac:dyDescent="0.15">
      <c r="A8" s="1840"/>
      <c r="B8" s="427" t="s">
        <v>960</v>
      </c>
      <c r="C8" s="2125">
        <v>1.35</v>
      </c>
      <c r="D8" s="2132" t="s">
        <v>446</v>
      </c>
      <c r="E8" s="2132" t="s">
        <v>50</v>
      </c>
      <c r="F8" s="2128"/>
      <c r="G8" s="2129"/>
      <c r="H8" s="2133"/>
      <c r="I8" s="418"/>
      <c r="J8" s="734"/>
      <c r="K8" s="428"/>
      <c r="L8" s="418"/>
      <c r="M8" s="734"/>
      <c r="N8" s="428"/>
      <c r="O8" s="418"/>
      <c r="P8" s="734"/>
      <c r="Q8" s="428"/>
      <c r="R8" s="418"/>
      <c r="S8" s="734"/>
      <c r="T8" s="428"/>
      <c r="U8" s="429"/>
    </row>
    <row r="9" spans="1:22" ht="20.25" customHeight="1" x14ac:dyDescent="0.15">
      <c r="A9" s="733" t="s">
        <v>313</v>
      </c>
      <c r="B9" s="425"/>
      <c r="C9" s="2125">
        <f>SUM(C5:C8)</f>
        <v>5.01</v>
      </c>
      <c r="D9" s="2126"/>
      <c r="E9" s="2126"/>
      <c r="F9" s="2128"/>
      <c r="G9" s="2129"/>
      <c r="H9" s="430"/>
      <c r="I9" s="733"/>
      <c r="J9" s="734"/>
      <c r="K9" s="430"/>
      <c r="L9" s="733"/>
      <c r="M9" s="734"/>
      <c r="N9" s="430"/>
      <c r="O9" s="733"/>
      <c r="P9" s="734"/>
      <c r="Q9" s="430"/>
      <c r="R9" s="733"/>
      <c r="S9" s="734"/>
      <c r="T9" s="430"/>
      <c r="U9" s="431"/>
      <c r="V9" s="432"/>
    </row>
    <row r="10" spans="1:22" ht="20.25" customHeight="1" x14ac:dyDescent="0.15">
      <c r="A10" s="737"/>
      <c r="B10" s="425"/>
      <c r="C10" s="425"/>
      <c r="D10" s="736"/>
      <c r="E10" s="736"/>
      <c r="F10" s="733"/>
      <c r="G10" s="734"/>
      <c r="H10" s="430"/>
      <c r="I10" s="733"/>
      <c r="J10" s="734"/>
      <c r="K10" s="430"/>
      <c r="L10" s="733"/>
      <c r="M10" s="734"/>
      <c r="N10" s="430"/>
      <c r="O10" s="733"/>
      <c r="P10" s="734"/>
      <c r="Q10" s="430"/>
      <c r="R10" s="733"/>
      <c r="S10" s="734"/>
      <c r="T10" s="430"/>
      <c r="U10" s="431"/>
      <c r="V10" s="432"/>
    </row>
    <row r="11" spans="1:22" ht="20.25" customHeight="1" x14ac:dyDescent="0.15">
      <c r="A11" s="733" t="s">
        <v>342</v>
      </c>
      <c r="B11" s="425"/>
      <c r="C11" s="425"/>
      <c r="D11" s="736"/>
      <c r="E11" s="736"/>
      <c r="F11" s="733"/>
      <c r="G11" s="734"/>
      <c r="H11" s="430"/>
      <c r="I11" s="733"/>
      <c r="J11" s="734"/>
      <c r="K11" s="430"/>
      <c r="L11" s="733"/>
      <c r="M11" s="734"/>
      <c r="N11" s="430"/>
      <c r="O11" s="733"/>
      <c r="P11" s="734"/>
      <c r="Q11" s="430"/>
      <c r="R11" s="733"/>
      <c r="S11" s="734"/>
      <c r="T11" s="430"/>
      <c r="U11" s="431"/>
      <c r="V11" s="432"/>
    </row>
    <row r="12" spans="1:22" ht="20.25" customHeight="1" x14ac:dyDescent="0.15">
      <c r="A12" s="426" t="s">
        <v>10</v>
      </c>
      <c r="F12" s="1841"/>
      <c r="G12" s="1841"/>
      <c r="H12" s="1841"/>
      <c r="I12" s="1841"/>
      <c r="J12" s="1841"/>
      <c r="K12" s="1841"/>
      <c r="L12" s="1841"/>
      <c r="M12" s="1841"/>
      <c r="N12" s="1841"/>
      <c r="O12" s="1841"/>
      <c r="P12" s="1841"/>
      <c r="Q12" s="1841"/>
      <c r="R12" s="1841"/>
      <c r="S12" s="1841"/>
      <c r="T12" s="1841"/>
      <c r="U12" s="432"/>
      <c r="V12" s="432"/>
    </row>
    <row r="13" spans="1:22" ht="20.25" customHeight="1" x14ac:dyDescent="0.15">
      <c r="A13" s="426" t="s">
        <v>1267</v>
      </c>
    </row>
  </sheetData>
  <mergeCells count="10">
    <mergeCell ref="A5:A8"/>
    <mergeCell ref="E5:E6"/>
    <mergeCell ref="F12:T12"/>
    <mergeCell ref="D3:D4"/>
    <mergeCell ref="F3:U3"/>
    <mergeCell ref="F4:H4"/>
    <mergeCell ref="I4:K4"/>
    <mergeCell ref="L4:N4"/>
    <mergeCell ref="O4:Q4"/>
    <mergeCell ref="R4:T4"/>
  </mergeCells>
  <phoneticPr fontId="3"/>
  <pageMargins left="0.78740157480314965" right="0.39370078740157483" top="0.59055118110236227" bottom="0.59055118110236227" header="0.51181102362204722" footer="0.19685039370078741"/>
  <pageSetup paperSize="9" scale="92" firstPageNumber="2" orientation="landscape" blackAndWhite="1" useFirstPageNumber="1"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Y24"/>
  <sheetViews>
    <sheetView topLeftCell="F1" workbookViewId="0"/>
  </sheetViews>
  <sheetFormatPr defaultColWidth="7.75" defaultRowHeight="12.75" customHeight="1" x14ac:dyDescent="0.15"/>
  <cols>
    <col min="1" max="1" width="6" style="433" customWidth="1"/>
    <col min="2" max="2" width="8.25" style="426" customWidth="1"/>
    <col min="3" max="3" width="9.125" style="426" customWidth="1"/>
    <col min="4" max="4" width="9.875" style="433" customWidth="1"/>
    <col min="5" max="5" width="8.25" style="433" customWidth="1"/>
    <col min="6" max="6" width="6" style="433" bestFit="1" customWidth="1"/>
    <col min="7" max="7" width="4" style="433" bestFit="1" customWidth="1"/>
    <col min="8" max="8" width="7" style="426" bestFit="1" customWidth="1"/>
    <col min="9" max="9" width="6" style="433" bestFit="1" customWidth="1"/>
    <col min="10" max="10" width="4" style="433" bestFit="1" customWidth="1"/>
    <col min="11" max="11" width="7" style="426" bestFit="1" customWidth="1"/>
    <col min="12" max="12" width="6" style="433" bestFit="1" customWidth="1"/>
    <col min="13" max="13" width="4" style="433" bestFit="1" customWidth="1"/>
    <col min="14" max="14" width="7" style="426" bestFit="1" customWidth="1"/>
    <col min="15" max="15" width="6" style="433" bestFit="1" customWidth="1"/>
    <col min="16" max="16" width="4" style="433" customWidth="1"/>
    <col min="17" max="17" width="12.5" style="426" customWidth="1"/>
    <col min="18" max="18" width="6" style="433" bestFit="1" customWidth="1"/>
    <col min="19" max="19" width="4" style="433" bestFit="1" customWidth="1"/>
    <col min="20" max="20" width="7" style="426" bestFit="1" customWidth="1"/>
    <col min="21" max="21" width="8.625" style="426" customWidth="1"/>
    <col min="22" max="24" width="3.625" style="426" customWidth="1"/>
    <col min="25" max="25" width="2.25" style="426" customWidth="1"/>
    <col min="26" max="16384" width="7.75" style="426"/>
  </cols>
  <sheetData>
    <row r="1" spans="1:25" ht="15.75" customHeight="1" x14ac:dyDescent="0.15">
      <c r="A1" s="426" t="s">
        <v>1268</v>
      </c>
    </row>
    <row r="2" spans="1:25" ht="10.5" customHeight="1" x14ac:dyDescent="0.15">
      <c r="A2" s="418"/>
      <c r="B2" s="434"/>
      <c r="C2" s="434"/>
      <c r="D2" s="435"/>
      <c r="E2" s="435"/>
      <c r="F2" s="435"/>
      <c r="G2" s="435"/>
      <c r="H2" s="434"/>
      <c r="I2" s="435"/>
      <c r="J2" s="435"/>
      <c r="K2" s="434"/>
      <c r="L2" s="435"/>
      <c r="M2" s="435"/>
      <c r="N2" s="434"/>
      <c r="O2" s="435"/>
      <c r="P2" s="435"/>
      <c r="Q2" s="434"/>
      <c r="R2" s="435"/>
      <c r="S2" s="435"/>
      <c r="T2" s="434"/>
      <c r="U2" s="434"/>
      <c r="V2" s="434"/>
      <c r="W2" s="434"/>
      <c r="X2" s="434"/>
      <c r="Y2" s="436"/>
    </row>
    <row r="3" spans="1:25" ht="15" customHeight="1" x14ac:dyDescent="0.15">
      <c r="A3" s="437" t="s">
        <v>1269</v>
      </c>
      <c r="P3" s="1851" t="s">
        <v>18</v>
      </c>
      <c r="Q3" s="1851"/>
      <c r="R3" s="1851"/>
      <c r="S3" s="1851"/>
      <c r="T3" s="1851"/>
      <c r="U3" s="1851"/>
      <c r="V3" s="1851"/>
      <c r="W3" s="1851"/>
      <c r="X3" s="1851"/>
      <c r="Y3" s="331"/>
    </row>
    <row r="4" spans="1:25" ht="15" customHeight="1" x14ac:dyDescent="0.15">
      <c r="A4" s="438"/>
      <c r="P4" s="1858" t="s">
        <v>11</v>
      </c>
      <c r="Q4" s="1859"/>
      <c r="R4" s="1859"/>
      <c r="S4" s="1859"/>
      <c r="T4" s="1859"/>
      <c r="U4" s="1858" t="s">
        <v>961</v>
      </c>
      <c r="V4" s="1858"/>
      <c r="W4" s="1858"/>
      <c r="X4" s="1858"/>
      <c r="Y4" s="331"/>
    </row>
    <row r="5" spans="1:25" ht="15" customHeight="1" x14ac:dyDescent="0.15">
      <c r="A5" s="438"/>
      <c r="B5" s="426" t="s">
        <v>526</v>
      </c>
      <c r="P5" s="1859"/>
      <c r="Q5" s="1859"/>
      <c r="R5" s="1859"/>
      <c r="S5" s="1859"/>
      <c r="T5" s="1859"/>
      <c r="U5" s="1858"/>
      <c r="V5" s="1858"/>
      <c r="W5" s="1858"/>
      <c r="X5" s="1858"/>
      <c r="Y5" s="331"/>
    </row>
    <row r="6" spans="1:25" ht="15" customHeight="1" x14ac:dyDescent="0.15">
      <c r="A6" s="438"/>
      <c r="P6" s="1860" t="s">
        <v>200</v>
      </c>
      <c r="Q6" s="1118"/>
      <c r="R6" s="1118"/>
      <c r="S6" s="1118"/>
      <c r="T6" s="1118"/>
      <c r="U6" s="1863" t="s">
        <v>961</v>
      </c>
      <c r="V6" s="1863"/>
      <c r="W6" s="1863"/>
      <c r="X6" s="1863"/>
      <c r="Y6" s="331"/>
    </row>
    <row r="7" spans="1:25" ht="15" customHeight="1" x14ac:dyDescent="0.15">
      <c r="A7" s="438"/>
      <c r="P7" s="1850" t="s">
        <v>268</v>
      </c>
      <c r="Q7" s="1849" t="s">
        <v>12</v>
      </c>
      <c r="R7" s="1129"/>
      <c r="S7" s="1129"/>
      <c r="T7" s="1130"/>
      <c r="U7" s="1849" t="s">
        <v>964</v>
      </c>
      <c r="V7" s="1861"/>
      <c r="W7" s="1861"/>
      <c r="X7" s="1862"/>
      <c r="Y7" s="331"/>
    </row>
    <row r="8" spans="1:25" ht="15" customHeight="1" x14ac:dyDescent="0.15">
      <c r="A8" s="438"/>
      <c r="P8" s="1850"/>
      <c r="Q8" s="1849" t="s">
        <v>1211</v>
      </c>
      <c r="R8" s="1129"/>
      <c r="S8" s="1129"/>
      <c r="T8" s="1130"/>
      <c r="U8" s="1849" t="s">
        <v>1210</v>
      </c>
      <c r="V8" s="1861"/>
      <c r="W8" s="1861"/>
      <c r="X8" s="1862"/>
      <c r="Y8" s="331"/>
    </row>
    <row r="9" spans="1:25" ht="15" customHeight="1" x14ac:dyDescent="0.15">
      <c r="A9" s="438"/>
      <c r="P9" s="1850"/>
      <c r="Q9" s="1849" t="s">
        <v>1270</v>
      </c>
      <c r="R9" s="1129"/>
      <c r="S9" s="1129"/>
      <c r="T9" s="1130"/>
      <c r="U9" s="1849" t="s">
        <v>1208</v>
      </c>
      <c r="V9" s="1861"/>
      <c r="W9" s="1861"/>
      <c r="X9" s="1862"/>
      <c r="Y9" s="331"/>
    </row>
    <row r="10" spans="1:25" ht="15" customHeight="1" x14ac:dyDescent="0.15">
      <c r="A10" s="438"/>
      <c r="P10" s="1850"/>
      <c r="Q10" s="1849" t="s">
        <v>1212</v>
      </c>
      <c r="R10" s="1129"/>
      <c r="S10" s="1129"/>
      <c r="T10" s="1130"/>
      <c r="U10" s="1849" t="s">
        <v>1209</v>
      </c>
      <c r="V10" s="1861"/>
      <c r="W10" s="1861"/>
      <c r="X10" s="1862"/>
      <c r="Y10" s="331"/>
    </row>
    <row r="11" spans="1:25" ht="15" customHeight="1" x14ac:dyDescent="0.15">
      <c r="A11" s="438"/>
      <c r="P11" s="1850"/>
      <c r="Q11" s="1849" t="s">
        <v>7</v>
      </c>
      <c r="R11" s="1129"/>
      <c r="S11" s="1129"/>
      <c r="T11" s="1129"/>
      <c r="U11" s="1130"/>
      <c r="V11" s="1851" t="s">
        <v>19</v>
      </c>
      <c r="W11" s="1851"/>
      <c r="X11" s="1851"/>
      <c r="Y11" s="331"/>
    </row>
    <row r="12" spans="1:25" ht="15" customHeight="1" x14ac:dyDescent="0.15">
      <c r="A12" s="438"/>
      <c r="P12" s="1850"/>
      <c r="Q12" s="1849" t="s">
        <v>13</v>
      </c>
      <c r="R12" s="1129"/>
      <c r="S12" s="1129"/>
      <c r="T12" s="1129"/>
      <c r="U12" s="1130"/>
      <c r="V12" s="1851" t="s">
        <v>20</v>
      </c>
      <c r="W12" s="1851"/>
      <c r="X12" s="1851"/>
      <c r="Y12" s="331"/>
    </row>
    <row r="13" spans="1:25" ht="15" customHeight="1" x14ac:dyDescent="0.15">
      <c r="A13" s="438"/>
      <c r="P13" s="1850"/>
      <c r="Q13" s="1849" t="s">
        <v>14</v>
      </c>
      <c r="R13" s="1129"/>
      <c r="S13" s="1129"/>
      <c r="T13" s="1129"/>
      <c r="U13" s="1130"/>
      <c r="V13" s="1851" t="s">
        <v>21</v>
      </c>
      <c r="W13" s="1851"/>
      <c r="X13" s="1851"/>
      <c r="Y13" s="331"/>
    </row>
    <row r="14" spans="1:25" ht="15" customHeight="1" x14ac:dyDescent="0.15">
      <c r="A14" s="438"/>
      <c r="P14" s="1850"/>
      <c r="Q14" s="1849" t="s">
        <v>1290</v>
      </c>
      <c r="R14" s="1129"/>
      <c r="S14" s="1129"/>
      <c r="T14" s="1129"/>
      <c r="U14" s="1130"/>
      <c r="V14" s="1851" t="s">
        <v>317</v>
      </c>
      <c r="W14" s="1851"/>
      <c r="X14" s="1851"/>
      <c r="Y14" s="331"/>
    </row>
    <row r="15" spans="1:25" ht="15" customHeight="1" x14ac:dyDescent="0.15">
      <c r="A15" s="438"/>
      <c r="P15" s="1850"/>
      <c r="Q15" s="1849" t="s">
        <v>1271</v>
      </c>
      <c r="R15" s="1129"/>
      <c r="S15" s="1129"/>
      <c r="T15" s="1129"/>
      <c r="U15" s="1130"/>
      <c r="V15" s="1851" t="s">
        <v>318</v>
      </c>
      <c r="W15" s="1851"/>
      <c r="X15" s="1851"/>
      <c r="Y15" s="331"/>
    </row>
    <row r="16" spans="1:25" ht="15" customHeight="1" x14ac:dyDescent="0.15">
      <c r="A16" s="438"/>
      <c r="P16" s="1850"/>
      <c r="Q16" s="1852" t="s">
        <v>1272</v>
      </c>
      <c r="R16" s="1853"/>
      <c r="S16" s="1853"/>
      <c r="T16" s="1853"/>
      <c r="U16" s="1854"/>
      <c r="V16" s="1851" t="s">
        <v>320</v>
      </c>
      <c r="W16" s="1851"/>
      <c r="X16" s="1851"/>
      <c r="Y16" s="331"/>
    </row>
    <row r="17" spans="1:25" ht="15" customHeight="1" x14ac:dyDescent="0.15">
      <c r="A17" s="438"/>
      <c r="P17" s="1850"/>
      <c r="Q17" s="1852" t="s">
        <v>1273</v>
      </c>
      <c r="R17" s="1853"/>
      <c r="S17" s="1853"/>
      <c r="T17" s="1853"/>
      <c r="U17" s="1854"/>
      <c r="V17" s="1851" t="s">
        <v>319</v>
      </c>
      <c r="W17" s="1851"/>
      <c r="X17" s="1851"/>
      <c r="Y17" s="331"/>
    </row>
    <row r="18" spans="1:25" ht="15" customHeight="1" x14ac:dyDescent="0.15">
      <c r="A18" s="438"/>
      <c r="P18" s="1849" t="s">
        <v>8</v>
      </c>
      <c r="Q18" s="1129"/>
      <c r="R18" s="1129"/>
      <c r="S18" s="1129"/>
      <c r="T18" s="1130"/>
      <c r="U18" s="1855" t="s">
        <v>965</v>
      </c>
      <c r="V18" s="1856"/>
      <c r="W18" s="1856"/>
      <c r="X18" s="1857"/>
      <c r="Y18" s="440"/>
    </row>
    <row r="19" spans="1:25" ht="15" customHeight="1" x14ac:dyDescent="0.15">
      <c r="A19" s="438"/>
      <c r="P19" s="1850" t="s">
        <v>17</v>
      </c>
      <c r="Q19" s="1849" t="s">
        <v>57</v>
      </c>
      <c r="R19" s="1129"/>
      <c r="S19" s="1129"/>
      <c r="T19" s="1129"/>
      <c r="U19" s="1130"/>
      <c r="V19" s="1851" t="s">
        <v>58</v>
      </c>
      <c r="W19" s="1851"/>
      <c r="X19" s="1851"/>
      <c r="Y19" s="331"/>
    </row>
    <row r="20" spans="1:25" ht="15" customHeight="1" x14ac:dyDescent="0.15">
      <c r="A20" s="438"/>
      <c r="P20" s="1115"/>
      <c r="Q20" s="1849" t="s">
        <v>15</v>
      </c>
      <c r="R20" s="1129"/>
      <c r="S20" s="1129"/>
      <c r="T20" s="1129"/>
      <c r="U20" s="1130"/>
      <c r="V20" s="1851" t="s">
        <v>59</v>
      </c>
      <c r="W20" s="1851"/>
      <c r="X20" s="1851"/>
      <c r="Y20" s="331"/>
    </row>
    <row r="21" spans="1:25" ht="15" customHeight="1" x14ac:dyDescent="0.15">
      <c r="A21" s="438"/>
      <c r="P21" s="1115"/>
      <c r="Q21" s="1849" t="s">
        <v>60</v>
      </c>
      <c r="R21" s="1129"/>
      <c r="S21" s="1129"/>
      <c r="T21" s="1129"/>
      <c r="U21" s="1130"/>
      <c r="V21" s="1851" t="s">
        <v>66</v>
      </c>
      <c r="W21" s="1851"/>
      <c r="X21" s="1851"/>
      <c r="Y21" s="331"/>
    </row>
    <row r="22" spans="1:25" ht="15" customHeight="1" x14ac:dyDescent="0.15">
      <c r="A22" s="438"/>
      <c r="P22" s="1115"/>
      <c r="Q22" s="1849" t="s">
        <v>16</v>
      </c>
      <c r="R22" s="1129"/>
      <c r="S22" s="1129"/>
      <c r="T22" s="1129"/>
      <c r="U22" s="1130"/>
      <c r="V22" s="1851" t="s">
        <v>67</v>
      </c>
      <c r="W22" s="1851"/>
      <c r="X22" s="1851"/>
      <c r="Y22" s="331"/>
    </row>
    <row r="23" spans="1:25" ht="15" customHeight="1" x14ac:dyDescent="0.15">
      <c r="A23" s="438"/>
      <c r="P23" s="1855" t="s">
        <v>265</v>
      </c>
      <c r="Q23" s="1129"/>
      <c r="R23" s="1129"/>
      <c r="S23" s="1129"/>
      <c r="T23" s="1130"/>
      <c r="U23" s="1851" t="s">
        <v>68</v>
      </c>
      <c r="V23" s="1851"/>
      <c r="W23" s="1851"/>
      <c r="X23" s="1851"/>
      <c r="Y23" s="331"/>
    </row>
    <row r="24" spans="1:25" ht="12.75" customHeight="1" x14ac:dyDescent="0.15">
      <c r="A24" s="441"/>
      <c r="B24" s="442"/>
      <c r="C24" s="442"/>
      <c r="D24" s="443"/>
      <c r="E24" s="443"/>
      <c r="F24" s="443"/>
      <c r="G24" s="443"/>
      <c r="H24" s="442"/>
      <c r="I24" s="443"/>
      <c r="J24" s="443"/>
      <c r="K24" s="442"/>
      <c r="L24" s="443"/>
      <c r="M24" s="443"/>
      <c r="N24" s="442"/>
      <c r="O24" s="443"/>
      <c r="P24" s="443"/>
      <c r="Q24" s="442"/>
      <c r="R24" s="443"/>
      <c r="S24" s="443"/>
      <c r="T24" s="442"/>
      <c r="U24" s="442"/>
      <c r="V24" s="442"/>
      <c r="W24" s="442"/>
      <c r="X24" s="442"/>
      <c r="Y24" s="337"/>
    </row>
  </sheetData>
  <mergeCells count="41">
    <mergeCell ref="Q11:U11"/>
    <mergeCell ref="V11:X11"/>
    <mergeCell ref="P4:T5"/>
    <mergeCell ref="P6:T6"/>
    <mergeCell ref="P3:X3"/>
    <mergeCell ref="U4:X5"/>
    <mergeCell ref="Q7:T7"/>
    <mergeCell ref="U7:X7"/>
    <mergeCell ref="U6:X6"/>
    <mergeCell ref="Q10:T10"/>
    <mergeCell ref="U10:X10"/>
    <mergeCell ref="Q9:T9"/>
    <mergeCell ref="U9:X9"/>
    <mergeCell ref="Q8:T8"/>
    <mergeCell ref="U8:X8"/>
    <mergeCell ref="U23:X23"/>
    <mergeCell ref="Q13:U13"/>
    <mergeCell ref="Q14:U14"/>
    <mergeCell ref="Q15:U15"/>
    <mergeCell ref="Q16:U16"/>
    <mergeCell ref="P23:T23"/>
    <mergeCell ref="Q19:U19"/>
    <mergeCell ref="U18:X18"/>
    <mergeCell ref="P7:P17"/>
    <mergeCell ref="V19:X19"/>
    <mergeCell ref="Q17:U17"/>
    <mergeCell ref="P18:T18"/>
    <mergeCell ref="V14:X14"/>
    <mergeCell ref="V15:X15"/>
    <mergeCell ref="V16:X16"/>
    <mergeCell ref="V17:X17"/>
    <mergeCell ref="V13:X13"/>
    <mergeCell ref="V21:X21"/>
    <mergeCell ref="V22:X22"/>
    <mergeCell ref="V12:X12"/>
    <mergeCell ref="V20:X20"/>
    <mergeCell ref="Q12:U12"/>
    <mergeCell ref="Q20:U20"/>
    <mergeCell ref="Q21:U21"/>
    <mergeCell ref="Q22:U22"/>
    <mergeCell ref="P19:P22"/>
  </mergeCells>
  <phoneticPr fontId="3"/>
  <pageMargins left="0.78740157480314965" right="0.39370078740157483" top="0.59055118110236227" bottom="0.59055118110236227" header="0.51181102362204722" footer="0.19685039370078741"/>
  <pageSetup paperSize="9" scale="88" firstPageNumber="2" orientation="landscape" blackAndWhite="1"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pageSetUpPr fitToPage="1"/>
  </sheetPr>
  <dimension ref="A1:P24"/>
  <sheetViews>
    <sheetView workbookViewId="0"/>
  </sheetViews>
  <sheetFormatPr defaultColWidth="8" defaultRowHeight="16.5" customHeight="1" x14ac:dyDescent="0.15"/>
  <cols>
    <col min="1" max="1" width="6.5" style="382" customWidth="1"/>
    <col min="2" max="2" width="6.75" style="382" customWidth="1"/>
    <col min="3" max="3" width="16" style="382" customWidth="1"/>
    <col min="4" max="15" width="8.625" style="382" customWidth="1"/>
    <col min="16" max="16384" width="8" style="382"/>
  </cols>
  <sheetData>
    <row r="1" spans="1:16" ht="18.75" customHeight="1" x14ac:dyDescent="0.15">
      <c r="A1" s="382" t="s">
        <v>462</v>
      </c>
    </row>
    <row r="2" spans="1:16" ht="18.75" customHeight="1" x14ac:dyDescent="0.15">
      <c r="A2" s="1798" t="s">
        <v>966</v>
      </c>
      <c r="B2" s="1798"/>
      <c r="C2" s="1798"/>
      <c r="D2" s="1865" t="s">
        <v>349</v>
      </c>
      <c r="E2" s="1865"/>
      <c r="F2" s="1865"/>
      <c r="G2" s="1865"/>
      <c r="H2" s="1865" t="s">
        <v>350</v>
      </c>
      <c r="I2" s="1865"/>
      <c r="J2" s="1865"/>
      <c r="K2" s="1865"/>
      <c r="L2" s="1865" t="s">
        <v>342</v>
      </c>
      <c r="M2" s="1865"/>
      <c r="N2" s="1865"/>
      <c r="O2" s="1865"/>
    </row>
    <row r="3" spans="1:16" ht="18.75" customHeight="1" x14ac:dyDescent="0.15">
      <c r="A3" s="1798"/>
      <c r="B3" s="1798"/>
      <c r="C3" s="1798"/>
      <c r="D3" s="1865" t="s">
        <v>967</v>
      </c>
      <c r="E3" s="1865"/>
      <c r="F3" s="1865" t="s">
        <v>968</v>
      </c>
      <c r="G3" s="1865"/>
      <c r="H3" s="1865" t="s">
        <v>967</v>
      </c>
      <c r="I3" s="1865"/>
      <c r="J3" s="1865" t="s">
        <v>968</v>
      </c>
      <c r="K3" s="1865"/>
      <c r="L3" s="1865" t="s">
        <v>967</v>
      </c>
      <c r="M3" s="1865"/>
      <c r="N3" s="1865" t="s">
        <v>968</v>
      </c>
      <c r="O3" s="1865"/>
    </row>
    <row r="4" spans="1:16" ht="18.75" customHeight="1" x14ac:dyDescent="0.15">
      <c r="A4" s="1375" t="s">
        <v>468</v>
      </c>
      <c r="B4" s="1349"/>
      <c r="C4" s="1350"/>
      <c r="D4" s="1864">
        <v>67.400000000000006</v>
      </c>
      <c r="E4" s="1864"/>
      <c r="F4" s="1864">
        <v>66.599999999999994</v>
      </c>
      <c r="G4" s="1864"/>
      <c r="H4" s="1864"/>
      <c r="I4" s="1864"/>
      <c r="J4" s="1864"/>
      <c r="K4" s="1864"/>
      <c r="L4" s="1864">
        <f>D4+H4</f>
        <v>67.400000000000006</v>
      </c>
      <c r="M4" s="1864"/>
      <c r="N4" s="1864">
        <f>F4+J4</f>
        <v>66.599999999999994</v>
      </c>
      <c r="O4" s="1864"/>
    </row>
    <row r="5" spans="1:16" ht="18.75" customHeight="1" x14ac:dyDescent="0.15">
      <c r="A5" s="1866" t="s">
        <v>351</v>
      </c>
      <c r="B5" s="1867"/>
      <c r="C5" s="270" t="s">
        <v>352</v>
      </c>
      <c r="D5" s="445" t="s">
        <v>341</v>
      </c>
      <c r="E5" s="445" t="s">
        <v>353</v>
      </c>
      <c r="F5" s="445" t="s">
        <v>341</v>
      </c>
      <c r="G5" s="445" t="s">
        <v>353</v>
      </c>
      <c r="H5" s="445" t="s">
        <v>341</v>
      </c>
      <c r="I5" s="445" t="s">
        <v>353</v>
      </c>
      <c r="J5" s="445" t="s">
        <v>341</v>
      </c>
      <c r="K5" s="445" t="s">
        <v>353</v>
      </c>
      <c r="L5" s="445" t="s">
        <v>341</v>
      </c>
      <c r="M5" s="445" t="s">
        <v>353</v>
      </c>
      <c r="N5" s="445" t="s">
        <v>341</v>
      </c>
      <c r="O5" s="445" t="s">
        <v>353</v>
      </c>
    </row>
    <row r="6" spans="1:16" ht="18.75" customHeight="1" x14ac:dyDescent="0.15">
      <c r="A6" s="1730" t="s">
        <v>354</v>
      </c>
      <c r="B6" s="1806"/>
      <c r="C6" s="380" t="s">
        <v>35</v>
      </c>
      <c r="D6" s="330">
        <v>38.4</v>
      </c>
      <c r="E6" s="425">
        <f>D6/$D$4*100</f>
        <v>56.973293768545986</v>
      </c>
      <c r="F6" s="330">
        <v>38</v>
      </c>
      <c r="G6" s="425">
        <f>F6/$F$4*100</f>
        <v>57.057057057057058</v>
      </c>
      <c r="H6" s="330"/>
      <c r="I6" s="330"/>
      <c r="J6" s="330"/>
      <c r="K6" s="330"/>
      <c r="L6" s="330">
        <f t="shared" ref="L6:L12" si="0">D6+H6</f>
        <v>38.4</v>
      </c>
      <c r="M6" s="425">
        <f>L6/$D$4*100</f>
        <v>56.973293768545986</v>
      </c>
      <c r="N6" s="330">
        <f t="shared" ref="N6:N12" si="1">F6+J6</f>
        <v>38</v>
      </c>
      <c r="O6" s="425">
        <f>N6/$F$4*100</f>
        <v>57.057057057057058</v>
      </c>
      <c r="P6" s="99"/>
    </row>
    <row r="7" spans="1:16" s="99" customFormat="1" ht="18.75" customHeight="1" x14ac:dyDescent="0.15">
      <c r="A7" s="1722"/>
      <c r="B7" s="1807"/>
      <c r="C7" s="446" t="s">
        <v>36</v>
      </c>
      <c r="D7" s="450">
        <v>1.9</v>
      </c>
      <c r="E7" s="425">
        <f t="shared" ref="E7:E12" si="2">D7/$D$4*100</f>
        <v>2.8189910979228481</v>
      </c>
      <c r="F7" s="450">
        <v>4.9000000000000004</v>
      </c>
      <c r="G7" s="425">
        <f t="shared" ref="G7:G12" si="3">F7/$F$4*100</f>
        <v>7.3573573573573583</v>
      </c>
      <c r="H7" s="450"/>
      <c r="I7" s="450"/>
      <c r="J7" s="450"/>
      <c r="K7" s="450"/>
      <c r="L7" s="450">
        <f t="shared" si="0"/>
        <v>1.9</v>
      </c>
      <c r="M7" s="425">
        <f t="shared" ref="M7:M12" si="4">L7/$D$4*100</f>
        <v>2.8189910979228481</v>
      </c>
      <c r="N7" s="450">
        <f t="shared" si="1"/>
        <v>4.9000000000000004</v>
      </c>
      <c r="O7" s="425">
        <f t="shared" ref="O7:O12" si="5">N7/$F$4*100</f>
        <v>7.3573573573573583</v>
      </c>
    </row>
    <row r="8" spans="1:16" s="99" customFormat="1" ht="18.75" customHeight="1" x14ac:dyDescent="0.15">
      <c r="A8" s="1722"/>
      <c r="B8" s="1807"/>
      <c r="C8" s="446" t="s">
        <v>463</v>
      </c>
      <c r="D8" s="450">
        <v>1.1000000000000001</v>
      </c>
      <c r="E8" s="425">
        <f t="shared" si="2"/>
        <v>1.6320474777448073</v>
      </c>
      <c r="F8" s="450">
        <v>3.1</v>
      </c>
      <c r="G8" s="425">
        <f t="shared" si="3"/>
        <v>4.6546546546546548</v>
      </c>
      <c r="H8" s="450"/>
      <c r="I8" s="450"/>
      <c r="J8" s="450"/>
      <c r="K8" s="450"/>
      <c r="L8" s="450">
        <f t="shared" si="0"/>
        <v>1.1000000000000001</v>
      </c>
      <c r="M8" s="425">
        <f t="shared" si="4"/>
        <v>1.6320474777448073</v>
      </c>
      <c r="N8" s="450">
        <f t="shared" si="1"/>
        <v>3.1</v>
      </c>
      <c r="O8" s="425">
        <f t="shared" si="5"/>
        <v>4.6546546546546548</v>
      </c>
    </row>
    <row r="9" spans="1:16" s="99" customFormat="1" ht="18.75" customHeight="1" x14ac:dyDescent="0.15">
      <c r="A9" s="1722"/>
      <c r="B9" s="1807"/>
      <c r="C9" s="446" t="s">
        <v>464</v>
      </c>
      <c r="D9" s="450">
        <v>9.6</v>
      </c>
      <c r="E9" s="425">
        <f t="shared" si="2"/>
        <v>14.243323442136496</v>
      </c>
      <c r="F9" s="450">
        <v>11.2</v>
      </c>
      <c r="G9" s="425">
        <f t="shared" si="3"/>
        <v>16.816816816816818</v>
      </c>
      <c r="H9" s="450"/>
      <c r="I9" s="450"/>
      <c r="J9" s="450"/>
      <c r="K9" s="450"/>
      <c r="L9" s="450">
        <f t="shared" si="0"/>
        <v>9.6</v>
      </c>
      <c r="M9" s="425">
        <f t="shared" si="4"/>
        <v>14.243323442136496</v>
      </c>
      <c r="N9" s="450">
        <f t="shared" si="1"/>
        <v>11.2</v>
      </c>
      <c r="O9" s="425">
        <f t="shared" si="5"/>
        <v>16.816816816816818</v>
      </c>
    </row>
    <row r="10" spans="1:16" s="99" customFormat="1" ht="18.75" customHeight="1" x14ac:dyDescent="0.15">
      <c r="A10" s="1722"/>
      <c r="B10" s="1807"/>
      <c r="C10" s="446" t="s">
        <v>465</v>
      </c>
      <c r="D10" s="450">
        <v>4.5999999999999996</v>
      </c>
      <c r="E10" s="425">
        <f t="shared" si="2"/>
        <v>6.8249258160237369</v>
      </c>
      <c r="F10" s="450">
        <v>4.8</v>
      </c>
      <c r="G10" s="425">
        <f t="shared" si="3"/>
        <v>7.2072072072072073</v>
      </c>
      <c r="H10" s="450"/>
      <c r="I10" s="450"/>
      <c r="J10" s="450"/>
      <c r="K10" s="450"/>
      <c r="L10" s="450">
        <f t="shared" si="0"/>
        <v>4.5999999999999996</v>
      </c>
      <c r="M10" s="425">
        <f t="shared" si="4"/>
        <v>6.8249258160237369</v>
      </c>
      <c r="N10" s="450">
        <f t="shared" si="1"/>
        <v>4.8</v>
      </c>
      <c r="O10" s="425">
        <f t="shared" si="5"/>
        <v>7.2072072072072073</v>
      </c>
    </row>
    <row r="11" spans="1:16" s="99" customFormat="1" ht="18.75" customHeight="1" x14ac:dyDescent="0.15">
      <c r="A11" s="1741"/>
      <c r="B11" s="1782"/>
      <c r="C11" s="447" t="s">
        <v>466</v>
      </c>
      <c r="D11" s="453">
        <v>11.8</v>
      </c>
      <c r="E11" s="425">
        <f t="shared" si="2"/>
        <v>17.507418397626111</v>
      </c>
      <c r="F11" s="453">
        <v>4.5999999999999996</v>
      </c>
      <c r="G11" s="425">
        <f t="shared" si="3"/>
        <v>6.9069069069069062</v>
      </c>
      <c r="H11" s="453"/>
      <c r="I11" s="453"/>
      <c r="J11" s="453"/>
      <c r="K11" s="453"/>
      <c r="L11" s="453">
        <f t="shared" si="0"/>
        <v>11.8</v>
      </c>
      <c r="M11" s="425">
        <f t="shared" si="4"/>
        <v>17.507418397626111</v>
      </c>
      <c r="N11" s="453">
        <f t="shared" si="1"/>
        <v>4.5999999999999996</v>
      </c>
      <c r="O11" s="425">
        <f t="shared" si="5"/>
        <v>6.9069069069069062</v>
      </c>
    </row>
    <row r="12" spans="1:16" s="99" customFormat="1" ht="18.75" customHeight="1" x14ac:dyDescent="0.15">
      <c r="A12" s="1866" t="s">
        <v>355</v>
      </c>
      <c r="B12" s="1867"/>
      <c r="C12" s="448" t="s">
        <v>469</v>
      </c>
      <c r="D12" s="454">
        <v>33.700000000000003</v>
      </c>
      <c r="E12" s="425">
        <f t="shared" si="2"/>
        <v>50</v>
      </c>
      <c r="F12" s="454">
        <v>53.4</v>
      </c>
      <c r="G12" s="425">
        <f t="shared" si="3"/>
        <v>80.180180180180187</v>
      </c>
      <c r="H12" s="454"/>
      <c r="I12" s="454"/>
      <c r="J12" s="454"/>
      <c r="K12" s="454"/>
      <c r="L12" s="454">
        <f t="shared" si="0"/>
        <v>33.700000000000003</v>
      </c>
      <c r="M12" s="425">
        <f t="shared" si="4"/>
        <v>50</v>
      </c>
      <c r="N12" s="454">
        <f t="shared" si="1"/>
        <v>53.4</v>
      </c>
      <c r="O12" s="425">
        <f t="shared" si="5"/>
        <v>80.180180180180187</v>
      </c>
    </row>
    <row r="13" spans="1:16" s="99" customFormat="1" ht="18.75" customHeight="1" x14ac:dyDescent="0.15">
      <c r="A13" s="1375" t="s">
        <v>467</v>
      </c>
      <c r="B13" s="1349"/>
      <c r="C13" s="1350"/>
      <c r="D13" s="450">
        <f>SUM(D6:D12)</f>
        <v>101.10000000000001</v>
      </c>
      <c r="E13" s="425">
        <f>SUM(E6:E12)</f>
        <v>150</v>
      </c>
      <c r="F13" s="450">
        <f>SUM(F6:F12)</f>
        <v>120</v>
      </c>
      <c r="G13" s="425">
        <f>SUM(G6:G12)</f>
        <v>180.18018018018017</v>
      </c>
      <c r="H13" s="450">
        <f>SUM(H6:H12)</f>
        <v>0</v>
      </c>
      <c r="I13" s="450">
        <f>IF(H4=0,0,H13/H4*100)</f>
        <v>0</v>
      </c>
      <c r="J13" s="450">
        <f>SUM(J6:J12)</f>
        <v>0</v>
      </c>
      <c r="K13" s="450">
        <f>IF(J4=0,0,J13/J4*100)</f>
        <v>0</v>
      </c>
      <c r="L13" s="450">
        <f>SUM(L6:L12)</f>
        <v>101.10000000000001</v>
      </c>
      <c r="M13" s="425">
        <f>SUM(M6:M12)</f>
        <v>150</v>
      </c>
      <c r="N13" s="450">
        <f>SUM(N6:N12)</f>
        <v>120</v>
      </c>
      <c r="O13" s="425">
        <f>SUM(O6:O12)</f>
        <v>180.18018018018017</v>
      </c>
    </row>
    <row r="14" spans="1:16" s="99" customFormat="1" ht="18.75" customHeight="1" x14ac:dyDescent="0.15">
      <c r="A14" s="248"/>
      <c r="B14" s="248"/>
      <c r="C14" s="248"/>
      <c r="D14" s="248"/>
      <c r="E14" s="248"/>
      <c r="F14" s="248"/>
      <c r="G14" s="248"/>
      <c r="H14" s="248"/>
      <c r="I14" s="248"/>
      <c r="J14" s="382"/>
      <c r="K14" s="382"/>
      <c r="L14" s="382"/>
      <c r="M14" s="382"/>
      <c r="N14" s="382"/>
      <c r="O14" s="382"/>
      <c r="P14" s="382"/>
    </row>
    <row r="15" spans="1:16" ht="18.75" customHeight="1" x14ac:dyDescent="0.15">
      <c r="A15" s="382" t="s">
        <v>979</v>
      </c>
    </row>
    <row r="16" spans="1:16" ht="18.75" customHeight="1" x14ac:dyDescent="0.15">
      <c r="A16" s="248" t="s">
        <v>231</v>
      </c>
      <c r="B16" s="248"/>
    </row>
    <row r="17" spans="1:15" ht="18.75" customHeight="1" x14ac:dyDescent="0.15">
      <c r="A17" s="1871"/>
      <c r="B17" s="1871"/>
      <c r="C17" s="1871"/>
      <c r="D17" s="1798" t="s">
        <v>969</v>
      </c>
      <c r="E17" s="1798"/>
      <c r="F17" s="1798" t="s">
        <v>970</v>
      </c>
      <c r="G17" s="1798"/>
      <c r="H17" s="1798" t="s">
        <v>232</v>
      </c>
      <c r="I17" s="1798"/>
      <c r="J17" s="1798" t="s">
        <v>36</v>
      </c>
      <c r="K17" s="1798"/>
      <c r="L17" s="248"/>
      <c r="M17" s="248"/>
      <c r="N17" s="248"/>
      <c r="O17" s="248"/>
    </row>
    <row r="18" spans="1:15" ht="18.75" customHeight="1" x14ac:dyDescent="0.15">
      <c r="A18" s="1871"/>
      <c r="B18" s="1871"/>
      <c r="C18" s="1871"/>
      <c r="D18" s="272" t="s">
        <v>845</v>
      </c>
      <c r="E18" s="272" t="s">
        <v>858</v>
      </c>
      <c r="F18" s="272" t="s">
        <v>278</v>
      </c>
      <c r="G18" s="272" t="s">
        <v>2</v>
      </c>
      <c r="H18" s="272" t="s">
        <v>278</v>
      </c>
      <c r="I18" s="272" t="s">
        <v>2</v>
      </c>
      <c r="J18" s="272" t="s">
        <v>278</v>
      </c>
      <c r="K18" s="272" t="s">
        <v>2</v>
      </c>
      <c r="L18" s="248"/>
      <c r="M18" s="248"/>
      <c r="N18" s="248"/>
      <c r="O18" s="248"/>
    </row>
    <row r="19" spans="1:15" ht="18.75" customHeight="1" x14ac:dyDescent="0.15">
      <c r="A19" s="1866" t="s">
        <v>978</v>
      </c>
      <c r="B19" s="1872"/>
      <c r="C19" s="1867"/>
      <c r="D19" s="449"/>
      <c r="E19" s="449"/>
      <c r="F19" s="449"/>
      <c r="G19" s="449"/>
      <c r="H19" s="449"/>
      <c r="I19" s="449"/>
      <c r="J19" s="449"/>
      <c r="K19" s="449"/>
      <c r="L19" s="248"/>
      <c r="M19" s="248"/>
      <c r="N19" s="248"/>
      <c r="O19" s="248"/>
    </row>
    <row r="20" spans="1:15" ht="18.75" customHeight="1" x14ac:dyDescent="0.15">
      <c r="A20" s="1868" t="s">
        <v>233</v>
      </c>
      <c r="B20" s="1375" t="s">
        <v>234</v>
      </c>
      <c r="C20" s="1350"/>
      <c r="D20" s="330"/>
      <c r="E20" s="330"/>
      <c r="F20" s="330"/>
      <c r="G20" s="330"/>
      <c r="H20" s="330"/>
      <c r="I20" s="330"/>
      <c r="J20" s="330"/>
      <c r="K20" s="330"/>
      <c r="L20" s="248"/>
      <c r="M20" s="248"/>
      <c r="N20" s="248"/>
      <c r="O20" s="248"/>
    </row>
    <row r="21" spans="1:15" ht="18.75" customHeight="1" x14ac:dyDescent="0.15">
      <c r="A21" s="1869"/>
      <c r="B21" s="1359" t="s">
        <v>235</v>
      </c>
      <c r="C21" s="1360"/>
      <c r="D21" s="450"/>
      <c r="E21" s="450"/>
      <c r="F21" s="450"/>
      <c r="G21" s="450"/>
      <c r="H21" s="450"/>
      <c r="I21" s="450"/>
      <c r="J21" s="450"/>
      <c r="K21" s="450"/>
      <c r="L21" s="248"/>
      <c r="M21" s="248"/>
      <c r="N21" s="248"/>
      <c r="O21" s="248"/>
    </row>
    <row r="22" spans="1:15" ht="18.75" customHeight="1" x14ac:dyDescent="0.15">
      <c r="A22" s="1869"/>
      <c r="B22" s="1786" t="s">
        <v>344</v>
      </c>
      <c r="C22" s="1389"/>
      <c r="D22" s="338"/>
      <c r="E22" s="338"/>
      <c r="F22" s="338"/>
      <c r="G22" s="338"/>
      <c r="H22" s="338"/>
      <c r="I22" s="338"/>
      <c r="J22" s="338"/>
      <c r="K22" s="338"/>
      <c r="L22" s="248"/>
      <c r="M22" s="248"/>
      <c r="N22" s="248"/>
      <c r="O22" s="248"/>
    </row>
    <row r="23" spans="1:15" ht="18.75" customHeight="1" x14ac:dyDescent="0.15">
      <c r="A23" s="1870"/>
      <c r="B23" s="1375" t="s">
        <v>342</v>
      </c>
      <c r="C23" s="1350"/>
      <c r="D23" s="450">
        <f t="shared" ref="D23:K23" si="6">SUM(D20:D22)</f>
        <v>0</v>
      </c>
      <c r="E23" s="450">
        <f t="shared" si="6"/>
        <v>0</v>
      </c>
      <c r="F23" s="450">
        <f t="shared" si="6"/>
        <v>0</v>
      </c>
      <c r="G23" s="450">
        <f t="shared" si="6"/>
        <v>0</v>
      </c>
      <c r="H23" s="450">
        <f t="shared" si="6"/>
        <v>0</v>
      </c>
      <c r="I23" s="450">
        <f t="shared" si="6"/>
        <v>0</v>
      </c>
      <c r="J23" s="450">
        <f t="shared" si="6"/>
        <v>0</v>
      </c>
      <c r="K23" s="450">
        <f t="shared" si="6"/>
        <v>0</v>
      </c>
      <c r="L23" s="248"/>
      <c r="M23" s="248"/>
      <c r="N23" s="248"/>
      <c r="O23" s="248"/>
    </row>
    <row r="24" spans="1:15" ht="18.75" customHeight="1" x14ac:dyDescent="0.15">
      <c r="A24" s="248" t="s">
        <v>977</v>
      </c>
      <c r="B24" s="154"/>
      <c r="C24" s="248"/>
      <c r="D24" s="248"/>
      <c r="E24" s="248"/>
      <c r="F24" s="248"/>
      <c r="G24" s="248"/>
      <c r="H24" s="248"/>
      <c r="I24" s="248"/>
      <c r="J24" s="248"/>
      <c r="K24" s="248"/>
      <c r="L24" s="248"/>
      <c r="M24" s="248"/>
      <c r="N24" s="248"/>
      <c r="O24" s="248"/>
    </row>
  </sheetData>
  <mergeCells count="38">
    <mergeCell ref="A20:A23"/>
    <mergeCell ref="A17:C18"/>
    <mergeCell ref="D17:E17"/>
    <mergeCell ref="A13:C13"/>
    <mergeCell ref="J17:K17"/>
    <mergeCell ref="B23:C23"/>
    <mergeCell ref="B22:C22"/>
    <mergeCell ref="B21:C21"/>
    <mergeCell ref="B20:C20"/>
    <mergeCell ref="A19:C19"/>
    <mergeCell ref="L2:O2"/>
    <mergeCell ref="D2:G2"/>
    <mergeCell ref="H2:K2"/>
    <mergeCell ref="D3:E3"/>
    <mergeCell ref="F3:G3"/>
    <mergeCell ref="A2:C2"/>
    <mergeCell ref="F17:G17"/>
    <mergeCell ref="H17:I17"/>
    <mergeCell ref="A4:C4"/>
    <mergeCell ref="H4:I4"/>
    <mergeCell ref="A5:B5"/>
    <mergeCell ref="A12:B12"/>
    <mergeCell ref="A11:B11"/>
    <mergeCell ref="A10:B10"/>
    <mergeCell ref="A9:B9"/>
    <mergeCell ref="A8:B8"/>
    <mergeCell ref="A7:B7"/>
    <mergeCell ref="A6:B6"/>
    <mergeCell ref="L4:M4"/>
    <mergeCell ref="N4:O4"/>
    <mergeCell ref="A3:C3"/>
    <mergeCell ref="D4:E4"/>
    <mergeCell ref="F4:G4"/>
    <mergeCell ref="L3:M3"/>
    <mergeCell ref="J4:K4"/>
    <mergeCell ref="H3:I3"/>
    <mergeCell ref="J3:K3"/>
    <mergeCell ref="N3:O3"/>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r:id="rId1"/>
  <headerFooter alignWithMargins="0"/>
  <ignoredErrors>
    <ignoredError sqref="H13:L13 M6:M13"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63A6-40B6-4F97-8A8F-BE22DBADDE0B}">
  <sheetPr>
    <pageSetUpPr fitToPage="1"/>
  </sheetPr>
  <dimension ref="A1:D16"/>
  <sheetViews>
    <sheetView tabSelected="1" workbookViewId="0">
      <selection activeCell="D13" sqref="D13"/>
    </sheetView>
  </sheetViews>
  <sheetFormatPr defaultColWidth="8" defaultRowHeight="16.5" customHeight="1" x14ac:dyDescent="0.15"/>
  <cols>
    <col min="1" max="1" width="6.5" style="382" customWidth="1"/>
    <col min="2" max="2" width="6.75" style="382" customWidth="1"/>
    <col min="3" max="3" width="16" style="382" customWidth="1"/>
    <col min="4" max="4" width="122" style="382" customWidth="1"/>
    <col min="5" max="16384" width="8" style="382"/>
  </cols>
  <sheetData>
    <row r="1" spans="1:4" ht="16.5" customHeight="1" x14ac:dyDescent="0.15">
      <c r="A1" s="382" t="s">
        <v>972</v>
      </c>
    </row>
    <row r="3" spans="1:4" ht="16.5" customHeight="1" x14ac:dyDescent="0.15">
      <c r="B3" s="382" t="s">
        <v>971</v>
      </c>
    </row>
    <row r="4" spans="1:4" ht="16.5" customHeight="1" thickBot="1" x14ac:dyDescent="0.2">
      <c r="C4" s="142"/>
      <c r="D4" s="142"/>
    </row>
    <row r="5" spans="1:4" ht="16.5" customHeight="1" x14ac:dyDescent="0.15">
      <c r="A5" s="1417" t="s">
        <v>524</v>
      </c>
      <c r="B5" s="1377"/>
      <c r="C5" s="1378"/>
      <c r="D5" s="849" t="s">
        <v>1294</v>
      </c>
    </row>
    <row r="6" spans="1:4" ht="16.5" customHeight="1" x14ac:dyDescent="0.15">
      <c r="A6" s="1333" t="s">
        <v>557</v>
      </c>
      <c r="B6" s="1334"/>
      <c r="C6" s="1360"/>
      <c r="D6" s="851"/>
    </row>
    <row r="7" spans="1:4" ht="16.5" customHeight="1" x14ac:dyDescent="0.15">
      <c r="A7" s="283"/>
      <c r="B7" s="850"/>
      <c r="C7" s="852"/>
      <c r="D7" s="2134" t="s">
        <v>973</v>
      </c>
    </row>
    <row r="8" spans="1:4" ht="50.25" customHeight="1" x14ac:dyDescent="0.15">
      <c r="A8" s="283"/>
      <c r="B8" s="850"/>
      <c r="C8" s="852"/>
      <c r="D8" s="2135" t="s">
        <v>974</v>
      </c>
    </row>
    <row r="9" spans="1:4" ht="16.5" customHeight="1" x14ac:dyDescent="0.15">
      <c r="A9" s="283"/>
      <c r="B9" s="850"/>
      <c r="C9" s="852"/>
      <c r="D9" s="851"/>
    </row>
    <row r="10" spans="1:4" ht="16.5" customHeight="1" x14ac:dyDescent="0.15">
      <c r="A10" s="283"/>
      <c r="B10" s="850"/>
      <c r="C10" s="852"/>
      <c r="D10" s="851" t="s">
        <v>975</v>
      </c>
    </row>
    <row r="11" spans="1:4" ht="16.5" customHeight="1" x14ac:dyDescent="0.15">
      <c r="A11" s="283"/>
      <c r="B11" s="850"/>
      <c r="C11" s="852"/>
      <c r="D11" s="851" t="s">
        <v>976</v>
      </c>
    </row>
    <row r="12" spans="1:4" ht="16.5" customHeight="1" x14ac:dyDescent="0.15">
      <c r="A12" s="283"/>
      <c r="B12" s="850"/>
      <c r="C12" s="852"/>
      <c r="D12" s="851"/>
    </row>
    <row r="13" spans="1:4" ht="16.5" customHeight="1" x14ac:dyDescent="0.15">
      <c r="A13" s="283"/>
      <c r="B13" s="850"/>
      <c r="C13" s="852"/>
      <c r="D13" s="851"/>
    </row>
    <row r="14" spans="1:4" ht="16.5" customHeight="1" x14ac:dyDescent="0.15">
      <c r="A14" s="283"/>
      <c r="B14" s="850"/>
      <c r="C14" s="852"/>
      <c r="D14" s="851"/>
    </row>
    <row r="15" spans="1:4" ht="16.5" customHeight="1" x14ac:dyDescent="0.15">
      <c r="A15" s="283"/>
      <c r="B15" s="850"/>
      <c r="C15" s="852"/>
      <c r="D15" s="851"/>
    </row>
    <row r="16" spans="1:4" ht="16.5" customHeight="1" thickBot="1" x14ac:dyDescent="0.2">
      <c r="A16" s="600"/>
      <c r="B16" s="209"/>
      <c r="C16" s="2136"/>
      <c r="D16" s="211"/>
    </row>
  </sheetData>
  <mergeCells count="2">
    <mergeCell ref="A5:C5"/>
    <mergeCell ref="A6:C6"/>
  </mergeCells>
  <phoneticPr fontId="3"/>
  <pageMargins left="0.78740157480314965" right="0.39370078740157483" top="0.59055118110236227" bottom="0.59055118110236227" header="0.51181102362204722" footer="0.19685039370078741"/>
  <pageSetup paperSize="9" scale="90" firstPageNumber="2" orientation="landscape" blackAndWhite="1"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AC63"/>
  <sheetViews>
    <sheetView workbookViewId="0"/>
  </sheetViews>
  <sheetFormatPr defaultColWidth="8" defaultRowHeight="15" customHeight="1" x14ac:dyDescent="0.15"/>
  <cols>
    <col min="1" max="1" width="1.5" style="382" customWidth="1"/>
    <col min="2" max="2" width="6.875" style="382" customWidth="1"/>
    <col min="3" max="3" width="1.5" style="382" customWidth="1"/>
    <col min="4" max="4" width="8.75" style="99" customWidth="1"/>
    <col min="5" max="5" width="9.75" style="455" customWidth="1"/>
    <col min="6" max="6" width="11.875" style="382" customWidth="1"/>
    <col min="7" max="7" width="3.25" style="382" bestFit="1" customWidth="1"/>
    <col min="8" max="8" width="6.625" style="382" customWidth="1"/>
    <col min="9" max="9" width="5.75" style="382" customWidth="1"/>
    <col min="10" max="10" width="3.25" style="382" bestFit="1" customWidth="1"/>
    <col min="11" max="12" width="6.625" style="382" customWidth="1"/>
    <col min="13" max="13" width="3.25" style="382" bestFit="1" customWidth="1"/>
    <col min="14" max="15" width="6.875" style="382" customWidth="1"/>
    <col min="16" max="16" width="3.25" style="382" bestFit="1" customWidth="1"/>
    <col min="17" max="17" width="2.5" style="382" customWidth="1"/>
    <col min="18" max="18" width="1.5" style="382" customWidth="1"/>
    <col min="19" max="19" width="3.75" style="382" customWidth="1"/>
    <col min="20" max="20" width="1.5" style="382" customWidth="1"/>
    <col min="21" max="21" width="7" style="382" customWidth="1"/>
    <col min="22" max="22" width="6.75" style="382" customWidth="1"/>
    <col min="23" max="23" width="8.25" style="382" customWidth="1"/>
    <col min="24" max="29" width="5.75" style="382" customWidth="1"/>
    <col min="30" max="16384" width="8" style="382"/>
  </cols>
  <sheetData>
    <row r="1" spans="1:29" ht="15" customHeight="1" x14ac:dyDescent="0.15">
      <c r="A1" s="381" t="s">
        <v>1213</v>
      </c>
    </row>
    <row r="2" spans="1:29" ht="15" customHeight="1" x14ac:dyDescent="0.15">
      <c r="A2" s="99"/>
      <c r="B2" s="99"/>
      <c r="C2" s="99"/>
      <c r="E2" s="456"/>
      <c r="F2" s="99"/>
      <c r="G2" s="99"/>
      <c r="H2" s="99"/>
      <c r="I2" s="99"/>
      <c r="J2" s="99"/>
      <c r="K2" s="99"/>
      <c r="L2" s="99"/>
      <c r="M2" s="99"/>
      <c r="N2" s="99"/>
      <c r="O2" s="99"/>
      <c r="P2" s="99"/>
      <c r="Q2" s="99"/>
      <c r="R2" s="99"/>
      <c r="S2" s="99"/>
      <c r="T2" s="99"/>
      <c r="U2" s="99"/>
      <c r="V2" s="99"/>
      <c r="W2" s="99"/>
      <c r="X2" s="99"/>
      <c r="Y2" s="99"/>
      <c r="Z2" s="99"/>
      <c r="AA2" s="99"/>
      <c r="AB2" s="99"/>
      <c r="AC2" s="99"/>
    </row>
    <row r="3" spans="1:29" ht="15" customHeight="1" thickBot="1" x14ac:dyDescent="0.2">
      <c r="A3" s="382" t="s">
        <v>478</v>
      </c>
      <c r="R3" s="248"/>
      <c r="S3" s="248"/>
      <c r="T3" s="248"/>
      <c r="U3" s="248"/>
      <c r="V3" s="248"/>
      <c r="W3" s="248"/>
      <c r="X3" s="248"/>
      <c r="Y3" s="248"/>
      <c r="Z3" s="248"/>
      <c r="AA3" s="248"/>
      <c r="AB3" s="248"/>
      <c r="AC3" s="248"/>
    </row>
    <row r="4" spans="1:29" ht="15" customHeight="1" x14ac:dyDescent="0.15">
      <c r="A4" s="492"/>
      <c r="B4" s="493"/>
      <c r="C4" s="391"/>
      <c r="D4" s="1877" t="s">
        <v>1291</v>
      </c>
      <c r="E4" s="906"/>
      <c r="F4" s="907"/>
      <c r="G4" s="908"/>
      <c r="H4" s="901"/>
      <c r="I4" s="888"/>
      <c r="J4" s="888"/>
      <c r="K4" s="880"/>
      <c r="L4" s="923"/>
      <c r="M4" s="923"/>
      <c r="N4" s="880"/>
      <c r="O4" s="923"/>
      <c r="P4" s="924"/>
      <c r="R4" s="156"/>
      <c r="S4" s="156"/>
      <c r="T4" s="156"/>
      <c r="U4" s="242"/>
      <c r="V4" s="248"/>
      <c r="W4" s="248"/>
      <c r="X4" s="156"/>
      <c r="Y4" s="248"/>
      <c r="Z4" s="248"/>
      <c r="AA4" s="248"/>
      <c r="AB4" s="248"/>
      <c r="AC4" s="248"/>
    </row>
    <row r="5" spans="1:29" ht="15" customHeight="1" x14ac:dyDescent="0.15">
      <c r="A5" s="1333" t="s">
        <v>980</v>
      </c>
      <c r="B5" s="1148"/>
      <c r="C5" s="1595"/>
      <c r="D5" s="1878"/>
      <c r="E5" s="903" t="s">
        <v>236</v>
      </c>
      <c r="F5" s="1805" t="s">
        <v>476</v>
      </c>
      <c r="G5" s="1884"/>
      <c r="H5" s="1880" t="s">
        <v>475</v>
      </c>
      <c r="I5" s="1882" t="s">
        <v>237</v>
      </c>
      <c r="J5" s="1677"/>
      <c r="K5" s="1076" t="s">
        <v>238</v>
      </c>
      <c r="L5" s="1087"/>
      <c r="M5" s="1077"/>
      <c r="N5" s="1076" t="s">
        <v>238</v>
      </c>
      <c r="O5" s="1087"/>
      <c r="P5" s="1095"/>
      <c r="R5" s="156"/>
      <c r="S5" s="156"/>
      <c r="T5" s="156"/>
      <c r="U5" s="156"/>
      <c r="V5" s="156"/>
      <c r="W5" s="156"/>
      <c r="X5" s="156"/>
      <c r="Y5" s="242"/>
      <c r="Z5" s="156"/>
      <c r="AA5" s="156"/>
      <c r="AB5" s="156"/>
      <c r="AC5" s="156"/>
    </row>
    <row r="6" spans="1:29" ht="15" customHeight="1" x14ac:dyDescent="0.15">
      <c r="A6" s="497"/>
      <c r="B6" s="156"/>
      <c r="C6" s="459"/>
      <c r="D6" s="1878"/>
      <c r="E6" s="904"/>
      <c r="F6" s="1885"/>
      <c r="G6" s="1886"/>
      <c r="H6" s="1880"/>
      <c r="I6" s="1883"/>
      <c r="J6" s="1677"/>
      <c r="K6" s="1874" t="s">
        <v>239</v>
      </c>
      <c r="L6" s="1873" t="s">
        <v>93</v>
      </c>
      <c r="M6" s="1494"/>
      <c r="N6" s="1874" t="s">
        <v>239</v>
      </c>
      <c r="O6" s="1873" t="s">
        <v>93</v>
      </c>
      <c r="P6" s="1875"/>
      <c r="R6" s="156"/>
      <c r="S6" s="156"/>
      <c r="T6" s="156"/>
      <c r="U6" s="156"/>
      <c r="V6" s="156"/>
      <c r="W6" s="156"/>
      <c r="X6" s="156"/>
      <c r="Y6" s="156"/>
      <c r="Z6" s="156"/>
      <c r="AA6" s="156"/>
      <c r="AB6" s="156"/>
      <c r="AC6" s="156"/>
    </row>
    <row r="7" spans="1:29" ht="15" customHeight="1" x14ac:dyDescent="0.15">
      <c r="A7" s="284"/>
      <c r="B7" s="250"/>
      <c r="C7" s="271"/>
      <c r="D7" s="884" t="s">
        <v>310</v>
      </c>
      <c r="E7" s="883"/>
      <c r="F7" s="1887"/>
      <c r="G7" s="1888"/>
      <c r="H7" s="902"/>
      <c r="I7" s="887"/>
      <c r="J7" s="905"/>
      <c r="K7" s="1119"/>
      <c r="L7" s="1195"/>
      <c r="M7" s="1504"/>
      <c r="N7" s="1119"/>
      <c r="O7" s="1195"/>
      <c r="P7" s="1876"/>
      <c r="R7" s="248"/>
      <c r="S7" s="248"/>
      <c r="T7" s="248"/>
      <c r="U7" s="156"/>
      <c r="V7" s="254"/>
      <c r="W7" s="156"/>
      <c r="X7" s="248"/>
      <c r="Y7" s="248"/>
      <c r="Z7" s="156"/>
      <c r="AA7" s="156"/>
      <c r="AB7" s="156"/>
      <c r="AC7" s="156"/>
    </row>
    <row r="8" spans="1:29" ht="15" customHeight="1" x14ac:dyDescent="0.15">
      <c r="A8" s="283"/>
      <c r="B8" s="248"/>
      <c r="C8" s="256"/>
      <c r="D8" s="255"/>
      <c r="E8" s="458" t="s">
        <v>470</v>
      </c>
      <c r="F8" s="461"/>
      <c r="G8" s="462" t="s">
        <v>515</v>
      </c>
      <c r="H8" s="331"/>
      <c r="I8" s="463"/>
      <c r="J8" s="462" t="s">
        <v>515</v>
      </c>
      <c r="K8" s="464"/>
      <c r="L8" s="461"/>
      <c r="M8" s="462" t="s">
        <v>515</v>
      </c>
      <c r="N8" s="331"/>
      <c r="O8" s="461"/>
      <c r="P8" s="498" t="s">
        <v>515</v>
      </c>
      <c r="R8" s="248"/>
      <c r="S8" s="248"/>
      <c r="T8" s="248"/>
      <c r="U8" s="248"/>
      <c r="V8" s="144"/>
      <c r="W8" s="461"/>
      <c r="X8" s="426"/>
      <c r="Y8" s="463"/>
      <c r="Z8" s="426"/>
      <c r="AA8" s="461"/>
      <c r="AB8" s="426"/>
      <c r="AC8" s="461"/>
    </row>
    <row r="9" spans="1:29" ht="15" customHeight="1" x14ac:dyDescent="0.15">
      <c r="A9" s="283"/>
      <c r="B9" s="254" t="s">
        <v>497</v>
      </c>
      <c r="C9" s="255"/>
      <c r="D9" s="255"/>
      <c r="E9" s="110" t="s">
        <v>471</v>
      </c>
      <c r="F9" s="465"/>
      <c r="G9" s="466"/>
      <c r="H9" s="439"/>
      <c r="I9" s="467"/>
      <c r="J9" s="466"/>
      <c r="K9" s="425"/>
      <c r="L9" s="465"/>
      <c r="M9" s="466"/>
      <c r="N9" s="439"/>
      <c r="O9" s="465"/>
      <c r="P9" s="499"/>
      <c r="R9" s="248"/>
      <c r="S9" s="248"/>
      <c r="T9" s="248"/>
      <c r="U9" s="248"/>
      <c r="V9" s="144"/>
      <c r="W9" s="461"/>
      <c r="X9" s="426"/>
      <c r="Y9" s="463"/>
      <c r="Z9" s="426"/>
      <c r="AA9" s="461"/>
      <c r="AB9" s="426"/>
      <c r="AC9" s="461"/>
    </row>
    <row r="10" spans="1:29" ht="15" customHeight="1" x14ac:dyDescent="0.15">
      <c r="A10" s="283" t="s">
        <v>262</v>
      </c>
      <c r="B10" s="468" t="s">
        <v>485</v>
      </c>
      <c r="C10" s="469" t="s">
        <v>502</v>
      </c>
      <c r="D10" s="470"/>
      <c r="E10" s="110" t="s">
        <v>472</v>
      </c>
      <c r="F10" s="465"/>
      <c r="G10" s="466"/>
      <c r="H10" s="439"/>
      <c r="I10" s="467"/>
      <c r="J10" s="466"/>
      <c r="K10" s="425"/>
      <c r="L10" s="465"/>
      <c r="M10" s="466"/>
      <c r="N10" s="439"/>
      <c r="O10" s="465"/>
      <c r="P10" s="499"/>
      <c r="R10" s="248"/>
      <c r="S10" s="254"/>
      <c r="T10" s="254"/>
      <c r="U10" s="384"/>
      <c r="V10" s="144"/>
      <c r="W10" s="461"/>
      <c r="X10" s="426"/>
      <c r="Y10" s="463"/>
      <c r="Z10" s="426"/>
      <c r="AA10" s="461"/>
      <c r="AB10" s="426"/>
      <c r="AC10" s="461"/>
    </row>
    <row r="11" spans="1:29" ht="15" customHeight="1" x14ac:dyDescent="0.15">
      <c r="A11" s="283"/>
      <c r="B11" s="471"/>
      <c r="C11" s="469"/>
      <c r="D11" s="470"/>
      <c r="E11" s="472" t="s">
        <v>473</v>
      </c>
      <c r="F11" s="473"/>
      <c r="G11" s="474"/>
      <c r="H11" s="475"/>
      <c r="I11" s="476"/>
      <c r="J11" s="474"/>
      <c r="K11" s="477"/>
      <c r="L11" s="473"/>
      <c r="M11" s="474"/>
      <c r="N11" s="475"/>
      <c r="O11" s="473"/>
      <c r="P11" s="499"/>
      <c r="R11" s="248"/>
      <c r="S11" s="248"/>
      <c r="T11" s="248"/>
      <c r="U11" s="384"/>
      <c r="V11" s="144"/>
      <c r="W11" s="461"/>
      <c r="X11" s="426"/>
      <c r="Y11" s="463"/>
      <c r="Z11" s="426"/>
      <c r="AA11" s="461"/>
      <c r="AB11" s="426"/>
      <c r="AC11" s="461"/>
    </row>
    <row r="12" spans="1:29" ht="15" customHeight="1" x14ac:dyDescent="0.15">
      <c r="A12" s="500"/>
      <c r="B12" s="268"/>
      <c r="C12" s="269"/>
      <c r="D12" s="387"/>
      <c r="E12" s="257" t="s">
        <v>342</v>
      </c>
      <c r="F12" s="465"/>
      <c r="G12" s="466"/>
      <c r="H12" s="439"/>
      <c r="I12" s="465"/>
      <c r="J12" s="466"/>
      <c r="K12" s="439"/>
      <c r="L12" s="465"/>
      <c r="M12" s="466"/>
      <c r="N12" s="439">
        <f>SUM(N8:N11)</f>
        <v>0</v>
      </c>
      <c r="O12" s="465">
        <f>SUM(O8:O11)</f>
        <v>0</v>
      </c>
      <c r="P12" s="499"/>
      <c r="R12" s="248"/>
      <c r="S12" s="254"/>
      <c r="T12" s="154"/>
      <c r="U12" s="248"/>
      <c r="V12" s="144"/>
      <c r="W12" s="461"/>
      <c r="X12" s="426"/>
      <c r="Y12" s="463"/>
      <c r="Z12" s="426"/>
      <c r="AA12" s="461"/>
      <c r="AB12" s="426"/>
      <c r="AC12" s="461"/>
    </row>
    <row r="13" spans="1:29" ht="15" customHeight="1" x14ac:dyDescent="0.15">
      <c r="A13" s="283"/>
      <c r="B13" s="254" t="s">
        <v>498</v>
      </c>
      <c r="C13" s="255"/>
      <c r="D13" s="255"/>
      <c r="E13" s="458" t="s">
        <v>474</v>
      </c>
      <c r="F13" s="478"/>
      <c r="G13" s="479"/>
      <c r="H13" s="331"/>
      <c r="I13" s="461"/>
      <c r="J13" s="479"/>
      <c r="K13" s="331"/>
      <c r="L13" s="461"/>
      <c r="M13" s="479"/>
      <c r="N13" s="331"/>
      <c r="O13" s="461"/>
      <c r="P13" s="499"/>
      <c r="R13" s="248"/>
      <c r="S13" s="248"/>
      <c r="T13" s="248"/>
      <c r="U13" s="248"/>
      <c r="V13" s="144"/>
      <c r="W13" s="461"/>
      <c r="X13" s="426"/>
      <c r="Y13" s="463"/>
      <c r="Z13" s="426"/>
      <c r="AA13" s="461"/>
      <c r="AB13" s="426"/>
      <c r="AC13" s="461"/>
    </row>
    <row r="14" spans="1:29" ht="15" customHeight="1" x14ac:dyDescent="0.15">
      <c r="A14" s="283" t="s">
        <v>499</v>
      </c>
      <c r="B14" s="468" t="s">
        <v>485</v>
      </c>
      <c r="C14" s="228" t="s">
        <v>502</v>
      </c>
      <c r="D14" s="255"/>
      <c r="E14" s="110" t="s">
        <v>474</v>
      </c>
      <c r="F14" s="480"/>
      <c r="G14" s="466"/>
      <c r="H14" s="439"/>
      <c r="I14" s="465"/>
      <c r="J14" s="466"/>
      <c r="K14" s="439"/>
      <c r="L14" s="465"/>
      <c r="M14" s="466"/>
      <c r="N14" s="439"/>
      <c r="O14" s="465"/>
      <c r="P14" s="499"/>
      <c r="R14" s="254"/>
      <c r="S14" s="254"/>
      <c r="T14" s="254"/>
      <c r="U14" s="481"/>
      <c r="V14" s="248"/>
      <c r="W14" s="461"/>
      <c r="X14" s="426"/>
      <c r="Y14" s="461"/>
      <c r="Z14" s="426"/>
      <c r="AA14" s="461"/>
      <c r="AB14" s="426"/>
      <c r="AC14" s="461"/>
    </row>
    <row r="15" spans="1:29" ht="15" customHeight="1" x14ac:dyDescent="0.15">
      <c r="A15" s="283"/>
      <c r="B15" s="471"/>
      <c r="C15" s="228"/>
      <c r="D15" s="470"/>
      <c r="E15" s="482"/>
      <c r="F15" s="483"/>
      <c r="G15" s="462"/>
      <c r="H15" s="436"/>
      <c r="I15" s="484"/>
      <c r="J15" s="462"/>
      <c r="K15" s="436"/>
      <c r="L15" s="484"/>
      <c r="M15" s="462"/>
      <c r="N15" s="436"/>
      <c r="O15" s="484"/>
      <c r="P15" s="501"/>
      <c r="R15" s="248"/>
      <c r="S15" s="248"/>
      <c r="T15" s="248"/>
      <c r="U15" s="248"/>
      <c r="V15" s="144"/>
      <c r="W15" s="461"/>
      <c r="X15" s="426"/>
      <c r="Y15" s="461"/>
      <c r="Z15" s="426"/>
      <c r="AA15" s="461"/>
      <c r="AB15" s="426"/>
      <c r="AC15" s="461"/>
    </row>
    <row r="16" spans="1:29" ht="15" customHeight="1" thickBot="1" x14ac:dyDescent="0.2">
      <c r="A16" s="264"/>
      <c r="B16" s="267"/>
      <c r="C16" s="265"/>
      <c r="D16" s="411"/>
      <c r="E16" s="502" t="s">
        <v>342</v>
      </c>
      <c r="F16" s="503"/>
      <c r="G16" s="504"/>
      <c r="H16" s="505">
        <f>SUM(H13:H15)</f>
        <v>0</v>
      </c>
      <c r="I16" s="503">
        <f>SUM(I13:I15)</f>
        <v>0</v>
      </c>
      <c r="J16" s="504"/>
      <c r="K16" s="505">
        <f>SUM(K13:K15)</f>
        <v>0</v>
      </c>
      <c r="L16" s="503">
        <f>SUM(L13:L15)</f>
        <v>0</v>
      </c>
      <c r="M16" s="504"/>
      <c r="N16" s="505">
        <f>SUM(N13:N15)</f>
        <v>0</v>
      </c>
      <c r="O16" s="503">
        <f>SUM(O13:O15)</f>
        <v>0</v>
      </c>
      <c r="P16" s="506"/>
      <c r="R16" s="248"/>
      <c r="S16" s="248"/>
      <c r="T16" s="248"/>
      <c r="U16" s="248"/>
      <c r="V16" s="144"/>
      <c r="W16" s="461"/>
      <c r="X16" s="426"/>
      <c r="Y16" s="461"/>
      <c r="Z16" s="426"/>
      <c r="AA16" s="461"/>
      <c r="AB16" s="426"/>
      <c r="AC16" s="461"/>
    </row>
    <row r="17" spans="1:29" ht="15" customHeight="1" x14ac:dyDescent="0.15">
      <c r="A17" s="507" t="s">
        <v>981</v>
      </c>
      <c r="B17" s="402"/>
      <c r="C17" s="254"/>
      <c r="D17" s="384"/>
      <c r="E17" s="486"/>
      <c r="F17" s="248"/>
      <c r="G17" s="248"/>
      <c r="H17" s="248"/>
      <c r="I17" s="248"/>
      <c r="J17" s="248"/>
      <c r="K17" s="248"/>
      <c r="L17" s="248"/>
      <c r="M17" s="248"/>
      <c r="N17" s="248"/>
      <c r="O17" s="248"/>
      <c r="P17" s="248"/>
      <c r="R17" s="248"/>
      <c r="S17" s="254"/>
      <c r="T17" s="254"/>
      <c r="U17" s="384"/>
      <c r="V17" s="144"/>
      <c r="W17" s="461"/>
      <c r="X17" s="426"/>
      <c r="Y17" s="461"/>
      <c r="Z17" s="426"/>
      <c r="AA17" s="461"/>
      <c r="AB17" s="426"/>
      <c r="AC17" s="461"/>
    </row>
    <row r="18" spans="1:29" ht="15" customHeight="1" x14ac:dyDescent="0.15">
      <c r="A18" s="507" t="s">
        <v>477</v>
      </c>
      <c r="B18" s="402"/>
      <c r="C18" s="254"/>
      <c r="D18" s="384"/>
      <c r="E18" s="486"/>
      <c r="F18" s="248"/>
      <c r="G18" s="248"/>
      <c r="H18" s="248"/>
      <c r="I18" s="248"/>
      <c r="J18" s="248"/>
      <c r="K18" s="248"/>
      <c r="L18" s="248"/>
      <c r="M18" s="248"/>
      <c r="N18" s="248"/>
      <c r="O18" s="248"/>
      <c r="P18" s="248"/>
      <c r="R18" s="248"/>
      <c r="S18" s="248"/>
      <c r="T18" s="248"/>
      <c r="U18" s="384"/>
      <c r="V18" s="144"/>
      <c r="W18" s="461"/>
      <c r="X18" s="426"/>
      <c r="Y18" s="461"/>
      <c r="Z18" s="426"/>
      <c r="AA18" s="461"/>
      <c r="AB18" s="426"/>
      <c r="AC18" s="461"/>
    </row>
    <row r="19" spans="1:29" ht="15" customHeight="1" x14ac:dyDescent="0.15">
      <c r="A19" s="507" t="s">
        <v>982</v>
      </c>
      <c r="B19" s="402"/>
      <c r="C19" s="254"/>
      <c r="D19" s="384"/>
      <c r="E19" s="486"/>
      <c r="F19" s="248"/>
      <c r="G19" s="248"/>
      <c r="H19" s="248"/>
      <c r="I19" s="248"/>
      <c r="J19" s="248"/>
      <c r="K19" s="248"/>
      <c r="L19" s="248"/>
      <c r="M19" s="248"/>
      <c r="N19" s="248"/>
      <c r="O19" s="248"/>
      <c r="P19" s="248"/>
      <c r="R19" s="248"/>
      <c r="S19" s="254"/>
      <c r="T19" s="154"/>
      <c r="U19" s="248"/>
      <c r="V19" s="144"/>
      <c r="W19" s="461"/>
      <c r="X19" s="426"/>
      <c r="Y19" s="461"/>
      <c r="Z19" s="426"/>
      <c r="AA19" s="461"/>
      <c r="AB19" s="426"/>
      <c r="AC19" s="461"/>
    </row>
    <row r="20" spans="1:29" ht="15" customHeight="1" x14ac:dyDescent="0.15">
      <c r="A20" s="507" t="s">
        <v>983</v>
      </c>
      <c r="B20" s="402"/>
      <c r="C20" s="402"/>
      <c r="D20" s="384"/>
      <c r="E20" s="486"/>
      <c r="F20" s="248"/>
      <c r="G20" s="248"/>
      <c r="H20" s="248"/>
      <c r="I20" s="248"/>
      <c r="J20" s="248"/>
      <c r="K20" s="248"/>
      <c r="L20" s="248"/>
      <c r="M20" s="248"/>
      <c r="N20" s="248"/>
      <c r="O20" s="248"/>
      <c r="P20" s="248"/>
      <c r="R20" s="248"/>
      <c r="S20" s="248"/>
      <c r="T20" s="248"/>
      <c r="U20" s="248"/>
      <c r="V20" s="144"/>
      <c r="W20" s="461"/>
      <c r="X20" s="426"/>
      <c r="Y20" s="461"/>
      <c r="Z20" s="426"/>
      <c r="AA20" s="461"/>
      <c r="AB20" s="426"/>
      <c r="AC20" s="461"/>
    </row>
    <row r="21" spans="1:29" s="487" customFormat="1" ht="15" customHeight="1" x14ac:dyDescent="0.15">
      <c r="D21" s="488"/>
    </row>
    <row r="22" spans="1:29" ht="15" customHeight="1" thickBot="1" x14ac:dyDescent="0.2">
      <c r="A22" s="382" t="s">
        <v>479</v>
      </c>
      <c r="R22" s="248"/>
      <c r="S22" s="248"/>
      <c r="T22" s="248"/>
      <c r="U22" s="248"/>
      <c r="V22" s="248"/>
      <c r="W22" s="248"/>
      <c r="X22" s="248"/>
      <c r="Y22" s="248"/>
      <c r="Z22" s="248"/>
      <c r="AA22" s="248"/>
      <c r="AB22" s="248"/>
      <c r="AC22" s="248"/>
    </row>
    <row r="23" spans="1:29" ht="15" customHeight="1" x14ac:dyDescent="0.15">
      <c r="A23" s="492"/>
      <c r="B23" s="493"/>
      <c r="C23" s="391"/>
      <c r="D23" s="1877" t="s">
        <v>1291</v>
      </c>
      <c r="E23" s="494"/>
      <c r="F23" s="495"/>
      <c r="G23" s="496"/>
      <c r="H23" s="391"/>
      <c r="I23" s="888"/>
      <c r="J23" s="888"/>
      <c r="K23" s="880"/>
      <c r="L23" s="923"/>
      <c r="M23" s="923"/>
      <c r="N23" s="880"/>
      <c r="O23" s="923"/>
      <c r="P23" s="924"/>
      <c r="R23" s="156"/>
      <c r="S23" s="156"/>
      <c r="T23" s="156"/>
      <c r="U23" s="242"/>
      <c r="V23" s="248"/>
      <c r="W23" s="248"/>
      <c r="X23" s="156"/>
      <c r="Y23" s="248"/>
      <c r="Z23" s="248"/>
      <c r="AA23" s="248"/>
      <c r="AB23" s="248"/>
      <c r="AC23" s="248"/>
    </row>
    <row r="24" spans="1:29" ht="15" customHeight="1" x14ac:dyDescent="0.15">
      <c r="A24" s="1333" t="s">
        <v>980</v>
      </c>
      <c r="B24" s="1148"/>
      <c r="C24" s="1595"/>
      <c r="D24" s="1878"/>
      <c r="E24" s="458" t="s">
        <v>236</v>
      </c>
      <c r="F24" s="1805" t="s">
        <v>476</v>
      </c>
      <c r="G24" s="1494"/>
      <c r="H24" s="1880" t="s">
        <v>475</v>
      </c>
      <c r="I24" s="1882" t="s">
        <v>237</v>
      </c>
      <c r="J24" s="1677"/>
      <c r="K24" s="1076" t="s">
        <v>238</v>
      </c>
      <c r="L24" s="1087"/>
      <c r="M24" s="1077"/>
      <c r="N24" s="1076" t="s">
        <v>238</v>
      </c>
      <c r="O24" s="1087"/>
      <c r="P24" s="1095"/>
      <c r="R24" s="156"/>
      <c r="S24" s="156"/>
      <c r="T24" s="156"/>
      <c r="U24" s="156"/>
      <c r="V24" s="156"/>
      <c r="W24" s="156"/>
      <c r="X24" s="156"/>
      <c r="Y24" s="242"/>
      <c r="Z24" s="156"/>
      <c r="AA24" s="156"/>
      <c r="AB24" s="156"/>
      <c r="AC24" s="156"/>
    </row>
    <row r="25" spans="1:29" ht="15" customHeight="1" x14ac:dyDescent="0.15">
      <c r="A25" s="497"/>
      <c r="B25" s="156"/>
      <c r="C25" s="459"/>
      <c r="D25" s="1878"/>
      <c r="E25" s="460"/>
      <c r="F25" s="1879"/>
      <c r="G25" s="1677"/>
      <c r="H25" s="1881"/>
      <c r="I25" s="1883"/>
      <c r="J25" s="1677"/>
      <c r="K25" s="1874" t="s">
        <v>239</v>
      </c>
      <c r="L25" s="1873" t="s">
        <v>93</v>
      </c>
      <c r="M25" s="1494"/>
      <c r="N25" s="1874" t="s">
        <v>239</v>
      </c>
      <c r="O25" s="1873" t="s">
        <v>93</v>
      </c>
      <c r="P25" s="1875"/>
      <c r="R25" s="156"/>
      <c r="S25" s="156"/>
      <c r="T25" s="156"/>
      <c r="U25" s="156"/>
      <c r="V25" s="156"/>
      <c r="W25" s="156"/>
      <c r="X25" s="156"/>
      <c r="Y25" s="156"/>
      <c r="Z25" s="156"/>
      <c r="AA25" s="156"/>
      <c r="AB25" s="156"/>
      <c r="AC25" s="156"/>
    </row>
    <row r="26" spans="1:29" ht="15" customHeight="1" x14ac:dyDescent="0.15">
      <c r="A26" s="284"/>
      <c r="B26" s="250"/>
      <c r="C26" s="271"/>
      <c r="D26" s="259" t="s">
        <v>310</v>
      </c>
      <c r="E26" s="253"/>
      <c r="F26" s="1503"/>
      <c r="G26" s="1504"/>
      <c r="H26" s="451"/>
      <c r="I26" s="887"/>
      <c r="J26" s="905"/>
      <c r="K26" s="1119"/>
      <c r="L26" s="1195"/>
      <c r="M26" s="1504"/>
      <c r="N26" s="1119"/>
      <c r="O26" s="1195"/>
      <c r="P26" s="1876"/>
      <c r="R26" s="248"/>
      <c r="S26" s="248"/>
      <c r="T26" s="248"/>
      <c r="U26" s="156"/>
      <c r="V26" s="254"/>
      <c r="W26" s="156"/>
      <c r="X26" s="248"/>
      <c r="Y26" s="248"/>
      <c r="Z26" s="156"/>
      <c r="AA26" s="156"/>
      <c r="AB26" s="156"/>
      <c r="AC26" s="156"/>
    </row>
    <row r="27" spans="1:29" ht="15" customHeight="1" x14ac:dyDescent="0.15">
      <c r="A27" s="283"/>
      <c r="B27" s="248"/>
      <c r="C27" s="256"/>
      <c r="D27" s="255"/>
      <c r="E27" s="458" t="s">
        <v>480</v>
      </c>
      <c r="F27" s="461"/>
      <c r="G27" s="462" t="s">
        <v>515</v>
      </c>
      <c r="H27" s="331"/>
      <c r="I27" s="463"/>
      <c r="J27" s="462" t="s">
        <v>515</v>
      </c>
      <c r="K27" s="464"/>
      <c r="L27" s="461"/>
      <c r="M27" s="462" t="s">
        <v>515</v>
      </c>
      <c r="N27" s="331"/>
      <c r="O27" s="461"/>
      <c r="P27" s="498" t="s">
        <v>515</v>
      </c>
      <c r="R27" s="248"/>
      <c r="S27" s="248"/>
      <c r="T27" s="248"/>
      <c r="U27" s="248"/>
      <c r="V27" s="144"/>
      <c r="W27" s="461"/>
      <c r="X27" s="426"/>
      <c r="Y27" s="463"/>
      <c r="Z27" s="426"/>
      <c r="AA27" s="461"/>
      <c r="AB27" s="426"/>
      <c r="AC27" s="461"/>
    </row>
    <row r="28" spans="1:29" ht="15" customHeight="1" x14ac:dyDescent="0.15">
      <c r="A28" s="283"/>
      <c r="B28" s="254" t="s">
        <v>497</v>
      </c>
      <c r="C28" s="255"/>
      <c r="D28" s="255"/>
      <c r="E28" s="458" t="s">
        <v>481</v>
      </c>
      <c r="F28" s="465"/>
      <c r="G28" s="466"/>
      <c r="H28" s="439"/>
      <c r="I28" s="467"/>
      <c r="J28" s="466"/>
      <c r="K28" s="425"/>
      <c r="L28" s="465"/>
      <c r="M28" s="466"/>
      <c r="N28" s="439"/>
      <c r="O28" s="465"/>
      <c r="P28" s="499"/>
      <c r="R28" s="248"/>
      <c r="S28" s="248"/>
      <c r="T28" s="248"/>
      <c r="U28" s="248"/>
      <c r="V28" s="144"/>
      <c r="W28" s="461"/>
      <c r="X28" s="426"/>
      <c r="Y28" s="463"/>
      <c r="Z28" s="426"/>
      <c r="AA28" s="461"/>
      <c r="AB28" s="426"/>
      <c r="AC28" s="461"/>
    </row>
    <row r="29" spans="1:29" ht="15" customHeight="1" x14ac:dyDescent="0.15">
      <c r="A29" s="283" t="s">
        <v>262</v>
      </c>
      <c r="B29" s="468" t="s">
        <v>485</v>
      </c>
      <c r="C29" s="469" t="s">
        <v>240</v>
      </c>
      <c r="D29" s="470"/>
      <c r="E29" s="458" t="s">
        <v>482</v>
      </c>
      <c r="F29" s="465"/>
      <c r="G29" s="466"/>
      <c r="H29" s="439"/>
      <c r="I29" s="467"/>
      <c r="J29" s="466"/>
      <c r="K29" s="425"/>
      <c r="L29" s="465"/>
      <c r="M29" s="466"/>
      <c r="N29" s="439"/>
      <c r="O29" s="465"/>
      <c r="P29" s="499"/>
      <c r="R29" s="248"/>
      <c r="S29" s="254"/>
      <c r="T29" s="254"/>
      <c r="U29" s="384"/>
      <c r="V29" s="144"/>
      <c r="W29" s="461"/>
      <c r="X29" s="426"/>
      <c r="Y29" s="463"/>
      <c r="Z29" s="426"/>
      <c r="AA29" s="461"/>
      <c r="AB29" s="426"/>
      <c r="AC29" s="461"/>
    </row>
    <row r="30" spans="1:29" ht="15" customHeight="1" x14ac:dyDescent="0.15">
      <c r="A30" s="283"/>
      <c r="B30" s="471"/>
      <c r="C30" s="469"/>
      <c r="D30" s="470"/>
      <c r="E30" s="458" t="s">
        <v>483</v>
      </c>
      <c r="F30" s="473"/>
      <c r="G30" s="474"/>
      <c r="H30" s="475"/>
      <c r="I30" s="476"/>
      <c r="J30" s="474"/>
      <c r="K30" s="477"/>
      <c r="L30" s="473"/>
      <c r="M30" s="474"/>
      <c r="N30" s="475"/>
      <c r="O30" s="473"/>
      <c r="P30" s="499"/>
      <c r="R30" s="248"/>
      <c r="S30" s="248"/>
      <c r="T30" s="248"/>
      <c r="U30" s="384"/>
      <c r="V30" s="144"/>
      <c r="W30" s="461"/>
      <c r="X30" s="426"/>
      <c r="Y30" s="463"/>
      <c r="Z30" s="426"/>
      <c r="AA30" s="461"/>
      <c r="AB30" s="426"/>
      <c r="AC30" s="461"/>
    </row>
    <row r="31" spans="1:29" ht="15" customHeight="1" x14ac:dyDescent="0.15">
      <c r="A31" s="500"/>
      <c r="B31" s="268"/>
      <c r="C31" s="269"/>
      <c r="D31" s="387"/>
      <c r="E31" s="257" t="s">
        <v>342</v>
      </c>
      <c r="F31" s="465"/>
      <c r="G31" s="466"/>
      <c r="H31" s="439"/>
      <c r="I31" s="465"/>
      <c r="J31" s="466"/>
      <c r="K31" s="439"/>
      <c r="L31" s="465"/>
      <c r="M31" s="466"/>
      <c r="N31" s="439">
        <f>SUM(N27:N30)</f>
        <v>0</v>
      </c>
      <c r="O31" s="465">
        <f>SUM(O27:O30)</f>
        <v>0</v>
      </c>
      <c r="P31" s="499"/>
      <c r="R31" s="248"/>
      <c r="S31" s="254"/>
      <c r="T31" s="154"/>
      <c r="U31" s="248"/>
      <c r="V31" s="144"/>
      <c r="W31" s="461"/>
      <c r="X31" s="426"/>
      <c r="Y31" s="463"/>
      <c r="Z31" s="426"/>
      <c r="AA31" s="461"/>
      <c r="AB31" s="426"/>
      <c r="AC31" s="461"/>
    </row>
    <row r="32" spans="1:29" ht="15" customHeight="1" x14ac:dyDescent="0.15">
      <c r="A32" s="283"/>
      <c r="B32" s="254" t="s">
        <v>498</v>
      </c>
      <c r="C32" s="255"/>
      <c r="D32" s="255"/>
      <c r="E32" s="489" t="s">
        <v>484</v>
      </c>
      <c r="F32" s="478"/>
      <c r="G32" s="479"/>
      <c r="H32" s="331"/>
      <c r="I32" s="461"/>
      <c r="J32" s="479"/>
      <c r="K32" s="331"/>
      <c r="L32" s="461"/>
      <c r="M32" s="479"/>
      <c r="N32" s="331"/>
      <c r="O32" s="461"/>
      <c r="P32" s="499"/>
      <c r="R32" s="248"/>
      <c r="S32" s="248"/>
      <c r="T32" s="248"/>
      <c r="U32" s="248"/>
      <c r="V32" s="144"/>
      <c r="W32" s="461"/>
      <c r="X32" s="426"/>
      <c r="Y32" s="463"/>
      <c r="Z32" s="426"/>
      <c r="AA32" s="461"/>
      <c r="AB32" s="426"/>
      <c r="AC32" s="461"/>
    </row>
    <row r="33" spans="1:29" ht="15" customHeight="1" x14ac:dyDescent="0.15">
      <c r="A33" s="283" t="s">
        <v>499</v>
      </c>
      <c r="B33" s="468" t="s">
        <v>485</v>
      </c>
      <c r="C33" s="228" t="s">
        <v>240</v>
      </c>
      <c r="D33" s="255"/>
      <c r="E33" s="490" t="s">
        <v>484</v>
      </c>
      <c r="F33" s="480"/>
      <c r="G33" s="466"/>
      <c r="H33" s="439"/>
      <c r="I33" s="465"/>
      <c r="J33" s="466"/>
      <c r="K33" s="439"/>
      <c r="L33" s="465"/>
      <c r="M33" s="466"/>
      <c r="N33" s="439"/>
      <c r="O33" s="465"/>
      <c r="P33" s="499"/>
      <c r="R33" s="254"/>
      <c r="S33" s="254"/>
      <c r="T33" s="254"/>
      <c r="U33" s="481"/>
      <c r="V33" s="248"/>
      <c r="W33" s="461"/>
      <c r="X33" s="426"/>
      <c r="Y33" s="461"/>
      <c r="Z33" s="426"/>
      <c r="AA33" s="461"/>
      <c r="AB33" s="426"/>
      <c r="AC33" s="461"/>
    </row>
    <row r="34" spans="1:29" ht="15" customHeight="1" x14ac:dyDescent="0.15">
      <c r="A34" s="283"/>
      <c r="B34" s="471"/>
      <c r="C34" s="228"/>
      <c r="D34" s="470"/>
      <c r="E34" s="482"/>
      <c r="F34" s="483"/>
      <c r="G34" s="462"/>
      <c r="H34" s="436"/>
      <c r="I34" s="484"/>
      <c r="J34" s="462"/>
      <c r="K34" s="436"/>
      <c r="L34" s="484"/>
      <c r="M34" s="462"/>
      <c r="N34" s="436"/>
      <c r="O34" s="484"/>
      <c r="P34" s="501"/>
      <c r="R34" s="248"/>
      <c r="S34" s="248"/>
      <c r="T34" s="248"/>
      <c r="U34" s="248"/>
      <c r="V34" s="144"/>
      <c r="W34" s="461"/>
      <c r="X34" s="426"/>
      <c r="Y34" s="461"/>
      <c r="Z34" s="426"/>
      <c r="AA34" s="461"/>
      <c r="AB34" s="426"/>
      <c r="AC34" s="461"/>
    </row>
    <row r="35" spans="1:29" ht="15" customHeight="1" thickBot="1" x14ac:dyDescent="0.2">
      <c r="A35" s="264"/>
      <c r="B35" s="267"/>
      <c r="C35" s="265"/>
      <c r="D35" s="411"/>
      <c r="E35" s="502" t="s">
        <v>342</v>
      </c>
      <c r="F35" s="503"/>
      <c r="G35" s="504"/>
      <c r="H35" s="505">
        <f>SUM(H32:H34)</f>
        <v>0</v>
      </c>
      <c r="I35" s="503">
        <f>SUM(I32:I34)</f>
        <v>0</v>
      </c>
      <c r="J35" s="504"/>
      <c r="K35" s="505">
        <f>SUM(K32:K34)</f>
        <v>0</v>
      </c>
      <c r="L35" s="503">
        <f>SUM(L32:L34)</f>
        <v>0</v>
      </c>
      <c r="M35" s="504"/>
      <c r="N35" s="505">
        <f>SUM(N32:N34)</f>
        <v>0</v>
      </c>
      <c r="O35" s="503">
        <f>SUM(O32:O34)</f>
        <v>0</v>
      </c>
      <c r="P35" s="506"/>
      <c r="R35" s="248"/>
      <c r="S35" s="248"/>
      <c r="T35" s="248"/>
      <c r="U35" s="248"/>
      <c r="V35" s="144"/>
      <c r="W35" s="461"/>
      <c r="X35" s="426"/>
      <c r="Y35" s="461"/>
      <c r="Z35" s="426"/>
      <c r="AA35" s="461"/>
      <c r="AB35" s="426"/>
      <c r="AC35" s="461"/>
    </row>
    <row r="36" spans="1:29" ht="15" customHeight="1" x14ac:dyDescent="0.15">
      <c r="A36" s="649" t="s">
        <v>1214</v>
      </c>
      <c r="R36" s="248"/>
      <c r="S36" s="254"/>
      <c r="T36" s="254"/>
      <c r="U36" s="384"/>
      <c r="V36" s="156"/>
      <c r="W36" s="461"/>
      <c r="X36" s="426"/>
      <c r="Y36" s="461"/>
      <c r="Z36" s="426"/>
      <c r="AA36" s="461"/>
      <c r="AB36" s="426"/>
      <c r="AC36" s="461"/>
    </row>
    <row r="37" spans="1:29" s="649" customFormat="1" ht="15" customHeight="1" x14ac:dyDescent="0.15">
      <c r="A37" s="649" t="s">
        <v>1215</v>
      </c>
      <c r="D37" s="99"/>
      <c r="E37" s="455"/>
      <c r="R37" s="697"/>
      <c r="S37" s="695"/>
      <c r="T37" s="695"/>
      <c r="U37" s="384"/>
      <c r="V37" s="156"/>
      <c r="W37" s="461"/>
      <c r="X37" s="426"/>
      <c r="Y37" s="461"/>
      <c r="Z37" s="426"/>
      <c r="AA37" s="461"/>
      <c r="AB37" s="426"/>
      <c r="AC37" s="461"/>
    </row>
    <row r="38" spans="1:29" s="649" customFormat="1" ht="15" customHeight="1" x14ac:dyDescent="0.15">
      <c r="A38" s="649" t="s">
        <v>1216</v>
      </c>
      <c r="D38" s="99"/>
      <c r="E38" s="455"/>
      <c r="R38" s="697"/>
      <c r="S38" s="695"/>
      <c r="T38" s="695"/>
      <c r="U38" s="384"/>
      <c r="V38" s="156"/>
      <c r="W38" s="461"/>
      <c r="X38" s="426"/>
      <c r="Y38" s="461"/>
      <c r="Z38" s="426"/>
      <c r="AA38" s="461"/>
      <c r="AB38" s="426"/>
      <c r="AC38" s="461"/>
    </row>
    <row r="39" spans="1:29" s="649" customFormat="1" ht="15" customHeight="1" x14ac:dyDescent="0.15">
      <c r="A39" s="649" t="s">
        <v>1217</v>
      </c>
      <c r="D39" s="99"/>
      <c r="E39" s="455"/>
      <c r="R39" s="697"/>
      <c r="S39" s="695"/>
      <c r="T39" s="695"/>
      <c r="U39" s="384"/>
      <c r="V39" s="156"/>
      <c r="W39" s="461"/>
      <c r="X39" s="426"/>
      <c r="Y39" s="461"/>
      <c r="Z39" s="426"/>
      <c r="AA39" s="461"/>
      <c r="AB39" s="426"/>
      <c r="AC39" s="461"/>
    </row>
    <row r="40" spans="1:29" s="649" customFormat="1" ht="15" customHeight="1" x14ac:dyDescent="0.15">
      <c r="D40" s="99"/>
      <c r="E40" s="455"/>
      <c r="R40" s="697"/>
      <c r="S40" s="695"/>
      <c r="T40" s="695"/>
      <c r="U40" s="384"/>
      <c r="V40" s="156"/>
      <c r="W40" s="461"/>
      <c r="X40" s="426"/>
      <c r="Y40" s="461"/>
      <c r="Z40" s="426"/>
      <c r="AA40" s="461"/>
      <c r="AB40" s="426"/>
      <c r="AC40" s="461"/>
    </row>
    <row r="41" spans="1:29" ht="15" customHeight="1" thickBot="1" x14ac:dyDescent="0.2">
      <c r="A41" s="382" t="s">
        <v>486</v>
      </c>
      <c r="R41" s="248"/>
      <c r="S41" s="248"/>
      <c r="T41" s="248"/>
      <c r="U41" s="248"/>
      <c r="V41" s="248"/>
      <c r="W41" s="248"/>
      <c r="X41" s="248"/>
      <c r="Y41" s="248"/>
      <c r="Z41" s="248"/>
      <c r="AA41" s="248"/>
      <c r="AB41" s="248"/>
      <c r="AC41" s="248"/>
    </row>
    <row r="42" spans="1:29" ht="15" customHeight="1" x14ac:dyDescent="0.15">
      <c r="A42" s="492"/>
      <c r="B42" s="493"/>
      <c r="C42" s="391"/>
      <c r="D42" s="1877" t="s">
        <v>1291</v>
      </c>
      <c r="E42" s="494"/>
      <c r="F42" s="495"/>
      <c r="G42" s="496"/>
      <c r="H42" s="391"/>
      <c r="I42" s="888"/>
      <c r="J42" s="888"/>
      <c r="K42" s="880"/>
      <c r="L42" s="923"/>
      <c r="M42" s="923"/>
      <c r="N42" s="880"/>
      <c r="O42" s="923"/>
      <c r="P42" s="924"/>
      <c r="R42" s="156"/>
      <c r="S42" s="156"/>
      <c r="T42" s="156"/>
      <c r="U42" s="242"/>
      <c r="V42" s="248"/>
      <c r="W42" s="248"/>
      <c r="X42" s="156"/>
      <c r="Y42" s="248"/>
      <c r="Z42" s="248"/>
      <c r="AA42" s="248"/>
      <c r="AB42" s="248"/>
      <c r="AC42" s="248"/>
    </row>
    <row r="43" spans="1:29" ht="15" customHeight="1" x14ac:dyDescent="0.15">
      <c r="A43" s="1333" t="s">
        <v>980</v>
      </c>
      <c r="B43" s="1148"/>
      <c r="C43" s="1595"/>
      <c r="D43" s="1878"/>
      <c r="E43" s="458" t="s">
        <v>236</v>
      </c>
      <c r="F43" s="1805" t="s">
        <v>476</v>
      </c>
      <c r="G43" s="1494"/>
      <c r="H43" s="1880" t="s">
        <v>475</v>
      </c>
      <c r="I43" s="1882" t="s">
        <v>237</v>
      </c>
      <c r="J43" s="1677"/>
      <c r="K43" s="1076" t="s">
        <v>238</v>
      </c>
      <c r="L43" s="1087"/>
      <c r="M43" s="1077"/>
      <c r="N43" s="1076" t="s">
        <v>238</v>
      </c>
      <c r="O43" s="1087"/>
      <c r="P43" s="1095"/>
      <c r="R43" s="156"/>
      <c r="S43" s="156"/>
      <c r="T43" s="156"/>
      <c r="U43" s="156"/>
      <c r="V43" s="156"/>
      <c r="W43" s="156"/>
      <c r="X43" s="156"/>
      <c r="Y43" s="242"/>
      <c r="Z43" s="156"/>
      <c r="AA43" s="156"/>
      <c r="AB43" s="156"/>
      <c r="AC43" s="156"/>
    </row>
    <row r="44" spans="1:29" ht="15" customHeight="1" x14ac:dyDescent="0.15">
      <c r="A44" s="497"/>
      <c r="B44" s="156"/>
      <c r="C44" s="459"/>
      <c r="D44" s="1878"/>
      <c r="E44" s="460"/>
      <c r="F44" s="1879"/>
      <c r="G44" s="1677"/>
      <c r="H44" s="1881"/>
      <c r="I44" s="1883"/>
      <c r="J44" s="1677"/>
      <c r="K44" s="1874" t="s">
        <v>239</v>
      </c>
      <c r="L44" s="1873" t="s">
        <v>93</v>
      </c>
      <c r="M44" s="1494"/>
      <c r="N44" s="1874" t="s">
        <v>239</v>
      </c>
      <c r="O44" s="1873" t="s">
        <v>93</v>
      </c>
      <c r="P44" s="1875"/>
      <c r="R44" s="156"/>
      <c r="S44" s="156"/>
      <c r="T44" s="156"/>
      <c r="U44" s="156"/>
      <c r="V44" s="156"/>
      <c r="W44" s="156"/>
      <c r="X44" s="156"/>
      <c r="Y44" s="156"/>
      <c r="Z44" s="156"/>
      <c r="AA44" s="156"/>
      <c r="AB44" s="156"/>
      <c r="AC44" s="156"/>
    </row>
    <row r="45" spans="1:29" ht="15" customHeight="1" x14ac:dyDescent="0.15">
      <c r="A45" s="284"/>
      <c r="B45" s="250"/>
      <c r="C45" s="271"/>
      <c r="D45" s="259" t="s">
        <v>310</v>
      </c>
      <c r="E45" s="253"/>
      <c r="F45" s="1503"/>
      <c r="G45" s="1504"/>
      <c r="H45" s="451"/>
      <c r="I45" s="887"/>
      <c r="J45" s="905"/>
      <c r="K45" s="1119"/>
      <c r="L45" s="1195"/>
      <c r="M45" s="1504"/>
      <c r="N45" s="1119"/>
      <c r="O45" s="1195"/>
      <c r="P45" s="1876"/>
      <c r="R45" s="248"/>
      <c r="S45" s="248"/>
      <c r="T45" s="248"/>
      <c r="U45" s="156"/>
      <c r="V45" s="254"/>
      <c r="W45" s="156"/>
      <c r="X45" s="248"/>
      <c r="Y45" s="248"/>
      <c r="Z45" s="156"/>
      <c r="AA45" s="156"/>
      <c r="AB45" s="156"/>
      <c r="AC45" s="156"/>
    </row>
    <row r="46" spans="1:29" ht="15" customHeight="1" x14ac:dyDescent="0.15">
      <c r="A46" s="283"/>
      <c r="B46" s="248"/>
      <c r="C46" s="256"/>
      <c r="D46" s="255"/>
      <c r="E46" s="458" t="s">
        <v>487</v>
      </c>
      <c r="F46" s="461"/>
      <c r="G46" s="462" t="s">
        <v>515</v>
      </c>
      <c r="H46" s="331"/>
      <c r="I46" s="463"/>
      <c r="J46" s="462" t="s">
        <v>515</v>
      </c>
      <c r="K46" s="464"/>
      <c r="L46" s="461"/>
      <c r="M46" s="462" t="s">
        <v>515</v>
      </c>
      <c r="N46" s="331"/>
      <c r="O46" s="461"/>
      <c r="P46" s="498" t="s">
        <v>515</v>
      </c>
      <c r="R46" s="248"/>
      <c r="S46" s="248"/>
      <c r="T46" s="248"/>
      <c r="U46" s="248"/>
      <c r="V46" s="144"/>
      <c r="W46" s="461"/>
      <c r="X46" s="426"/>
      <c r="Y46" s="463"/>
      <c r="Z46" s="426"/>
      <c r="AA46" s="461"/>
      <c r="AB46" s="426"/>
      <c r="AC46" s="461"/>
    </row>
    <row r="47" spans="1:29" ht="15" customHeight="1" x14ac:dyDescent="0.15">
      <c r="A47" s="283"/>
      <c r="B47" s="254" t="s">
        <v>500</v>
      </c>
      <c r="C47" s="255"/>
      <c r="D47" s="255"/>
      <c r="E47" s="110" t="s">
        <v>488</v>
      </c>
      <c r="F47" s="465"/>
      <c r="G47" s="466"/>
      <c r="H47" s="439"/>
      <c r="I47" s="467"/>
      <c r="J47" s="466"/>
      <c r="K47" s="425"/>
      <c r="L47" s="465"/>
      <c r="M47" s="466"/>
      <c r="N47" s="439"/>
      <c r="O47" s="465"/>
      <c r="P47" s="499"/>
      <c r="R47" s="248"/>
      <c r="S47" s="248"/>
      <c r="T47" s="248"/>
      <c r="U47" s="248"/>
      <c r="V47" s="144"/>
      <c r="W47" s="461"/>
      <c r="X47" s="426"/>
      <c r="Y47" s="463"/>
      <c r="Z47" s="426"/>
      <c r="AA47" s="461"/>
      <c r="AB47" s="426"/>
      <c r="AC47" s="461"/>
    </row>
    <row r="48" spans="1:29" ht="15" customHeight="1" x14ac:dyDescent="0.15">
      <c r="A48" s="283" t="s">
        <v>501</v>
      </c>
      <c r="B48" s="468" t="s">
        <v>485</v>
      </c>
      <c r="C48" s="469" t="s">
        <v>502</v>
      </c>
      <c r="D48" s="470"/>
      <c r="E48" s="110" t="s">
        <v>489</v>
      </c>
      <c r="F48" s="465"/>
      <c r="G48" s="466"/>
      <c r="H48" s="439"/>
      <c r="I48" s="467"/>
      <c r="J48" s="466"/>
      <c r="K48" s="425"/>
      <c r="L48" s="465"/>
      <c r="M48" s="466"/>
      <c r="N48" s="439"/>
      <c r="O48" s="465"/>
      <c r="P48" s="499"/>
      <c r="R48" s="248"/>
      <c r="S48" s="254"/>
      <c r="T48" s="254"/>
      <c r="U48" s="384"/>
      <c r="V48" s="144"/>
      <c r="W48" s="461"/>
      <c r="X48" s="426"/>
      <c r="Y48" s="463"/>
      <c r="Z48" s="426"/>
      <c r="AA48" s="461"/>
      <c r="AB48" s="426"/>
      <c r="AC48" s="461"/>
    </row>
    <row r="49" spans="1:29" ht="15" customHeight="1" x14ac:dyDescent="0.15">
      <c r="A49" s="283"/>
      <c r="B49" s="471"/>
      <c r="C49" s="469"/>
      <c r="D49" s="470"/>
      <c r="E49" s="458" t="s">
        <v>490</v>
      </c>
      <c r="F49" s="461"/>
      <c r="G49" s="479"/>
      <c r="H49" s="331"/>
      <c r="I49" s="463"/>
      <c r="J49" s="479"/>
      <c r="K49" s="464"/>
      <c r="L49" s="461"/>
      <c r="M49" s="479"/>
      <c r="N49" s="331"/>
      <c r="O49" s="461"/>
      <c r="P49" s="498"/>
      <c r="R49" s="248"/>
      <c r="S49" s="248"/>
      <c r="T49" s="248"/>
      <c r="U49" s="384"/>
      <c r="V49" s="144"/>
      <c r="W49" s="461"/>
      <c r="X49" s="426"/>
      <c r="Y49" s="463"/>
      <c r="Z49" s="426"/>
      <c r="AA49" s="461"/>
      <c r="AB49" s="426"/>
      <c r="AC49" s="461"/>
    </row>
    <row r="50" spans="1:29" ht="15" customHeight="1" x14ac:dyDescent="0.15">
      <c r="A50" s="283"/>
      <c r="B50" s="471"/>
      <c r="C50" s="469"/>
      <c r="D50" s="137"/>
      <c r="E50" s="110" t="s">
        <v>491</v>
      </c>
      <c r="F50" s="465"/>
      <c r="G50" s="466"/>
      <c r="H50" s="439"/>
      <c r="I50" s="467"/>
      <c r="J50" s="466"/>
      <c r="K50" s="439"/>
      <c r="L50" s="465"/>
      <c r="M50" s="466"/>
      <c r="N50" s="439"/>
      <c r="O50" s="465"/>
      <c r="P50" s="499"/>
      <c r="R50" s="248"/>
      <c r="S50" s="248"/>
      <c r="T50" s="248"/>
      <c r="U50" s="384"/>
      <c r="V50" s="144"/>
      <c r="W50" s="461"/>
      <c r="X50" s="426"/>
      <c r="Y50" s="463"/>
      <c r="Z50" s="426"/>
      <c r="AA50" s="461"/>
      <c r="AB50" s="426"/>
      <c r="AC50" s="461"/>
    </row>
    <row r="51" spans="1:29" ht="15" customHeight="1" x14ac:dyDescent="0.15">
      <c r="A51" s="283"/>
      <c r="B51" s="471"/>
      <c r="C51" s="469"/>
      <c r="D51" s="137"/>
      <c r="E51" s="110" t="s">
        <v>492</v>
      </c>
      <c r="F51" s="465"/>
      <c r="G51" s="466"/>
      <c r="H51" s="439"/>
      <c r="I51" s="467"/>
      <c r="J51" s="466"/>
      <c r="K51" s="439"/>
      <c r="L51" s="465"/>
      <c r="M51" s="466"/>
      <c r="N51" s="439"/>
      <c r="O51" s="465"/>
      <c r="P51" s="499"/>
      <c r="R51" s="248"/>
      <c r="S51" s="248"/>
      <c r="T51" s="248"/>
      <c r="U51" s="384"/>
      <c r="V51" s="144"/>
      <c r="W51" s="461"/>
      <c r="X51" s="426"/>
      <c r="Y51" s="463"/>
      <c r="Z51" s="426"/>
      <c r="AA51" s="461"/>
      <c r="AB51" s="426"/>
      <c r="AC51" s="461"/>
    </row>
    <row r="52" spans="1:29" ht="15" customHeight="1" x14ac:dyDescent="0.15">
      <c r="A52" s="283"/>
      <c r="B52" s="471"/>
      <c r="C52" s="469"/>
      <c r="D52" s="137"/>
      <c r="E52" s="110" t="s">
        <v>493</v>
      </c>
      <c r="F52" s="465"/>
      <c r="G52" s="466"/>
      <c r="H52" s="439"/>
      <c r="I52" s="467"/>
      <c r="J52" s="466"/>
      <c r="K52" s="439"/>
      <c r="L52" s="465"/>
      <c r="M52" s="466"/>
      <c r="N52" s="439"/>
      <c r="O52" s="465"/>
      <c r="P52" s="499"/>
      <c r="R52" s="248"/>
      <c r="S52" s="248"/>
      <c r="T52" s="248"/>
      <c r="U52" s="384"/>
      <c r="V52" s="144"/>
      <c r="W52" s="461"/>
      <c r="X52" s="426"/>
      <c r="Y52" s="463"/>
      <c r="Z52" s="426"/>
      <c r="AA52" s="461"/>
      <c r="AB52" s="426"/>
      <c r="AC52" s="461"/>
    </row>
    <row r="53" spans="1:29" ht="15" customHeight="1" x14ac:dyDescent="0.15">
      <c r="A53" s="283"/>
      <c r="B53" s="471"/>
      <c r="C53" s="469"/>
      <c r="D53" s="137"/>
      <c r="E53" s="110" t="s">
        <v>494</v>
      </c>
      <c r="F53" s="465"/>
      <c r="G53" s="466"/>
      <c r="H53" s="439"/>
      <c r="I53" s="467"/>
      <c r="J53" s="466"/>
      <c r="K53" s="439"/>
      <c r="L53" s="465"/>
      <c r="M53" s="466"/>
      <c r="N53" s="439"/>
      <c r="O53" s="465"/>
      <c r="P53" s="499"/>
      <c r="R53" s="248"/>
      <c r="S53" s="248"/>
      <c r="T53" s="248"/>
      <c r="U53" s="384"/>
      <c r="V53" s="144"/>
      <c r="W53" s="461"/>
      <c r="X53" s="426"/>
      <c r="Y53" s="463"/>
      <c r="Z53" s="426"/>
      <c r="AA53" s="461"/>
      <c r="AB53" s="426"/>
      <c r="AC53" s="461"/>
    </row>
    <row r="54" spans="1:29" ht="15" customHeight="1" x14ac:dyDescent="0.15">
      <c r="A54" s="283"/>
      <c r="B54" s="471"/>
      <c r="C54" s="469"/>
      <c r="D54" s="137"/>
      <c r="E54" s="110" t="s">
        <v>495</v>
      </c>
      <c r="F54" s="465"/>
      <c r="G54" s="466"/>
      <c r="H54" s="439"/>
      <c r="I54" s="467"/>
      <c r="J54" s="466"/>
      <c r="K54" s="439"/>
      <c r="L54" s="465"/>
      <c r="M54" s="466"/>
      <c r="N54" s="439"/>
      <c r="O54" s="465"/>
      <c r="P54" s="499"/>
      <c r="R54" s="248"/>
      <c r="S54" s="248"/>
      <c r="T54" s="248"/>
      <c r="U54" s="384"/>
      <c r="V54" s="144"/>
      <c r="W54" s="461"/>
      <c r="X54" s="426"/>
      <c r="Y54" s="463"/>
      <c r="Z54" s="426"/>
      <c r="AA54" s="461"/>
      <c r="AB54" s="426"/>
      <c r="AC54" s="461"/>
    </row>
    <row r="55" spans="1:29" ht="15" customHeight="1" x14ac:dyDescent="0.15">
      <c r="A55" s="500"/>
      <c r="B55" s="268"/>
      <c r="C55" s="269"/>
      <c r="D55" s="387"/>
      <c r="E55" s="110" t="s">
        <v>342</v>
      </c>
      <c r="F55" s="465"/>
      <c r="G55" s="466"/>
      <c r="H55" s="439"/>
      <c r="I55" s="465"/>
      <c r="J55" s="466"/>
      <c r="K55" s="439"/>
      <c r="L55" s="465"/>
      <c r="M55" s="466"/>
      <c r="N55" s="439">
        <f>SUM(N46:N49)</f>
        <v>0</v>
      </c>
      <c r="O55" s="465">
        <f>SUM(O46:O49)</f>
        <v>0</v>
      </c>
      <c r="P55" s="499"/>
      <c r="R55" s="248"/>
      <c r="S55" s="254"/>
      <c r="T55" s="154"/>
      <c r="U55" s="248"/>
      <c r="V55" s="144"/>
      <c r="W55" s="461"/>
      <c r="X55" s="426"/>
      <c r="Y55" s="463"/>
      <c r="Z55" s="426"/>
      <c r="AA55" s="461"/>
      <c r="AB55" s="426"/>
      <c r="AC55" s="461"/>
    </row>
    <row r="56" spans="1:29" ht="15" customHeight="1" x14ac:dyDescent="0.15">
      <c r="A56" s="283"/>
      <c r="B56" s="254" t="s">
        <v>498</v>
      </c>
      <c r="C56" s="255"/>
      <c r="D56" s="255"/>
      <c r="E56" s="489" t="s">
        <v>496</v>
      </c>
      <c r="F56" s="478"/>
      <c r="G56" s="479"/>
      <c r="H56" s="331"/>
      <c r="I56" s="461"/>
      <c r="J56" s="479"/>
      <c r="K56" s="331"/>
      <c r="L56" s="461"/>
      <c r="M56" s="479"/>
      <c r="N56" s="331"/>
      <c r="O56" s="461"/>
      <c r="P56" s="499"/>
      <c r="R56" s="248"/>
      <c r="S56" s="248"/>
      <c r="T56" s="248"/>
      <c r="U56" s="248"/>
      <c r="V56" s="144"/>
      <c r="W56" s="461"/>
      <c r="X56" s="426"/>
      <c r="Y56" s="463"/>
      <c r="Z56" s="426"/>
      <c r="AA56" s="461"/>
      <c r="AB56" s="426"/>
      <c r="AC56" s="461"/>
    </row>
    <row r="57" spans="1:29" ht="15" customHeight="1" x14ac:dyDescent="0.15">
      <c r="A57" s="283" t="s">
        <v>499</v>
      </c>
      <c r="B57" s="468" t="s">
        <v>485</v>
      </c>
      <c r="C57" s="228" t="s">
        <v>502</v>
      </c>
      <c r="D57" s="255"/>
      <c r="E57" s="490" t="s">
        <v>496</v>
      </c>
      <c r="F57" s="480"/>
      <c r="G57" s="466"/>
      <c r="H57" s="439"/>
      <c r="I57" s="465"/>
      <c r="J57" s="466"/>
      <c r="K57" s="439"/>
      <c r="L57" s="465"/>
      <c r="M57" s="466"/>
      <c r="N57" s="439"/>
      <c r="O57" s="465"/>
      <c r="P57" s="499"/>
      <c r="R57" s="254"/>
      <c r="S57" s="254"/>
      <c r="T57" s="254"/>
      <c r="U57" s="481"/>
      <c r="V57" s="248"/>
      <c r="W57" s="461"/>
      <c r="X57" s="426"/>
      <c r="Y57" s="461"/>
      <c r="Z57" s="426"/>
      <c r="AA57" s="461"/>
      <c r="AB57" s="426"/>
      <c r="AC57" s="461"/>
    </row>
    <row r="58" spans="1:29" ht="15" customHeight="1" x14ac:dyDescent="0.15">
      <c r="A58" s="283"/>
      <c r="B58" s="471"/>
      <c r="C58" s="228"/>
      <c r="D58" s="470"/>
      <c r="E58" s="482"/>
      <c r="F58" s="483"/>
      <c r="G58" s="462"/>
      <c r="H58" s="436"/>
      <c r="I58" s="484"/>
      <c r="J58" s="462"/>
      <c r="K58" s="436"/>
      <c r="L58" s="484"/>
      <c r="M58" s="462"/>
      <c r="N58" s="436"/>
      <c r="O58" s="484"/>
      <c r="P58" s="501"/>
      <c r="R58" s="248"/>
      <c r="S58" s="248"/>
      <c r="T58" s="248"/>
      <c r="U58" s="248"/>
      <c r="V58" s="144"/>
      <c r="W58" s="461"/>
      <c r="X58" s="426"/>
      <c r="Y58" s="461"/>
      <c r="Z58" s="426"/>
      <c r="AA58" s="461"/>
      <c r="AB58" s="426"/>
      <c r="AC58" s="461"/>
    </row>
    <row r="59" spans="1:29" ht="15" customHeight="1" thickBot="1" x14ac:dyDescent="0.2">
      <c r="A59" s="264"/>
      <c r="B59" s="267"/>
      <c r="C59" s="265"/>
      <c r="D59" s="411"/>
      <c r="E59" s="502" t="s">
        <v>342</v>
      </c>
      <c r="F59" s="503"/>
      <c r="G59" s="504"/>
      <c r="H59" s="505">
        <f>SUM(H56:H58)</f>
        <v>0</v>
      </c>
      <c r="I59" s="503">
        <f>SUM(I56:I58)</f>
        <v>0</v>
      </c>
      <c r="J59" s="504"/>
      <c r="K59" s="505">
        <f>SUM(K56:K58)</f>
        <v>0</v>
      </c>
      <c r="L59" s="503">
        <f>SUM(L56:L58)</f>
        <v>0</v>
      </c>
      <c r="M59" s="504"/>
      <c r="N59" s="505">
        <f>SUM(N56:N58)</f>
        <v>0</v>
      </c>
      <c r="O59" s="503">
        <f>SUM(O56:O58)</f>
        <v>0</v>
      </c>
      <c r="P59" s="506"/>
      <c r="R59" s="248"/>
      <c r="S59" s="248"/>
      <c r="T59" s="248"/>
      <c r="U59" s="248"/>
      <c r="V59" s="144"/>
      <c r="W59" s="461"/>
      <c r="X59" s="426"/>
      <c r="Y59" s="461"/>
      <c r="Z59" s="426"/>
      <c r="AA59" s="461"/>
      <c r="AB59" s="426"/>
      <c r="AC59" s="461"/>
    </row>
    <row r="60" spans="1:29" ht="15" customHeight="1" x14ac:dyDescent="0.15">
      <c r="A60" s="649" t="s">
        <v>1214</v>
      </c>
    </row>
    <row r="61" spans="1:29" ht="15" customHeight="1" x14ac:dyDescent="0.15">
      <c r="A61" s="649" t="s">
        <v>1218</v>
      </c>
    </row>
    <row r="62" spans="1:29" ht="15" customHeight="1" x14ac:dyDescent="0.15">
      <c r="A62" s="649" t="s">
        <v>1219</v>
      </c>
    </row>
    <row r="63" spans="1:29" ht="15" customHeight="1" x14ac:dyDescent="0.15">
      <c r="A63" s="649" t="s">
        <v>1217</v>
      </c>
    </row>
  </sheetData>
  <mergeCells count="33">
    <mergeCell ref="A5:C5"/>
    <mergeCell ref="D4:D6"/>
    <mergeCell ref="H5:H6"/>
    <mergeCell ref="F5:G7"/>
    <mergeCell ref="I5:J6"/>
    <mergeCell ref="K6:K7"/>
    <mergeCell ref="N6:N7"/>
    <mergeCell ref="L6:M7"/>
    <mergeCell ref="O6:P7"/>
    <mergeCell ref="K5:M5"/>
    <mergeCell ref="N5:P5"/>
    <mergeCell ref="L25:M26"/>
    <mergeCell ref="D23:D25"/>
    <mergeCell ref="A24:C24"/>
    <mergeCell ref="F24:G26"/>
    <mergeCell ref="H24:H25"/>
    <mergeCell ref="K24:M24"/>
    <mergeCell ref="N24:P24"/>
    <mergeCell ref="K43:M43"/>
    <mergeCell ref="N43:P43"/>
    <mergeCell ref="A43:C43"/>
    <mergeCell ref="L44:M45"/>
    <mergeCell ref="N44:N45"/>
    <mergeCell ref="O44:P45"/>
    <mergeCell ref="N25:N26"/>
    <mergeCell ref="O25:P26"/>
    <mergeCell ref="D42:D44"/>
    <mergeCell ref="F43:G45"/>
    <mergeCell ref="H43:H44"/>
    <mergeCell ref="I43:J44"/>
    <mergeCell ref="K44:K45"/>
    <mergeCell ref="I24:J25"/>
    <mergeCell ref="K25:K26"/>
  </mergeCells>
  <phoneticPr fontId="3"/>
  <pageMargins left="0.78740157480314965" right="0.39370078740157483" top="0.59055118110236227" bottom="0.59055118110236227" header="0.51181102362204722" footer="0.19685039370078741"/>
  <pageSetup paperSize="9" scale="94" firstPageNumber="2" fitToHeight="2" orientation="landscape" blackAndWhite="1" useFirstPageNumber="1" horizontalDpi="400" verticalDpi="400" r:id="rId1"/>
  <headerFooter alignWithMargins="0"/>
  <rowBreaks count="1" manualBreakCount="1">
    <brk id="4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pageSetUpPr fitToPage="1"/>
  </sheetPr>
  <dimension ref="B1:K46"/>
  <sheetViews>
    <sheetView workbookViewId="0"/>
  </sheetViews>
  <sheetFormatPr defaultColWidth="8" defaultRowHeight="12" x14ac:dyDescent="0.15"/>
  <cols>
    <col min="1" max="1" width="2.5" style="9" customWidth="1"/>
    <col min="2" max="2" width="8" style="9" customWidth="1"/>
    <col min="3" max="3" width="37.5" style="9" customWidth="1"/>
    <col min="4" max="4" width="6.25" style="9" customWidth="1"/>
    <col min="5" max="5" width="7.5" style="11" customWidth="1"/>
    <col min="6" max="6" width="19.75" style="9" customWidth="1"/>
    <col min="7" max="7" width="8" style="9" customWidth="1"/>
    <col min="8" max="8" width="37.5" style="9" customWidth="1"/>
    <col min="9" max="9" width="6.25" style="10" customWidth="1"/>
    <col min="10" max="10" width="7.5" style="11" customWidth="1"/>
    <col min="11" max="11" width="4.5" style="9" customWidth="1"/>
    <col min="12" max="16384" width="8" style="9"/>
  </cols>
  <sheetData>
    <row r="1" spans="2:11" s="1" customFormat="1" x14ac:dyDescent="0.15">
      <c r="E1" s="3"/>
      <c r="I1" s="2"/>
      <c r="J1" s="3"/>
    </row>
    <row r="2" spans="2:11" s="1" customFormat="1" ht="24" x14ac:dyDescent="0.15">
      <c r="B2" s="954" t="s">
        <v>76</v>
      </c>
      <c r="C2" s="954"/>
      <c r="D2" s="954"/>
      <c r="E2" s="954"/>
      <c r="F2" s="954"/>
      <c r="G2" s="954"/>
      <c r="H2" s="954"/>
      <c r="I2" s="954"/>
      <c r="J2" s="954"/>
      <c r="K2" s="4"/>
    </row>
    <row r="3" spans="2:11" s="1" customFormat="1" ht="24" x14ac:dyDescent="0.15">
      <c r="B3" s="106"/>
      <c r="C3" s="106"/>
      <c r="D3" s="106"/>
      <c r="E3" s="106"/>
      <c r="F3" s="106"/>
      <c r="G3" s="106"/>
      <c r="H3" s="106"/>
      <c r="I3" s="106"/>
      <c r="J3" s="106"/>
      <c r="K3" s="4"/>
    </row>
    <row r="4" spans="2:11" s="1" customFormat="1" ht="18" customHeight="1" x14ac:dyDescent="0.15">
      <c r="B4" s="2"/>
      <c r="C4" s="2"/>
      <c r="D4" s="2"/>
      <c r="E4" s="5"/>
      <c r="F4" s="2"/>
      <c r="G4" s="2"/>
      <c r="H4" s="2"/>
      <c r="I4" s="2"/>
      <c r="J4" s="5"/>
      <c r="K4" s="2"/>
    </row>
    <row r="5" spans="2:11" s="1" customFormat="1" ht="12.75" x14ac:dyDescent="0.15">
      <c r="C5" s="97" t="s">
        <v>702</v>
      </c>
      <c r="D5" s="98"/>
      <c r="E5" s="99"/>
      <c r="F5" s="97"/>
      <c r="G5" s="100"/>
      <c r="H5" s="97" t="s">
        <v>1121</v>
      </c>
      <c r="I5" s="2"/>
      <c r="J5" s="5"/>
    </row>
    <row r="6" spans="2:11" s="1" customFormat="1" ht="13.5" customHeight="1" x14ac:dyDescent="0.15">
      <c r="C6" s="97"/>
      <c r="D6" s="97"/>
      <c r="E6" s="101"/>
      <c r="F6" s="97"/>
      <c r="G6" s="100"/>
      <c r="H6" s="97" t="s">
        <v>1122</v>
      </c>
      <c r="I6" s="2"/>
      <c r="J6" s="5"/>
    </row>
    <row r="7" spans="2:11" s="1" customFormat="1" ht="12.75" x14ac:dyDescent="0.15">
      <c r="B7" s="6"/>
      <c r="C7" s="97" t="s">
        <v>703</v>
      </c>
      <c r="D7" s="98"/>
      <c r="E7" s="99"/>
      <c r="F7" s="97"/>
      <c r="G7" s="102"/>
      <c r="H7" s="97" t="s">
        <v>733</v>
      </c>
      <c r="I7" s="2"/>
      <c r="J7" s="5"/>
    </row>
    <row r="8" spans="2:11" s="1" customFormat="1" ht="12.75" x14ac:dyDescent="0.15">
      <c r="B8" s="6"/>
      <c r="C8" s="97" t="s">
        <v>704</v>
      </c>
      <c r="D8" s="98"/>
      <c r="E8" s="99"/>
      <c r="F8" s="97"/>
      <c r="G8" s="102"/>
      <c r="H8" s="97" t="s">
        <v>734</v>
      </c>
      <c r="I8" s="2"/>
      <c r="J8" s="5"/>
    </row>
    <row r="9" spans="2:11" s="1" customFormat="1" ht="12.75" x14ac:dyDescent="0.15">
      <c r="B9" s="6"/>
      <c r="C9" s="97" t="s">
        <v>705</v>
      </c>
      <c r="D9" s="98"/>
      <c r="E9" s="99"/>
      <c r="F9" s="97"/>
      <c r="G9" s="102"/>
      <c r="H9" s="97" t="s">
        <v>735</v>
      </c>
      <c r="I9" s="2"/>
      <c r="J9" s="5"/>
    </row>
    <row r="10" spans="2:11" s="1" customFormat="1" ht="12.75" x14ac:dyDescent="0.15">
      <c r="B10" s="6"/>
      <c r="C10" s="97" t="s">
        <v>1116</v>
      </c>
      <c r="D10" s="98"/>
      <c r="E10" s="99"/>
      <c r="F10" s="97"/>
      <c r="G10" s="102"/>
      <c r="H10" s="97" t="s">
        <v>736</v>
      </c>
      <c r="I10" s="2"/>
      <c r="J10" s="5"/>
    </row>
    <row r="11" spans="2:11" s="1" customFormat="1" ht="12.75" x14ac:dyDescent="0.15">
      <c r="B11" s="7"/>
      <c r="C11" s="97" t="s">
        <v>706</v>
      </c>
      <c r="D11" s="98"/>
      <c r="E11" s="99"/>
      <c r="F11" s="97"/>
      <c r="G11" s="100"/>
      <c r="H11" s="97" t="s">
        <v>1123</v>
      </c>
      <c r="I11" s="2"/>
      <c r="J11" s="5"/>
    </row>
    <row r="12" spans="2:11" s="1" customFormat="1" ht="12.75" x14ac:dyDescent="0.15">
      <c r="B12" s="7"/>
      <c r="C12" s="97" t="s">
        <v>707</v>
      </c>
      <c r="D12" s="98"/>
      <c r="E12" s="99"/>
      <c r="F12" s="97"/>
      <c r="G12" s="100"/>
      <c r="H12" s="97" t="s">
        <v>1124</v>
      </c>
      <c r="I12" s="2"/>
      <c r="J12" s="5"/>
    </row>
    <row r="13" spans="2:11" s="1" customFormat="1" ht="12.75" x14ac:dyDescent="0.15">
      <c r="B13" s="7"/>
      <c r="C13" s="97" t="s">
        <v>708</v>
      </c>
      <c r="D13" s="98"/>
      <c r="E13" s="99"/>
      <c r="F13" s="97"/>
      <c r="G13" s="100"/>
      <c r="H13" s="103" t="s">
        <v>1125</v>
      </c>
      <c r="I13" s="2"/>
      <c r="J13" s="5"/>
    </row>
    <row r="14" spans="2:11" s="1" customFormat="1" ht="12.75" x14ac:dyDescent="0.15">
      <c r="B14" s="7"/>
      <c r="C14" s="97" t="s">
        <v>709</v>
      </c>
      <c r="D14" s="98"/>
      <c r="E14" s="99"/>
      <c r="F14" s="97"/>
      <c r="G14" s="102"/>
      <c r="H14" s="97" t="s">
        <v>1126</v>
      </c>
      <c r="I14" s="2"/>
      <c r="J14" s="5"/>
    </row>
    <row r="15" spans="2:11" s="1" customFormat="1" ht="12.75" x14ac:dyDescent="0.15">
      <c r="B15" s="7"/>
      <c r="C15" s="97" t="s">
        <v>710</v>
      </c>
      <c r="D15" s="98"/>
      <c r="E15" s="99"/>
      <c r="F15" s="97"/>
      <c r="G15" s="102"/>
      <c r="H15" s="97" t="s">
        <v>737</v>
      </c>
      <c r="I15" s="2"/>
      <c r="J15" s="5"/>
    </row>
    <row r="16" spans="2:11" s="1" customFormat="1" ht="12.75" x14ac:dyDescent="0.15">
      <c r="B16" s="7"/>
      <c r="C16" s="97" t="s">
        <v>711</v>
      </c>
      <c r="D16" s="98"/>
      <c r="E16" s="99"/>
      <c r="F16" s="102"/>
      <c r="G16" s="102"/>
      <c r="H16" s="97" t="s">
        <v>738</v>
      </c>
      <c r="I16" s="2"/>
      <c r="J16" s="5"/>
    </row>
    <row r="17" spans="2:10" s="1" customFormat="1" ht="12.75" x14ac:dyDescent="0.15">
      <c r="B17" s="7"/>
      <c r="C17" s="97" t="s">
        <v>712</v>
      </c>
      <c r="D17" s="98"/>
      <c r="E17" s="99"/>
      <c r="F17" s="97"/>
      <c r="G17" s="102"/>
      <c r="H17" s="97" t="s">
        <v>736</v>
      </c>
      <c r="I17" s="2"/>
      <c r="J17" s="5"/>
    </row>
    <row r="18" spans="2:10" s="1" customFormat="1" ht="12.75" x14ac:dyDescent="0.15">
      <c r="B18" s="7"/>
      <c r="C18" s="97" t="s">
        <v>713</v>
      </c>
      <c r="D18" s="98"/>
      <c r="E18" s="99"/>
      <c r="F18" s="97"/>
      <c r="G18" s="100"/>
      <c r="H18" s="97" t="s">
        <v>1127</v>
      </c>
      <c r="I18" s="2"/>
      <c r="J18" s="5"/>
    </row>
    <row r="19" spans="2:10" s="1" customFormat="1" ht="12.75" x14ac:dyDescent="0.15">
      <c r="B19" s="7"/>
      <c r="C19" s="97" t="s">
        <v>1117</v>
      </c>
      <c r="D19" s="98"/>
      <c r="E19" s="99"/>
      <c r="F19" s="97"/>
      <c r="G19" s="100"/>
      <c r="H19" s="97" t="s">
        <v>739</v>
      </c>
      <c r="I19" s="2"/>
      <c r="J19" s="5"/>
    </row>
    <row r="20" spans="2:10" s="1" customFormat="1" ht="12.75" x14ac:dyDescent="0.15">
      <c r="B20" s="8"/>
      <c r="C20" s="97"/>
      <c r="D20" s="98"/>
      <c r="E20" s="99"/>
      <c r="F20" s="97"/>
      <c r="G20" s="102"/>
      <c r="H20" s="97" t="s">
        <v>740</v>
      </c>
      <c r="I20" s="2"/>
      <c r="J20" s="5"/>
    </row>
    <row r="21" spans="2:10" s="1" customFormat="1" ht="12.75" x14ac:dyDescent="0.15">
      <c r="B21" s="8"/>
      <c r="C21" s="97" t="s">
        <v>714</v>
      </c>
      <c r="D21" s="98"/>
      <c r="E21" s="99"/>
      <c r="F21" s="97"/>
      <c r="G21" s="102"/>
      <c r="H21" s="97" t="s">
        <v>741</v>
      </c>
      <c r="I21" s="2"/>
      <c r="J21" s="5"/>
    </row>
    <row r="22" spans="2:10" s="1" customFormat="1" ht="12.75" x14ac:dyDescent="0.15">
      <c r="B22" s="8"/>
      <c r="C22" s="97"/>
      <c r="D22" s="98"/>
      <c r="E22" s="104"/>
      <c r="F22" s="97"/>
      <c r="G22" s="102"/>
      <c r="H22" s="97" t="s">
        <v>1128</v>
      </c>
      <c r="I22" s="2"/>
      <c r="J22" s="5"/>
    </row>
    <row r="23" spans="2:10" s="1" customFormat="1" ht="12.75" x14ac:dyDescent="0.15">
      <c r="B23" s="8"/>
      <c r="C23" s="97" t="s">
        <v>715</v>
      </c>
      <c r="D23" s="98"/>
      <c r="E23" s="99"/>
      <c r="F23" s="97"/>
      <c r="G23" s="100"/>
      <c r="H23" s="97" t="s">
        <v>742</v>
      </c>
      <c r="I23" s="2"/>
      <c r="J23" s="5"/>
    </row>
    <row r="24" spans="2:10" s="1" customFormat="1" ht="12.75" x14ac:dyDescent="0.15">
      <c r="B24" s="6"/>
      <c r="C24" s="97" t="s">
        <v>716</v>
      </c>
      <c r="D24" s="98"/>
      <c r="E24" s="99"/>
      <c r="F24" s="97"/>
      <c r="G24" s="102"/>
      <c r="H24" s="103" t="s">
        <v>743</v>
      </c>
      <c r="I24" s="2"/>
      <c r="J24" s="5"/>
    </row>
    <row r="25" spans="2:10" s="1" customFormat="1" ht="12.75" x14ac:dyDescent="0.15">
      <c r="B25" s="7"/>
      <c r="C25" s="97" t="s">
        <v>717</v>
      </c>
      <c r="D25" s="98"/>
      <c r="E25" s="99"/>
      <c r="F25" s="97"/>
      <c r="G25" s="102"/>
      <c r="H25" s="97" t="s">
        <v>1129</v>
      </c>
      <c r="I25" s="2"/>
      <c r="J25" s="5"/>
    </row>
    <row r="26" spans="2:10" s="1" customFormat="1" ht="12.75" x14ac:dyDescent="0.15">
      <c r="B26" s="7"/>
      <c r="C26" s="97" t="s">
        <v>718</v>
      </c>
      <c r="D26" s="98"/>
      <c r="E26" s="99"/>
      <c r="F26" s="97"/>
      <c r="G26" s="100"/>
      <c r="H26" s="97" t="s">
        <v>1130</v>
      </c>
      <c r="I26" s="2"/>
      <c r="J26" s="5"/>
    </row>
    <row r="27" spans="2:10" s="1" customFormat="1" ht="12.75" x14ac:dyDescent="0.15">
      <c r="B27" s="7"/>
      <c r="C27" s="97" t="s">
        <v>719</v>
      </c>
      <c r="D27" s="98"/>
      <c r="E27" s="99"/>
      <c r="F27" s="102"/>
      <c r="G27" s="100"/>
      <c r="H27" s="97"/>
      <c r="I27" s="2"/>
      <c r="J27" s="5"/>
    </row>
    <row r="28" spans="2:10" s="1" customFormat="1" ht="12.75" x14ac:dyDescent="0.15">
      <c r="B28" s="7"/>
      <c r="C28" s="97" t="s">
        <v>720</v>
      </c>
      <c r="D28" s="98"/>
      <c r="E28" s="99"/>
      <c r="F28" s="97"/>
      <c r="G28" s="100"/>
      <c r="H28" s="97"/>
      <c r="I28" s="2"/>
      <c r="J28" s="5"/>
    </row>
    <row r="29" spans="2:10" s="1" customFormat="1" ht="12.75" x14ac:dyDescent="0.15">
      <c r="B29" s="7"/>
      <c r="C29" s="97" t="s">
        <v>721</v>
      </c>
      <c r="D29" s="98"/>
      <c r="E29" s="99"/>
      <c r="F29" s="97"/>
      <c r="G29" s="100"/>
      <c r="H29" s="97"/>
      <c r="I29" s="2"/>
      <c r="J29" s="5"/>
    </row>
    <row r="30" spans="2:10" s="1" customFormat="1" ht="12.75" x14ac:dyDescent="0.15">
      <c r="B30" s="7"/>
      <c r="C30" s="97" t="s">
        <v>722</v>
      </c>
      <c r="D30" s="98"/>
      <c r="E30" s="99"/>
      <c r="F30" s="97"/>
      <c r="G30" s="105"/>
      <c r="H30" s="97"/>
      <c r="I30" s="2"/>
      <c r="J30" s="5"/>
    </row>
    <row r="31" spans="2:10" s="1" customFormat="1" ht="12.75" x14ac:dyDescent="0.15">
      <c r="B31" s="6"/>
      <c r="C31" s="97" t="s">
        <v>723</v>
      </c>
      <c r="D31" s="98"/>
      <c r="E31" s="99"/>
      <c r="F31" s="97"/>
      <c r="G31" s="105"/>
      <c r="H31" s="97"/>
      <c r="I31" s="2"/>
      <c r="J31" s="5"/>
    </row>
    <row r="32" spans="2:10" s="1" customFormat="1" ht="12.75" x14ac:dyDescent="0.15">
      <c r="B32" s="7"/>
      <c r="C32" s="97" t="s">
        <v>724</v>
      </c>
      <c r="D32" s="98"/>
      <c r="E32" s="99"/>
      <c r="F32" s="97"/>
      <c r="G32" s="105"/>
      <c r="H32" s="97"/>
      <c r="I32" s="2"/>
      <c r="J32" s="5"/>
    </row>
    <row r="33" spans="2:10" s="1" customFormat="1" ht="12.75" x14ac:dyDescent="0.15">
      <c r="B33" s="7"/>
      <c r="C33" s="97" t="s">
        <v>725</v>
      </c>
      <c r="D33" s="98"/>
      <c r="E33" s="99"/>
      <c r="F33" s="97"/>
      <c r="G33" s="105"/>
      <c r="H33" s="97"/>
      <c r="I33" s="2"/>
      <c r="J33" s="5"/>
    </row>
    <row r="34" spans="2:10" s="1" customFormat="1" ht="12.75" x14ac:dyDescent="0.15">
      <c r="B34" s="7"/>
      <c r="C34" s="97" t="s">
        <v>1118</v>
      </c>
      <c r="D34" s="98"/>
      <c r="E34" s="99"/>
      <c r="F34" s="97"/>
      <c r="G34" s="105"/>
      <c r="H34" s="97"/>
      <c r="I34" s="2"/>
      <c r="J34" s="5"/>
    </row>
    <row r="35" spans="2:10" s="1" customFormat="1" ht="12.75" x14ac:dyDescent="0.15">
      <c r="B35" s="7"/>
      <c r="C35" s="97" t="s">
        <v>1119</v>
      </c>
      <c r="D35" s="98"/>
      <c r="E35" s="99"/>
      <c r="F35" s="97"/>
      <c r="G35" s="105"/>
      <c r="H35" s="97"/>
      <c r="I35" s="2"/>
      <c r="J35" s="5"/>
    </row>
    <row r="36" spans="2:10" s="1" customFormat="1" ht="12.75" x14ac:dyDescent="0.15">
      <c r="B36" s="6"/>
      <c r="C36" s="97" t="s">
        <v>726</v>
      </c>
      <c r="D36" s="98"/>
      <c r="E36" s="99"/>
      <c r="F36" s="97"/>
      <c r="G36" s="105"/>
      <c r="H36" s="97"/>
      <c r="I36" s="2"/>
      <c r="J36" s="5"/>
    </row>
    <row r="37" spans="2:10" s="1" customFormat="1" ht="12.75" x14ac:dyDescent="0.15">
      <c r="B37" s="7"/>
      <c r="C37" s="97" t="s">
        <v>1276</v>
      </c>
      <c r="D37" s="98"/>
      <c r="E37" s="99"/>
      <c r="F37" s="97"/>
      <c r="G37" s="105"/>
      <c r="H37" s="97"/>
      <c r="I37" s="2"/>
      <c r="J37" s="5"/>
    </row>
    <row r="38" spans="2:10" s="1" customFormat="1" ht="12.75" x14ac:dyDescent="0.15">
      <c r="B38" s="7"/>
      <c r="C38" s="97" t="s">
        <v>727</v>
      </c>
      <c r="D38" s="98"/>
      <c r="E38" s="99"/>
      <c r="F38" s="97"/>
      <c r="G38" s="105"/>
      <c r="H38" s="97"/>
      <c r="I38" s="2"/>
      <c r="J38" s="5"/>
    </row>
    <row r="39" spans="2:10" s="1" customFormat="1" ht="12.75" x14ac:dyDescent="0.15">
      <c r="B39" s="7"/>
      <c r="C39" s="97" t="s">
        <v>728</v>
      </c>
      <c r="D39" s="98"/>
      <c r="E39" s="99"/>
      <c r="F39" s="97"/>
      <c r="G39" s="105"/>
      <c r="H39" s="97"/>
      <c r="I39" s="2"/>
      <c r="J39" s="5"/>
    </row>
    <row r="40" spans="2:10" s="1" customFormat="1" ht="12.75" x14ac:dyDescent="0.15">
      <c r="B40" s="7"/>
      <c r="C40" s="97" t="s">
        <v>729</v>
      </c>
      <c r="D40" s="98"/>
      <c r="E40" s="99"/>
      <c r="F40" s="97"/>
      <c r="G40" s="105"/>
      <c r="H40" s="97"/>
      <c r="I40" s="2"/>
      <c r="J40" s="5"/>
    </row>
    <row r="41" spans="2:10" s="1" customFormat="1" ht="12.75" x14ac:dyDescent="0.15">
      <c r="B41" s="52"/>
      <c r="C41" s="103" t="s">
        <v>1120</v>
      </c>
      <c r="D41" s="98"/>
      <c r="E41" s="99"/>
      <c r="F41" s="97"/>
      <c r="G41" s="105"/>
      <c r="H41" s="97"/>
      <c r="I41" s="2"/>
      <c r="J41" s="5"/>
    </row>
    <row r="42" spans="2:10" s="1" customFormat="1" ht="12.75" x14ac:dyDescent="0.15">
      <c r="B42" s="6"/>
      <c r="C42" s="97" t="s">
        <v>730</v>
      </c>
      <c r="D42" s="98"/>
      <c r="E42" s="99"/>
      <c r="F42" s="97"/>
      <c r="G42" s="97"/>
      <c r="H42" s="97"/>
      <c r="I42" s="2"/>
      <c r="J42" s="5"/>
    </row>
    <row r="43" spans="2:10" s="1" customFormat="1" ht="12.75" x14ac:dyDescent="0.15">
      <c r="B43" s="7"/>
      <c r="C43" s="97" t="s">
        <v>731</v>
      </c>
      <c r="D43" s="98"/>
      <c r="E43" s="99"/>
      <c r="F43" s="97"/>
      <c r="G43" s="97"/>
      <c r="H43" s="97"/>
      <c r="I43" s="2"/>
      <c r="J43" s="3"/>
    </row>
    <row r="44" spans="2:10" s="1" customFormat="1" ht="12.75" x14ac:dyDescent="0.15">
      <c r="B44" s="7"/>
      <c r="C44" s="97" t="s">
        <v>732</v>
      </c>
      <c r="D44" s="98"/>
      <c r="E44" s="99"/>
      <c r="F44" s="97"/>
      <c r="G44" s="97"/>
      <c r="I44" s="2"/>
      <c r="J44" s="3"/>
    </row>
    <row r="45" spans="2:10" s="1" customFormat="1" x14ac:dyDescent="0.15">
      <c r="B45" s="7"/>
      <c r="D45" s="2"/>
      <c r="E45" s="5"/>
      <c r="H45" s="9"/>
      <c r="I45" s="10"/>
      <c r="J45" s="11"/>
    </row>
    <row r="46" spans="2:10" x14ac:dyDescent="0.15">
      <c r="E46" s="5"/>
    </row>
  </sheetData>
  <mergeCells count="1">
    <mergeCell ref="B2:J2"/>
  </mergeCells>
  <phoneticPr fontId="3"/>
  <pageMargins left="0.78740157480314965" right="0.39370078740157483" top="0.59055118110236227" bottom="0.59055118110236227" header="0.51181102362204722" footer="0.19685039370078741"/>
  <pageSetup paperSize="9" scale="97" firstPageNumber="2" orientation="landscape" blackAndWhite="1" useFirstPageNumber="1" horizontalDpi="400" verticalDpi="4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AB33"/>
  <sheetViews>
    <sheetView workbookViewId="0"/>
  </sheetViews>
  <sheetFormatPr defaultColWidth="8" defaultRowHeight="22.5" customHeight="1" x14ac:dyDescent="0.15"/>
  <cols>
    <col min="1" max="1" width="4.125" style="248" customWidth="1"/>
    <col min="2" max="2" width="31.375" style="248" customWidth="1"/>
    <col min="3" max="3" width="7.5" style="248" customWidth="1"/>
    <col min="4" max="4" width="10" style="248" customWidth="1"/>
    <col min="5" max="5" width="10.5" style="248" customWidth="1"/>
    <col min="6" max="6" width="7.5" style="248" customWidth="1"/>
    <col min="7" max="7" width="10" style="248" customWidth="1"/>
    <col min="8" max="8" width="2.5" style="248" customWidth="1"/>
    <col min="9" max="9" width="6.25" style="248" customWidth="1"/>
    <col min="10" max="27" width="2.5" style="248" customWidth="1"/>
    <col min="28" max="28" width="36.75" style="248" customWidth="1"/>
    <col min="29" max="16384" width="8" style="248"/>
  </cols>
  <sheetData>
    <row r="1" spans="1:28" ht="12.75" x14ac:dyDescent="0.15"/>
    <row r="2" spans="1:28" ht="22.5" customHeight="1" x14ac:dyDescent="0.15">
      <c r="A2" s="1897" t="s">
        <v>1220</v>
      </c>
      <c r="B2" s="1897"/>
      <c r="C2" s="1897"/>
      <c r="D2" s="1897"/>
      <c r="E2" s="1897"/>
      <c r="F2" s="1897"/>
      <c r="G2" s="1897"/>
      <c r="H2" s="1897"/>
      <c r="I2" s="1897"/>
      <c r="J2" s="1897"/>
    </row>
    <row r="3" spans="1:28" ht="9.75" customHeight="1" x14ac:dyDescent="0.15"/>
    <row r="4" spans="1:28" ht="22.5" customHeight="1" x14ac:dyDescent="0.15">
      <c r="A4" s="1375" t="s">
        <v>984</v>
      </c>
      <c r="B4" s="1350"/>
      <c r="C4" s="1375" t="s">
        <v>986</v>
      </c>
      <c r="D4" s="1349"/>
      <c r="E4" s="1350"/>
      <c r="F4" s="1375" t="s">
        <v>987</v>
      </c>
      <c r="G4" s="1349"/>
      <c r="H4" s="1349"/>
      <c r="I4" s="1349"/>
      <c r="J4" s="1350"/>
      <c r="K4" s="254"/>
      <c r="L4" s="254"/>
      <c r="M4" s="254"/>
      <c r="N4" s="254"/>
      <c r="O4" s="254"/>
      <c r="P4" s="254"/>
      <c r="Q4" s="254"/>
      <c r="R4" s="254"/>
      <c r="S4" s="254"/>
      <c r="T4" s="254"/>
      <c r="U4" s="254"/>
      <c r="V4" s="254"/>
      <c r="W4" s="254"/>
      <c r="X4" s="254"/>
      <c r="Y4" s="254"/>
      <c r="Z4" s="254"/>
      <c r="AB4" s="272" t="s">
        <v>521</v>
      </c>
    </row>
    <row r="5" spans="1:28" ht="22.5" customHeight="1" x14ac:dyDescent="0.15">
      <c r="A5" s="1375" t="s">
        <v>985</v>
      </c>
      <c r="B5" s="1889"/>
      <c r="C5" s="1898"/>
      <c r="D5" s="1899"/>
      <c r="E5" s="1900"/>
      <c r="F5" s="1898"/>
      <c r="G5" s="1899"/>
      <c r="H5" s="1899"/>
      <c r="I5" s="1899"/>
      <c r="J5" s="1900"/>
      <c r="K5" s="508"/>
      <c r="L5" s="508"/>
      <c r="M5" s="508"/>
      <c r="N5" s="508"/>
      <c r="O5" s="508"/>
      <c r="P5" s="508"/>
      <c r="Q5" s="508"/>
      <c r="R5" s="508"/>
      <c r="S5" s="508"/>
      <c r="T5" s="508"/>
      <c r="U5" s="508"/>
      <c r="V5" s="508"/>
      <c r="W5" s="508"/>
      <c r="X5" s="508"/>
      <c r="Y5" s="508"/>
      <c r="Z5" s="508"/>
      <c r="AB5" s="146" t="s">
        <v>241</v>
      </c>
    </row>
    <row r="6" spans="1:28" ht="22.5" customHeight="1" x14ac:dyDescent="0.15">
      <c r="A6" s="1894" t="s">
        <v>242</v>
      </c>
      <c r="B6" s="446" t="s">
        <v>129</v>
      </c>
      <c r="C6" s="1906"/>
      <c r="D6" s="1906"/>
      <c r="E6" s="1906"/>
      <c r="F6" s="1903"/>
      <c r="G6" s="1904"/>
      <c r="H6" s="509" t="s">
        <v>243</v>
      </c>
      <c r="I6" s="510"/>
      <c r="J6" s="511" t="s">
        <v>244</v>
      </c>
      <c r="K6" s="512"/>
      <c r="L6" s="512"/>
      <c r="M6" s="512"/>
      <c r="N6" s="512"/>
      <c r="O6" s="512"/>
      <c r="P6" s="512"/>
      <c r="Q6" s="512"/>
      <c r="R6" s="512"/>
      <c r="S6" s="512"/>
      <c r="T6" s="512"/>
      <c r="U6" s="512"/>
      <c r="V6" s="512"/>
      <c r="W6" s="512"/>
      <c r="X6" s="512"/>
      <c r="Y6" s="512"/>
      <c r="Z6" s="512"/>
      <c r="AB6" s="513" t="s">
        <v>245</v>
      </c>
    </row>
    <row r="7" spans="1:28" ht="22.5" customHeight="1" x14ac:dyDescent="0.15">
      <c r="A7" s="1895"/>
      <c r="B7" s="446" t="s">
        <v>246</v>
      </c>
      <c r="C7" s="1906"/>
      <c r="D7" s="1906"/>
      <c r="E7" s="1906"/>
      <c r="F7" s="1901"/>
      <c r="G7" s="1902"/>
      <c r="H7" s="514" t="s">
        <v>247</v>
      </c>
      <c r="I7" s="515"/>
      <c r="J7" s="516" t="s">
        <v>248</v>
      </c>
      <c r="K7" s="512"/>
      <c r="L7" s="512"/>
      <c r="M7" s="512"/>
      <c r="N7" s="512"/>
      <c r="O7" s="512"/>
      <c r="P7" s="512"/>
      <c r="Q7" s="512"/>
      <c r="R7" s="512"/>
      <c r="S7" s="512"/>
      <c r="T7" s="512"/>
      <c r="U7" s="512"/>
      <c r="V7" s="512"/>
      <c r="W7" s="512"/>
      <c r="X7" s="512"/>
      <c r="Y7" s="512"/>
      <c r="Z7" s="512"/>
      <c r="AB7" s="517" t="s">
        <v>249</v>
      </c>
    </row>
    <row r="8" spans="1:28" ht="22.5" customHeight="1" x14ac:dyDescent="0.15">
      <c r="A8" s="1895"/>
      <c r="B8" s="446" t="s">
        <v>503</v>
      </c>
      <c r="C8" s="1906"/>
      <c r="D8" s="1906"/>
      <c r="E8" s="1906"/>
      <c r="F8" s="1901"/>
      <c r="G8" s="1902"/>
      <c r="H8" s="514" t="s">
        <v>247</v>
      </c>
      <c r="I8" s="515"/>
      <c r="J8" s="516" t="s">
        <v>248</v>
      </c>
      <c r="K8" s="512"/>
      <c r="L8" s="512"/>
      <c r="M8" s="512"/>
      <c r="N8" s="512"/>
      <c r="O8" s="512"/>
      <c r="P8" s="512"/>
      <c r="Q8" s="512"/>
      <c r="R8" s="512"/>
      <c r="S8" s="512"/>
      <c r="T8" s="512"/>
      <c r="U8" s="512"/>
      <c r="V8" s="512"/>
      <c r="W8" s="512"/>
      <c r="X8" s="512"/>
      <c r="Y8" s="512"/>
      <c r="Z8" s="512"/>
      <c r="AA8" s="452"/>
      <c r="AB8" s="518" t="s">
        <v>250</v>
      </c>
    </row>
    <row r="9" spans="1:28" ht="22.5" customHeight="1" x14ac:dyDescent="0.15">
      <c r="A9" s="1895"/>
      <c r="B9" s="446" t="s">
        <v>504</v>
      </c>
      <c r="C9" s="1906"/>
      <c r="D9" s="1906"/>
      <c r="E9" s="1906"/>
      <c r="F9" s="1901"/>
      <c r="G9" s="1902"/>
      <c r="H9" s="514" t="s">
        <v>251</v>
      </c>
      <c r="I9" s="515"/>
      <c r="J9" s="516" t="s">
        <v>252</v>
      </c>
      <c r="K9" s="512"/>
      <c r="L9" s="512"/>
      <c r="M9" s="512"/>
      <c r="N9" s="512"/>
      <c r="O9" s="512"/>
      <c r="P9" s="512"/>
      <c r="Q9" s="512"/>
      <c r="R9" s="512"/>
      <c r="S9" s="512"/>
      <c r="T9" s="512"/>
      <c r="U9" s="512"/>
      <c r="V9" s="512"/>
      <c r="W9" s="512"/>
      <c r="X9" s="512"/>
      <c r="Y9" s="512"/>
      <c r="Z9" s="512"/>
      <c r="AA9" s="452"/>
      <c r="AB9" s="518" t="s">
        <v>253</v>
      </c>
    </row>
    <row r="10" spans="1:28" ht="22.5" customHeight="1" x14ac:dyDescent="0.15">
      <c r="A10" s="1895"/>
      <c r="B10" s="446" t="s">
        <v>204</v>
      </c>
      <c r="C10" s="1906"/>
      <c r="D10" s="1906"/>
      <c r="E10" s="1906"/>
      <c r="F10" s="1907"/>
      <c r="G10" s="1908"/>
      <c r="H10" s="508" t="s">
        <v>251</v>
      </c>
      <c r="I10" s="519"/>
      <c r="J10" s="520" t="s">
        <v>252</v>
      </c>
      <c r="K10" s="512"/>
      <c r="L10" s="512"/>
      <c r="M10" s="512"/>
      <c r="N10" s="512"/>
      <c r="O10" s="512"/>
      <c r="P10" s="512"/>
      <c r="Q10" s="512"/>
      <c r="R10" s="512"/>
      <c r="S10" s="512"/>
      <c r="T10" s="512"/>
      <c r="U10" s="512"/>
      <c r="V10" s="512"/>
      <c r="W10" s="512"/>
      <c r="X10" s="512"/>
      <c r="Y10" s="512"/>
      <c r="Z10" s="512"/>
      <c r="AB10" s="517" t="s">
        <v>254</v>
      </c>
    </row>
    <row r="11" spans="1:28" ht="22.5" customHeight="1" x14ac:dyDescent="0.15">
      <c r="A11" s="1896"/>
      <c r="B11" s="521" t="s">
        <v>205</v>
      </c>
      <c r="C11" s="1909"/>
      <c r="D11" s="1910"/>
      <c r="E11" s="1911"/>
      <c r="F11" s="1901"/>
      <c r="G11" s="1902"/>
      <c r="H11" s="1902"/>
      <c r="I11" s="1902"/>
      <c r="J11" s="1905"/>
      <c r="K11" s="508"/>
      <c r="L11" s="508"/>
      <c r="M11" s="508"/>
      <c r="N11" s="508"/>
      <c r="O11" s="508"/>
      <c r="P11" s="508"/>
      <c r="Q11" s="508"/>
      <c r="R11" s="508"/>
      <c r="S11" s="508"/>
      <c r="T11" s="508"/>
      <c r="U11" s="508"/>
      <c r="V11" s="508"/>
      <c r="W11" s="508"/>
      <c r="X11" s="508"/>
      <c r="Y11" s="508"/>
      <c r="Z11" s="508"/>
      <c r="AA11" s="452"/>
      <c r="AB11" s="522" t="s">
        <v>255</v>
      </c>
    </row>
    <row r="12" spans="1:28" ht="22.5" customHeight="1" x14ac:dyDescent="0.15">
      <c r="A12" s="1890" t="s">
        <v>505</v>
      </c>
      <c r="B12" s="1891"/>
      <c r="C12" s="1901"/>
      <c r="D12" s="1902"/>
      <c r="E12" s="1905"/>
      <c r="F12" s="1901"/>
      <c r="G12" s="1902"/>
      <c r="H12" s="1902"/>
      <c r="I12" s="1902"/>
      <c r="J12" s="1905"/>
      <c r="K12" s="508"/>
      <c r="L12" s="508"/>
      <c r="M12" s="508"/>
      <c r="N12" s="508"/>
      <c r="O12" s="508"/>
      <c r="P12" s="508"/>
      <c r="Q12" s="508"/>
      <c r="R12" s="508"/>
      <c r="S12" s="508"/>
      <c r="T12" s="508"/>
      <c r="U12" s="508"/>
      <c r="V12" s="508"/>
      <c r="W12" s="508"/>
      <c r="X12" s="508"/>
      <c r="Y12" s="508"/>
      <c r="Z12" s="508"/>
      <c r="AB12" s="143"/>
    </row>
    <row r="13" spans="1:28" ht="22.5" customHeight="1" thickBot="1" x14ac:dyDescent="0.2">
      <c r="A13" s="1892" t="s">
        <v>506</v>
      </c>
      <c r="B13" s="1893"/>
      <c r="C13" s="1903"/>
      <c r="D13" s="1904"/>
      <c r="E13" s="1912"/>
      <c r="F13" s="1901"/>
      <c r="G13" s="1902"/>
      <c r="H13" s="1902"/>
      <c r="I13" s="1902"/>
      <c r="J13" s="1905"/>
      <c r="K13" s="508"/>
      <c r="L13" s="508"/>
      <c r="M13" s="508"/>
      <c r="N13" s="508"/>
      <c r="O13" s="508"/>
      <c r="P13" s="508"/>
      <c r="Q13" s="508"/>
      <c r="R13" s="508"/>
      <c r="S13" s="508"/>
      <c r="T13" s="508"/>
      <c r="U13" s="508"/>
      <c r="V13" s="508"/>
      <c r="W13" s="508"/>
      <c r="X13" s="508"/>
      <c r="Y13" s="508"/>
      <c r="Z13" s="508"/>
      <c r="AB13" s="523"/>
    </row>
    <row r="14" spans="1:28" ht="22.5" customHeight="1" thickTop="1" x14ac:dyDescent="0.15">
      <c r="A14" s="1809" t="s">
        <v>342</v>
      </c>
      <c r="B14" s="1811"/>
      <c r="C14" s="1901"/>
      <c r="D14" s="1902"/>
      <c r="E14" s="1905"/>
      <c r="F14" s="1901"/>
      <c r="G14" s="1902"/>
      <c r="H14" s="1902"/>
      <c r="I14" s="1902"/>
      <c r="J14" s="1905"/>
      <c r="K14" s="508"/>
      <c r="L14" s="508"/>
      <c r="M14" s="508"/>
      <c r="N14" s="508"/>
      <c r="O14" s="508"/>
      <c r="P14" s="508"/>
      <c r="Q14" s="508"/>
      <c r="R14" s="508"/>
      <c r="S14" s="508"/>
      <c r="T14" s="508"/>
      <c r="U14" s="508"/>
      <c r="V14" s="508"/>
      <c r="W14" s="508"/>
      <c r="X14" s="508"/>
      <c r="Y14" s="508"/>
      <c r="Z14" s="508"/>
      <c r="AB14" s="524"/>
    </row>
    <row r="15" spans="1:28" ht="13.5" customHeight="1" x14ac:dyDescent="0.15">
      <c r="A15" s="248" t="s">
        <v>256</v>
      </c>
      <c r="B15" s="248" t="s">
        <v>257</v>
      </c>
    </row>
    <row r="16" spans="1:28" ht="13.5" customHeight="1" x14ac:dyDescent="0.15">
      <c r="B16" s="248" t="s">
        <v>258</v>
      </c>
    </row>
    <row r="17" spans="1:24" ht="13.5" customHeight="1" x14ac:dyDescent="0.15">
      <c r="B17" s="248" t="s">
        <v>259</v>
      </c>
    </row>
    <row r="18" spans="1:24" ht="13.5" customHeight="1" x14ac:dyDescent="0.15"/>
    <row r="19" spans="1:24" ht="13.5" customHeight="1" x14ac:dyDescent="0.15">
      <c r="A19" s="245" t="s">
        <v>507</v>
      </c>
      <c r="B19" s="246"/>
      <c r="C19" s="246"/>
      <c r="D19" s="246"/>
      <c r="E19" s="246"/>
      <c r="F19" s="246"/>
      <c r="G19" s="246"/>
      <c r="H19" s="246"/>
      <c r="I19" s="246"/>
      <c r="J19" s="246"/>
      <c r="K19" s="246"/>
      <c r="L19" s="246"/>
      <c r="M19" s="246"/>
      <c r="N19" s="246"/>
      <c r="O19" s="246"/>
      <c r="P19" s="246"/>
      <c r="Q19" s="246"/>
      <c r="R19" s="246"/>
      <c r="S19" s="246"/>
      <c r="T19" s="246"/>
      <c r="U19" s="246"/>
      <c r="V19" s="246"/>
      <c r="W19" s="246"/>
      <c r="X19" s="251"/>
    </row>
    <row r="20" spans="1:24" ht="13.5" customHeight="1" x14ac:dyDescent="0.15">
      <c r="A20" s="247"/>
      <c r="X20" s="256"/>
    </row>
    <row r="21" spans="1:24" ht="13.5" customHeight="1" x14ac:dyDescent="0.15">
      <c r="A21" s="247"/>
      <c r="B21" s="248" t="s">
        <v>508</v>
      </c>
      <c r="X21" s="256"/>
    </row>
    <row r="22" spans="1:24" ht="13.5" customHeight="1" x14ac:dyDescent="0.15">
      <c r="A22" s="247"/>
      <c r="B22" s="248" t="s">
        <v>509</v>
      </c>
      <c r="X22" s="256"/>
    </row>
    <row r="23" spans="1:24" ht="13.5" customHeight="1" x14ac:dyDescent="0.15">
      <c r="A23" s="247"/>
      <c r="X23" s="256"/>
    </row>
    <row r="24" spans="1:24" ht="13.5" customHeight="1" x14ac:dyDescent="0.15">
      <c r="A24" s="247"/>
      <c r="X24" s="256"/>
    </row>
    <row r="25" spans="1:24" ht="16.5" customHeight="1" x14ac:dyDescent="0.15">
      <c r="A25" s="247"/>
      <c r="K25" s="1919" t="s">
        <v>988</v>
      </c>
      <c r="L25" s="1920"/>
      <c r="M25" s="1920"/>
      <c r="N25" s="1920"/>
      <c r="O25" s="1920"/>
      <c r="P25" s="1920"/>
      <c r="Q25" s="1920"/>
      <c r="R25" s="1920"/>
      <c r="S25" s="1920"/>
      <c r="T25" s="1920"/>
      <c r="U25" s="1920"/>
      <c r="V25" s="1920"/>
      <c r="W25" s="1921"/>
      <c r="X25" s="256"/>
    </row>
    <row r="26" spans="1:24" ht="16.5" customHeight="1" x14ac:dyDescent="0.15">
      <c r="A26" s="247"/>
      <c r="K26" s="1913" t="s">
        <v>510</v>
      </c>
      <c r="L26" s="1914"/>
      <c r="M26" s="1914"/>
      <c r="N26" s="1914"/>
      <c r="O26" s="1914"/>
      <c r="P26" s="1914"/>
      <c r="Q26" s="1914"/>
      <c r="R26" s="1914"/>
      <c r="S26" s="1914"/>
      <c r="T26" s="1915"/>
      <c r="U26" s="1375" t="s">
        <v>9</v>
      </c>
      <c r="V26" s="1146"/>
      <c r="W26" s="1184"/>
      <c r="X26" s="256"/>
    </row>
    <row r="27" spans="1:24" ht="16.5" customHeight="1" x14ac:dyDescent="0.15">
      <c r="A27" s="247"/>
      <c r="K27" s="1916" t="s">
        <v>511</v>
      </c>
      <c r="L27" s="1917"/>
      <c r="M27" s="1917"/>
      <c r="N27" s="1917"/>
      <c r="O27" s="1917"/>
      <c r="P27" s="1917"/>
      <c r="Q27" s="1917"/>
      <c r="R27" s="1917"/>
      <c r="S27" s="1917"/>
      <c r="T27" s="1918"/>
      <c r="U27" s="1375" t="s">
        <v>69</v>
      </c>
      <c r="V27" s="1146"/>
      <c r="W27" s="1184"/>
      <c r="X27" s="256"/>
    </row>
    <row r="28" spans="1:24" ht="16.5" customHeight="1" x14ac:dyDescent="0.15">
      <c r="A28" s="247"/>
      <c r="K28" s="1916" t="s">
        <v>512</v>
      </c>
      <c r="L28" s="1917"/>
      <c r="M28" s="1917"/>
      <c r="N28" s="1917"/>
      <c r="O28" s="1917"/>
      <c r="P28" s="1917"/>
      <c r="Q28" s="1917"/>
      <c r="R28" s="1917"/>
      <c r="S28" s="1917"/>
      <c r="T28" s="1918"/>
      <c r="U28" s="1375" t="s">
        <v>70</v>
      </c>
      <c r="V28" s="1146"/>
      <c r="W28" s="1184"/>
      <c r="X28" s="256"/>
    </row>
    <row r="29" spans="1:24" ht="16.5" customHeight="1" x14ac:dyDescent="0.15">
      <c r="A29" s="247"/>
      <c r="K29" s="1913" t="s">
        <v>513</v>
      </c>
      <c r="L29" s="1914"/>
      <c r="M29" s="1914"/>
      <c r="N29" s="1914"/>
      <c r="O29" s="1914"/>
      <c r="P29" s="1914"/>
      <c r="Q29" s="1914"/>
      <c r="R29" s="1914"/>
      <c r="S29" s="1914"/>
      <c r="T29" s="1915"/>
      <c r="U29" s="1375" t="s">
        <v>71</v>
      </c>
      <c r="V29" s="1146"/>
      <c r="W29" s="1184"/>
      <c r="X29" s="256"/>
    </row>
    <row r="30" spans="1:24" ht="16.5" customHeight="1" x14ac:dyDescent="0.15">
      <c r="A30" s="247"/>
      <c r="K30" s="1913" t="s">
        <v>514</v>
      </c>
      <c r="L30" s="1914"/>
      <c r="M30" s="1914"/>
      <c r="N30" s="1914"/>
      <c r="O30" s="1914"/>
      <c r="P30" s="1914"/>
      <c r="Q30" s="1914"/>
      <c r="R30" s="1914"/>
      <c r="S30" s="1914"/>
      <c r="T30" s="1915"/>
      <c r="U30" s="1375" t="s">
        <v>72</v>
      </c>
      <c r="V30" s="1146"/>
      <c r="W30" s="1184"/>
      <c r="X30" s="256"/>
    </row>
    <row r="31" spans="1:24" ht="16.5" customHeight="1" x14ac:dyDescent="0.15">
      <c r="A31" s="247"/>
      <c r="K31" s="1913" t="s">
        <v>73</v>
      </c>
      <c r="L31" s="1914"/>
      <c r="M31" s="1914"/>
      <c r="N31" s="1914"/>
      <c r="O31" s="1914"/>
      <c r="P31" s="1914"/>
      <c r="Q31" s="1914"/>
      <c r="R31" s="1914"/>
      <c r="S31" s="1914"/>
      <c r="T31" s="1915"/>
      <c r="U31" s="1375" t="s">
        <v>74</v>
      </c>
      <c r="V31" s="1146"/>
      <c r="W31" s="1184"/>
      <c r="X31" s="256"/>
    </row>
    <row r="32" spans="1:24" ht="16.5" customHeight="1" x14ac:dyDescent="0.15">
      <c r="A32" s="247"/>
      <c r="K32" s="1913" t="s">
        <v>261</v>
      </c>
      <c r="L32" s="1914"/>
      <c r="M32" s="1914"/>
      <c r="N32" s="1914"/>
      <c r="O32" s="1914"/>
      <c r="P32" s="1914"/>
      <c r="Q32" s="1914"/>
      <c r="R32" s="1914"/>
      <c r="S32" s="1914"/>
      <c r="T32" s="1915"/>
      <c r="U32" s="1375" t="s">
        <v>75</v>
      </c>
      <c r="V32" s="1146"/>
      <c r="W32" s="1184"/>
      <c r="X32" s="256"/>
    </row>
    <row r="33" spans="1:24" ht="11.25" customHeight="1" x14ac:dyDescent="0.15">
      <c r="A33" s="249"/>
      <c r="B33" s="250"/>
      <c r="C33" s="250"/>
      <c r="D33" s="250"/>
      <c r="E33" s="250"/>
      <c r="F33" s="250"/>
      <c r="G33" s="250"/>
      <c r="H33" s="250"/>
      <c r="I33" s="250"/>
      <c r="J33" s="250"/>
      <c r="K33" s="250"/>
      <c r="L33" s="250"/>
      <c r="M33" s="250"/>
      <c r="N33" s="250"/>
      <c r="O33" s="250"/>
      <c r="P33" s="250"/>
      <c r="Q33" s="250"/>
      <c r="R33" s="250"/>
      <c r="S33" s="250"/>
      <c r="T33" s="250"/>
      <c r="U33" s="250"/>
      <c r="V33" s="250"/>
      <c r="W33" s="250"/>
      <c r="X33" s="271"/>
    </row>
  </sheetData>
  <mergeCells count="44">
    <mergeCell ref="U31:W31"/>
    <mergeCell ref="U32:W32"/>
    <mergeCell ref="U27:W27"/>
    <mergeCell ref="U28:W28"/>
    <mergeCell ref="C14:E14"/>
    <mergeCell ref="K29:T29"/>
    <mergeCell ref="K28:T28"/>
    <mergeCell ref="K30:T30"/>
    <mergeCell ref="K31:T31"/>
    <mergeCell ref="K32:T32"/>
    <mergeCell ref="K25:W25"/>
    <mergeCell ref="U29:W29"/>
    <mergeCell ref="U30:W30"/>
    <mergeCell ref="U26:W26"/>
    <mergeCell ref="K26:T26"/>
    <mergeCell ref="K27:T27"/>
    <mergeCell ref="F14:J14"/>
    <mergeCell ref="F8:G8"/>
    <mergeCell ref="F9:G9"/>
    <mergeCell ref="F10:G10"/>
    <mergeCell ref="C11:E11"/>
    <mergeCell ref="C12:E12"/>
    <mergeCell ref="C13:E13"/>
    <mergeCell ref="F11:J11"/>
    <mergeCell ref="F7:G7"/>
    <mergeCell ref="F6:G6"/>
    <mergeCell ref="F12:J12"/>
    <mergeCell ref="F13:J13"/>
    <mergeCell ref="C10:E10"/>
    <mergeCell ref="C6:E6"/>
    <mergeCell ref="C7:E7"/>
    <mergeCell ref="C8:E8"/>
    <mergeCell ref="C9:E9"/>
    <mergeCell ref="F4:J4"/>
    <mergeCell ref="A2:J2"/>
    <mergeCell ref="A4:B4"/>
    <mergeCell ref="C5:E5"/>
    <mergeCell ref="F5:J5"/>
    <mergeCell ref="C4:E4"/>
    <mergeCell ref="A14:B14"/>
    <mergeCell ref="A5:B5"/>
    <mergeCell ref="A12:B12"/>
    <mergeCell ref="A13:B13"/>
    <mergeCell ref="A6:A11"/>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horizontalDpi="400" verticalDpi="4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U32"/>
  <sheetViews>
    <sheetView workbookViewId="0">
      <selection sqref="A1:P1"/>
    </sheetView>
  </sheetViews>
  <sheetFormatPr defaultColWidth="8" defaultRowHeight="17.25" customHeight="1" x14ac:dyDescent="0.15"/>
  <cols>
    <col min="1" max="1" width="3.875" style="382" customWidth="1"/>
    <col min="2" max="2" width="4.375" style="382" customWidth="1"/>
    <col min="3" max="3" width="12.875" style="382" customWidth="1"/>
    <col min="4" max="4" width="10.625" style="382" customWidth="1"/>
    <col min="5" max="5" width="10" style="382" bestFit="1" customWidth="1"/>
    <col min="6" max="6" width="10.625" style="382" customWidth="1"/>
    <col min="7" max="7" width="12.125" style="382" customWidth="1"/>
    <col min="8" max="8" width="6.25" style="382" customWidth="1"/>
    <col min="9" max="9" width="18.875" style="382" customWidth="1"/>
    <col min="10" max="11" width="10.75" style="382" customWidth="1"/>
    <col min="12" max="12" width="6.25" style="382" customWidth="1"/>
    <col min="13" max="13" width="18.875" style="382" customWidth="1"/>
    <col min="14" max="15" width="10.375" style="382" customWidth="1"/>
    <col min="16" max="16" width="2" style="382" customWidth="1"/>
    <col min="17" max="16384" width="8" style="382"/>
  </cols>
  <sheetData>
    <row r="1" spans="1:21" ht="17.25" customHeight="1" x14ac:dyDescent="0.15">
      <c r="A1" s="1897" t="s">
        <v>1122</v>
      </c>
      <c r="B1" s="1897"/>
      <c r="C1" s="1897"/>
      <c r="D1" s="1897"/>
      <c r="E1" s="1897"/>
      <c r="F1" s="1897"/>
      <c r="G1" s="1897"/>
      <c r="H1" s="1897"/>
      <c r="I1" s="1897"/>
      <c r="J1" s="1897"/>
      <c r="K1" s="1897"/>
      <c r="L1" s="1897"/>
      <c r="M1" s="1897"/>
      <c r="N1" s="1897"/>
      <c r="O1" s="1897"/>
      <c r="P1" s="1897"/>
    </row>
    <row r="2" spans="1:21" ht="11.25" customHeight="1" x14ac:dyDescent="0.15">
      <c r="A2" s="248"/>
      <c r="B2" s="248"/>
      <c r="C2" s="248"/>
      <c r="D2" s="248"/>
      <c r="E2" s="248"/>
      <c r="F2" s="248"/>
      <c r="G2" s="248"/>
      <c r="H2" s="248"/>
      <c r="I2" s="248"/>
      <c r="J2" s="248"/>
      <c r="K2" s="248"/>
      <c r="L2" s="248"/>
      <c r="M2" s="248"/>
      <c r="N2" s="248"/>
      <c r="O2" s="248"/>
      <c r="P2" s="248"/>
    </row>
    <row r="3" spans="1:21" ht="33.75" customHeight="1" x14ac:dyDescent="0.15">
      <c r="A3" s="248"/>
      <c r="B3" s="1933" t="s">
        <v>992</v>
      </c>
      <c r="C3" s="1929"/>
      <c r="D3" s="1929"/>
      <c r="E3" s="1929"/>
      <c r="F3" s="1929"/>
      <c r="G3" s="1929"/>
      <c r="H3" s="1929"/>
      <c r="I3" s="1929"/>
      <c r="J3" s="1929"/>
      <c r="K3" s="1929"/>
      <c r="L3" s="1929"/>
      <c r="M3" s="1929"/>
      <c r="N3" s="1929"/>
      <c r="O3" s="1929"/>
      <c r="P3" s="1929"/>
    </row>
    <row r="5" spans="1:21" ht="17.25" customHeight="1" x14ac:dyDescent="0.15">
      <c r="A5" s="382" t="s">
        <v>206</v>
      </c>
    </row>
    <row r="6" spans="1:21" ht="57.75" customHeight="1" x14ac:dyDescent="0.15">
      <c r="A6" s="182"/>
      <c r="B6" s="1932" t="s">
        <v>1274</v>
      </c>
      <c r="C6" s="1934"/>
      <c r="D6" s="1934"/>
      <c r="E6" s="1934"/>
      <c r="F6" s="1934"/>
      <c r="G6" s="1934"/>
      <c r="H6" s="1934"/>
      <c r="I6" s="1934"/>
      <c r="J6" s="1934"/>
      <c r="K6" s="1934"/>
      <c r="L6" s="1934"/>
      <c r="M6" s="1934"/>
      <c r="N6" s="1934"/>
      <c r="O6" s="1934"/>
      <c r="P6" s="1934"/>
      <c r="Q6" s="182"/>
      <c r="R6" s="182"/>
      <c r="S6" s="182"/>
      <c r="T6" s="182"/>
      <c r="U6" s="182"/>
    </row>
    <row r="7" spans="1:21" ht="17.25" customHeight="1" x14ac:dyDescent="0.15">
      <c r="A7" s="182"/>
      <c r="B7" s="182"/>
      <c r="C7" s="182"/>
      <c r="D7" s="182"/>
      <c r="E7" s="182"/>
      <c r="F7" s="182"/>
      <c r="G7" s="182"/>
      <c r="H7" s="182"/>
      <c r="I7" s="182"/>
      <c r="J7" s="182"/>
      <c r="K7" s="182"/>
      <c r="L7" s="182"/>
      <c r="M7" s="182"/>
      <c r="N7" s="182"/>
      <c r="O7" s="182"/>
      <c r="P7" s="182"/>
      <c r="Q7" s="182"/>
      <c r="R7" s="182"/>
      <c r="S7" s="182"/>
      <c r="T7" s="182"/>
      <c r="U7" s="182"/>
    </row>
    <row r="8" spans="1:21" ht="17.25" customHeight="1" x14ac:dyDescent="0.15">
      <c r="A8" s="382" t="s">
        <v>207</v>
      </c>
    </row>
    <row r="9" spans="1:21" ht="80.25" customHeight="1" x14ac:dyDescent="0.15">
      <c r="B9" s="1932" t="s">
        <v>1111</v>
      </c>
      <c r="C9" s="1929"/>
      <c r="D9" s="1929"/>
      <c r="E9" s="1929"/>
      <c r="F9" s="1929"/>
      <c r="G9" s="1929"/>
      <c r="H9" s="1929"/>
      <c r="I9" s="1929"/>
      <c r="J9" s="1929"/>
      <c r="K9" s="1929"/>
      <c r="L9" s="1929"/>
      <c r="M9" s="1929"/>
      <c r="N9" s="1929"/>
      <c r="O9" s="1929"/>
      <c r="P9" s="1929"/>
    </row>
    <row r="10" spans="1:21" ht="17.25" customHeight="1" x14ac:dyDescent="0.15">
      <c r="A10" s="182"/>
      <c r="B10" s="182"/>
      <c r="C10" s="182"/>
      <c r="D10" s="182"/>
      <c r="E10" s="182"/>
      <c r="F10" s="182"/>
      <c r="G10" s="182"/>
      <c r="H10" s="182"/>
      <c r="I10" s="182"/>
      <c r="J10" s="182"/>
      <c r="K10" s="182"/>
      <c r="L10" s="182"/>
      <c r="M10" s="182"/>
      <c r="N10" s="182"/>
      <c r="O10" s="182"/>
      <c r="P10" s="182"/>
    </row>
    <row r="11" spans="1:21" ht="17.25" customHeight="1" x14ac:dyDescent="0.15">
      <c r="A11" s="382" t="s">
        <v>367</v>
      </c>
    </row>
    <row r="12" spans="1:21" ht="61.5" customHeight="1" x14ac:dyDescent="0.15">
      <c r="A12" s="182"/>
      <c r="B12" s="1928" t="s">
        <v>1112</v>
      </c>
      <c r="C12" s="1928"/>
      <c r="D12" s="1928"/>
      <c r="E12" s="1928"/>
      <c r="F12" s="1928"/>
      <c r="G12" s="1928"/>
      <c r="H12" s="1928"/>
      <c r="I12" s="1928"/>
      <c r="J12" s="1928"/>
      <c r="K12" s="1928"/>
      <c r="L12" s="1928"/>
      <c r="M12" s="1928"/>
      <c r="N12" s="1928"/>
      <c r="O12" s="1928"/>
      <c r="P12" s="1929"/>
    </row>
    <row r="13" spans="1:21" ht="17.25" customHeight="1" x14ac:dyDescent="0.15">
      <c r="A13" s="182"/>
      <c r="B13" s="182"/>
      <c r="C13" s="182"/>
      <c r="D13" s="182"/>
      <c r="E13" s="182"/>
      <c r="F13" s="182"/>
      <c r="G13" s="182"/>
      <c r="H13" s="182"/>
      <c r="I13" s="182"/>
      <c r="J13" s="182"/>
      <c r="K13" s="182"/>
      <c r="L13" s="182"/>
      <c r="M13" s="182"/>
      <c r="N13" s="182"/>
      <c r="O13" s="182"/>
      <c r="P13" s="182"/>
    </row>
    <row r="14" spans="1:21" ht="17.25" customHeight="1" x14ac:dyDescent="0.15">
      <c r="A14" s="382" t="s">
        <v>208</v>
      </c>
    </row>
    <row r="15" spans="1:21" ht="17.25" customHeight="1" thickBot="1" x14ac:dyDescent="0.2">
      <c r="B15" s="382" t="s">
        <v>209</v>
      </c>
      <c r="I15" s="382" t="s">
        <v>210</v>
      </c>
      <c r="M15" s="382" t="s">
        <v>211</v>
      </c>
    </row>
    <row r="16" spans="1:21" ht="19.5" customHeight="1" x14ac:dyDescent="0.15">
      <c r="B16" s="1097" t="s">
        <v>524</v>
      </c>
      <c r="C16" s="1069"/>
      <c r="D16" s="1927" t="s">
        <v>676</v>
      </c>
      <c r="E16" s="1927"/>
      <c r="F16" s="1376" t="s">
        <v>677</v>
      </c>
      <c r="G16" s="1418"/>
      <c r="I16" s="1930" t="s">
        <v>524</v>
      </c>
      <c r="J16" s="1935" t="s">
        <v>676</v>
      </c>
      <c r="K16" s="1936" t="s">
        <v>677</v>
      </c>
      <c r="M16" s="1930" t="s">
        <v>524</v>
      </c>
      <c r="N16" s="1935" t="s">
        <v>676</v>
      </c>
      <c r="O16" s="1936" t="s">
        <v>677</v>
      </c>
    </row>
    <row r="17" spans="1:15" ht="19.5" customHeight="1" x14ac:dyDescent="0.15">
      <c r="B17" s="1335"/>
      <c r="C17" s="1362"/>
      <c r="D17" s="243" t="s">
        <v>990</v>
      </c>
      <c r="E17" s="272" t="s">
        <v>86</v>
      </c>
      <c r="F17" s="243" t="s">
        <v>990</v>
      </c>
      <c r="G17" s="535" t="s">
        <v>86</v>
      </c>
      <c r="I17" s="1931"/>
      <c r="J17" s="1788"/>
      <c r="K17" s="1937"/>
      <c r="M17" s="1931"/>
      <c r="N17" s="1788"/>
      <c r="O17" s="1937"/>
    </row>
    <row r="18" spans="1:15" ht="19.5" customHeight="1" x14ac:dyDescent="0.15">
      <c r="B18" s="1924" t="s">
        <v>989</v>
      </c>
      <c r="C18" s="459"/>
      <c r="D18" s="525" t="s">
        <v>368</v>
      </c>
      <c r="E18" s="525" t="s">
        <v>369</v>
      </c>
      <c r="F18" s="161" t="s">
        <v>370</v>
      </c>
      <c r="G18" s="536" t="s">
        <v>369</v>
      </c>
      <c r="H18" s="248"/>
      <c r="I18" s="393"/>
      <c r="J18" s="228" t="s">
        <v>371</v>
      </c>
      <c r="K18" s="546" t="s">
        <v>371</v>
      </c>
      <c r="L18" s="248"/>
      <c r="M18" s="393"/>
      <c r="N18" s="228" t="s">
        <v>371</v>
      </c>
      <c r="O18" s="546" t="s">
        <v>371</v>
      </c>
    </row>
    <row r="19" spans="1:15" ht="19.5" customHeight="1" x14ac:dyDescent="0.15">
      <c r="B19" s="1925"/>
      <c r="C19" s="269" t="s">
        <v>372</v>
      </c>
      <c r="D19" s="338"/>
      <c r="E19" s="338"/>
      <c r="F19" s="485"/>
      <c r="G19" s="537"/>
      <c r="I19" s="277" t="s">
        <v>373</v>
      </c>
      <c r="J19" s="331"/>
      <c r="K19" s="547"/>
      <c r="M19" s="277" t="s">
        <v>374</v>
      </c>
      <c r="N19" s="331"/>
      <c r="O19" s="547"/>
    </row>
    <row r="20" spans="1:15" ht="19.5" customHeight="1" x14ac:dyDescent="0.15">
      <c r="B20" s="1925"/>
      <c r="C20" s="258" t="s">
        <v>375</v>
      </c>
      <c r="D20" s="526"/>
      <c r="E20" s="526"/>
      <c r="F20" s="527"/>
      <c r="G20" s="538"/>
      <c r="I20" s="548" t="s">
        <v>376</v>
      </c>
      <c r="J20" s="439"/>
      <c r="K20" s="549"/>
      <c r="M20" s="548" t="s">
        <v>377</v>
      </c>
      <c r="N20" s="439"/>
      <c r="O20" s="549"/>
    </row>
    <row r="21" spans="1:15" ht="19.5" customHeight="1" x14ac:dyDescent="0.15">
      <c r="B21" s="1925"/>
      <c r="C21" s="272" t="s">
        <v>378</v>
      </c>
      <c r="D21" s="450">
        <f>第2章5!D6</f>
        <v>0</v>
      </c>
      <c r="E21" s="450">
        <f>IF(D21=0,0,D21/$D$19*100)</f>
        <v>0</v>
      </c>
      <c r="F21" s="528" t="s">
        <v>404</v>
      </c>
      <c r="G21" s="539" t="s">
        <v>404</v>
      </c>
      <c r="I21" s="548" t="s">
        <v>379</v>
      </c>
      <c r="J21" s="439"/>
      <c r="K21" s="549"/>
      <c r="M21" s="548" t="s">
        <v>380</v>
      </c>
      <c r="N21" s="439"/>
      <c r="O21" s="549"/>
    </row>
    <row r="22" spans="1:15" ht="19.5" customHeight="1" x14ac:dyDescent="0.15">
      <c r="B22" s="1925"/>
      <c r="C22" s="258" t="s">
        <v>381</v>
      </c>
      <c r="D22" s="532" t="s">
        <v>405</v>
      </c>
      <c r="E22" s="533" t="s">
        <v>406</v>
      </c>
      <c r="F22" s="534" t="s">
        <v>405</v>
      </c>
      <c r="G22" s="540" t="s">
        <v>405</v>
      </c>
      <c r="I22" s="548" t="s">
        <v>382</v>
      </c>
      <c r="J22" s="439"/>
      <c r="K22" s="549"/>
      <c r="M22" s="548" t="s">
        <v>377</v>
      </c>
      <c r="N22" s="439"/>
      <c r="O22" s="549"/>
    </row>
    <row r="23" spans="1:15" ht="19.5" customHeight="1" x14ac:dyDescent="0.15">
      <c r="B23" s="1926"/>
      <c r="C23" s="259" t="s">
        <v>383</v>
      </c>
      <c r="D23" s="338"/>
      <c r="E23" s="338">
        <f>IF(D23=0,0,D23/$D$19*100)</f>
        <v>0</v>
      </c>
      <c r="F23" s="529"/>
      <c r="G23" s="537"/>
      <c r="I23" s="278" t="s">
        <v>384</v>
      </c>
      <c r="J23" s="337"/>
      <c r="K23" s="550"/>
      <c r="M23" s="548" t="s">
        <v>385</v>
      </c>
      <c r="N23" s="439"/>
      <c r="O23" s="549"/>
    </row>
    <row r="24" spans="1:15" ht="19.5" customHeight="1" x14ac:dyDescent="0.15">
      <c r="B24" s="1922" t="s">
        <v>350</v>
      </c>
      <c r="C24" s="259" t="s">
        <v>372</v>
      </c>
      <c r="D24" s="450"/>
      <c r="E24" s="338"/>
      <c r="F24" s="529"/>
      <c r="G24" s="537"/>
      <c r="I24" s="278" t="s">
        <v>407</v>
      </c>
      <c r="J24" s="337"/>
      <c r="K24" s="550"/>
      <c r="M24" s="554" t="s">
        <v>991</v>
      </c>
      <c r="N24" s="337"/>
      <c r="O24" s="550"/>
    </row>
    <row r="25" spans="1:15" ht="19.5" customHeight="1" thickBot="1" x14ac:dyDescent="0.2">
      <c r="B25" s="1923"/>
      <c r="C25" s="541" t="s">
        <v>375</v>
      </c>
      <c r="D25" s="542"/>
      <c r="E25" s="543">
        <f>IF(D25=0,0,D25/D24*100)</f>
        <v>0</v>
      </c>
      <c r="F25" s="544"/>
      <c r="G25" s="545"/>
      <c r="I25" s="278" t="s">
        <v>408</v>
      </c>
      <c r="J25" s="530" t="s">
        <v>410</v>
      </c>
      <c r="K25" s="551" t="s">
        <v>410</v>
      </c>
      <c r="M25" s="279" t="s">
        <v>386</v>
      </c>
      <c r="N25" s="555" t="s">
        <v>414</v>
      </c>
      <c r="O25" s="556" t="s">
        <v>414</v>
      </c>
    </row>
    <row r="26" spans="1:15" ht="19.5" customHeight="1" thickBot="1" x14ac:dyDescent="0.2">
      <c r="B26" s="156"/>
      <c r="C26" s="156"/>
      <c r="D26" s="531"/>
      <c r="E26" s="461"/>
      <c r="F26" s="461"/>
      <c r="G26" s="461"/>
      <c r="I26" s="279" t="s">
        <v>409</v>
      </c>
      <c r="J26" s="552"/>
      <c r="K26" s="553"/>
      <c r="M26" s="156"/>
      <c r="N26" s="461"/>
      <c r="O26" s="461"/>
    </row>
    <row r="27" spans="1:15" ht="17.25" customHeight="1" x14ac:dyDescent="0.15">
      <c r="B27" s="154" t="s">
        <v>387</v>
      </c>
      <c r="C27" s="248" t="s">
        <v>411</v>
      </c>
      <c r="D27" s="248"/>
      <c r="E27" s="248"/>
      <c r="F27" s="248"/>
      <c r="G27" s="248"/>
      <c r="I27" s="248"/>
      <c r="J27" s="248"/>
      <c r="K27" s="248"/>
      <c r="M27" s="248"/>
      <c r="N27" s="248"/>
      <c r="O27" s="248"/>
    </row>
    <row r="28" spans="1:15" ht="17.25" customHeight="1" x14ac:dyDescent="0.15">
      <c r="A28" s="248"/>
      <c r="C28" s="248" t="s">
        <v>527</v>
      </c>
      <c r="D28" s="248"/>
      <c r="E28" s="248"/>
      <c r="F28" s="248"/>
      <c r="G28" s="248"/>
      <c r="H28" s="248"/>
      <c r="I28" s="248"/>
      <c r="J28" s="248"/>
      <c r="L28" s="248"/>
      <c r="M28" s="248"/>
      <c r="N28" s="248"/>
    </row>
    <row r="29" spans="1:15" ht="17.25" customHeight="1" x14ac:dyDescent="0.15">
      <c r="A29" s="248"/>
      <c r="B29" s="248"/>
      <c r="C29" s="248"/>
      <c r="D29" s="248"/>
      <c r="E29" s="248"/>
      <c r="F29" s="248"/>
      <c r="H29" s="248"/>
      <c r="I29" s="248"/>
      <c r="J29" s="248"/>
      <c r="L29" s="248"/>
      <c r="M29" s="248"/>
      <c r="N29" s="248"/>
    </row>
    <row r="30" spans="1:15" ht="17.25" customHeight="1" x14ac:dyDescent="0.15">
      <c r="A30" s="248"/>
      <c r="B30" s="248"/>
      <c r="C30" s="248"/>
      <c r="D30" s="248"/>
      <c r="E30" s="248"/>
      <c r="F30" s="248"/>
      <c r="H30" s="248"/>
      <c r="I30" s="248"/>
      <c r="J30" s="248"/>
      <c r="L30" s="248"/>
      <c r="M30" s="248"/>
      <c r="N30" s="248"/>
    </row>
    <row r="31" spans="1:15" ht="17.25" customHeight="1" x14ac:dyDescent="0.15">
      <c r="A31" s="248"/>
      <c r="B31" s="248"/>
      <c r="C31" s="248"/>
      <c r="D31" s="248"/>
      <c r="E31" s="248"/>
      <c r="F31" s="248"/>
      <c r="H31" s="248"/>
      <c r="I31" s="248"/>
      <c r="J31" s="248"/>
      <c r="L31" s="248"/>
      <c r="M31" s="248"/>
      <c r="N31" s="248"/>
    </row>
    <row r="32" spans="1:15" ht="17.25" customHeight="1" x14ac:dyDescent="0.15">
      <c r="A32" s="248"/>
      <c r="B32" s="248"/>
      <c r="C32" s="248"/>
      <c r="D32" s="248"/>
      <c r="E32" s="248"/>
      <c r="F32" s="248"/>
      <c r="H32" s="248"/>
      <c r="I32" s="248"/>
      <c r="J32" s="248"/>
      <c r="L32" s="248"/>
      <c r="M32" s="248"/>
      <c r="N32" s="248"/>
    </row>
  </sheetData>
  <mergeCells count="16">
    <mergeCell ref="A1:P1"/>
    <mergeCell ref="B9:P9"/>
    <mergeCell ref="B3:P3"/>
    <mergeCell ref="B6:P6"/>
    <mergeCell ref="N16:N17"/>
    <mergeCell ref="O16:O17"/>
    <mergeCell ref="I16:I17"/>
    <mergeCell ref="J16:J17"/>
    <mergeCell ref="K16:K17"/>
    <mergeCell ref="B24:B25"/>
    <mergeCell ref="B18:B23"/>
    <mergeCell ref="B16:C17"/>
    <mergeCell ref="D16:E16"/>
    <mergeCell ref="B12:P12"/>
    <mergeCell ref="F16:G16"/>
    <mergeCell ref="M16:M17"/>
  </mergeCells>
  <phoneticPr fontId="3"/>
  <pageMargins left="0.78740157480314965" right="0.39370078740157483" top="0.59055118110236227" bottom="0.59055118110236227" header="0.51181102362204722" footer="0.19685039370078741"/>
  <pageSetup paperSize="9" scale="84" firstPageNumber="2" orientation="landscape" blackAndWhite="1" useFirstPageNumber="1" horizontalDpi="400" verticalDpi="4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H26"/>
  <sheetViews>
    <sheetView workbookViewId="0">
      <selection sqref="A1:G1"/>
    </sheetView>
  </sheetViews>
  <sheetFormatPr defaultColWidth="8" defaultRowHeight="19.5" customHeight="1" x14ac:dyDescent="0.15"/>
  <cols>
    <col min="1" max="1" width="3.25" style="97" customWidth="1"/>
    <col min="2" max="2" width="21.25" style="97" customWidth="1"/>
    <col min="3" max="3" width="22.5" style="97" customWidth="1"/>
    <col min="4" max="5" width="15.375" style="97" customWidth="1"/>
    <col min="6" max="6" width="44.625" style="97" customWidth="1"/>
    <col min="7" max="7" width="16.75" style="97" customWidth="1"/>
    <col min="8" max="8" width="12.25" style="97" customWidth="1"/>
    <col min="9" max="16384" width="8" style="97"/>
  </cols>
  <sheetData>
    <row r="1" spans="1:8" ht="24.75" customHeight="1" x14ac:dyDescent="0.15">
      <c r="A1" s="1080" t="s">
        <v>1123</v>
      </c>
      <c r="B1" s="1938"/>
      <c r="C1" s="1938"/>
      <c r="D1" s="1938"/>
      <c r="E1" s="1938"/>
      <c r="F1" s="1938"/>
      <c r="G1" s="1938"/>
    </row>
    <row r="2" spans="1:8" ht="22.5" customHeight="1" x14ac:dyDescent="0.15">
      <c r="A2" s="1939" t="s">
        <v>993</v>
      </c>
      <c r="B2" s="1929"/>
      <c r="C2" s="1929"/>
      <c r="D2" s="1929"/>
      <c r="E2" s="1929"/>
      <c r="F2" s="1929"/>
      <c r="G2" s="1929"/>
      <c r="H2" s="1929"/>
    </row>
    <row r="3" spans="1:8" ht="17.25" customHeight="1" x14ac:dyDescent="0.15">
      <c r="A3" s="1929"/>
      <c r="B3" s="1929"/>
      <c r="C3" s="1929"/>
      <c r="D3" s="1929"/>
      <c r="E3" s="1929"/>
      <c r="F3" s="1929"/>
      <c r="G3" s="1929"/>
      <c r="H3" s="1929"/>
    </row>
    <row r="4" spans="1:8" ht="17.25" customHeight="1" x14ac:dyDescent="0.15">
      <c r="A4" s="557"/>
      <c r="B4" s="557"/>
      <c r="C4" s="557"/>
      <c r="D4" s="557"/>
      <c r="E4" s="557"/>
      <c r="F4" s="557"/>
      <c r="G4" s="557"/>
      <c r="H4" s="557"/>
    </row>
    <row r="5" spans="1:8" ht="17.25" customHeight="1" thickBot="1" x14ac:dyDescent="0.2">
      <c r="A5" s="332"/>
      <c r="B5" s="332" t="s">
        <v>844</v>
      </c>
      <c r="C5" s="558"/>
      <c r="D5" s="558"/>
      <c r="E5" s="558"/>
      <c r="F5" s="558"/>
      <c r="G5" s="558"/>
      <c r="H5" s="557"/>
    </row>
    <row r="6" spans="1:8" ht="16.5" customHeight="1" x14ac:dyDescent="0.15">
      <c r="B6" s="1955" t="s">
        <v>388</v>
      </c>
      <c r="C6" s="1960" t="s">
        <v>389</v>
      </c>
      <c r="D6" s="1952" t="s">
        <v>994</v>
      </c>
      <c r="E6" s="1952" t="s">
        <v>995</v>
      </c>
      <c r="F6" s="1946" t="s">
        <v>1275</v>
      </c>
      <c r="G6" s="1949" t="s">
        <v>130</v>
      </c>
    </row>
    <row r="7" spans="1:8" ht="16.5" customHeight="1" x14ac:dyDescent="0.15">
      <c r="B7" s="1956"/>
      <c r="C7" s="1961"/>
      <c r="D7" s="1953"/>
      <c r="E7" s="1961"/>
      <c r="F7" s="1947"/>
      <c r="G7" s="1950"/>
    </row>
    <row r="8" spans="1:8" ht="16.5" customHeight="1" x14ac:dyDescent="0.15">
      <c r="B8" s="1957"/>
      <c r="C8" s="1962"/>
      <c r="D8" s="1954"/>
      <c r="E8" s="1962"/>
      <c r="F8" s="1948"/>
      <c r="G8" s="1951"/>
    </row>
    <row r="9" spans="1:8" ht="16.5" customHeight="1" x14ac:dyDescent="0.15">
      <c r="B9" s="1940"/>
      <c r="C9" s="1942"/>
      <c r="D9" s="1787"/>
      <c r="E9" s="1789"/>
      <c r="F9" s="1942"/>
      <c r="G9" s="1944"/>
    </row>
    <row r="10" spans="1:8" ht="16.5" customHeight="1" x14ac:dyDescent="0.15">
      <c r="B10" s="1941"/>
      <c r="C10" s="1943"/>
      <c r="D10" s="1966"/>
      <c r="E10" s="1788"/>
      <c r="F10" s="1943"/>
      <c r="G10" s="1945"/>
    </row>
    <row r="11" spans="1:8" ht="16.5" customHeight="1" x14ac:dyDescent="0.15">
      <c r="B11" s="1940"/>
      <c r="C11" s="1942"/>
      <c r="D11" s="1787"/>
      <c r="E11" s="1789"/>
      <c r="F11" s="1942"/>
      <c r="G11" s="1944"/>
    </row>
    <row r="12" spans="1:8" ht="16.5" customHeight="1" thickBot="1" x14ac:dyDescent="0.2">
      <c r="B12" s="1959"/>
      <c r="C12" s="1963"/>
      <c r="D12" s="1964"/>
      <c r="E12" s="1965"/>
      <c r="F12" s="1963"/>
      <c r="G12" s="1958"/>
    </row>
    <row r="13" spans="1:8" ht="22.5" customHeight="1" x14ac:dyDescent="0.15"/>
    <row r="14" spans="1:8" ht="15.75" customHeight="1" x14ac:dyDescent="0.15">
      <c r="A14" s="97" t="s">
        <v>415</v>
      </c>
      <c r="B14" s="97" t="s">
        <v>416</v>
      </c>
    </row>
    <row r="15" spans="1:8" ht="15.75" customHeight="1" x14ac:dyDescent="0.15">
      <c r="B15" s="97" t="s">
        <v>417</v>
      </c>
    </row>
    <row r="16" spans="1:8" ht="15.75" customHeight="1" x14ac:dyDescent="0.15">
      <c r="B16" s="97" t="s">
        <v>418</v>
      </c>
    </row>
    <row r="17" spans="2:2" ht="15.75" customHeight="1" x14ac:dyDescent="0.15">
      <c r="B17" s="97" t="s">
        <v>419</v>
      </c>
    </row>
    <row r="18" spans="2:2" ht="15.75" customHeight="1" x14ac:dyDescent="0.15">
      <c r="B18" s="97" t="s">
        <v>420</v>
      </c>
    </row>
    <row r="19" spans="2:2" ht="15.75" customHeight="1" x14ac:dyDescent="0.15">
      <c r="B19" s="97" t="s">
        <v>421</v>
      </c>
    </row>
    <row r="20" spans="2:2" ht="15.75" customHeight="1" x14ac:dyDescent="0.15">
      <c r="B20" s="97" t="s">
        <v>422</v>
      </c>
    </row>
    <row r="21" spans="2:2" ht="15.75" customHeight="1" x14ac:dyDescent="0.15">
      <c r="B21" s="97" t="s">
        <v>423</v>
      </c>
    </row>
    <row r="22" spans="2:2" ht="15.75" customHeight="1" x14ac:dyDescent="0.15">
      <c r="B22" s="97" t="s">
        <v>424</v>
      </c>
    </row>
    <row r="23" spans="2:2" ht="15.75" customHeight="1" x14ac:dyDescent="0.15">
      <c r="B23" s="97" t="s">
        <v>425</v>
      </c>
    </row>
    <row r="24" spans="2:2" ht="15.75" customHeight="1" x14ac:dyDescent="0.15">
      <c r="B24" s="97" t="s">
        <v>426</v>
      </c>
    </row>
    <row r="25" spans="2:2" ht="15.75" customHeight="1" x14ac:dyDescent="0.15">
      <c r="B25" s="97" t="s">
        <v>427</v>
      </c>
    </row>
    <row r="26" spans="2:2" ht="15.75" customHeight="1" x14ac:dyDescent="0.15">
      <c r="B26" s="97" t="s">
        <v>428</v>
      </c>
    </row>
  </sheetData>
  <mergeCells count="20">
    <mergeCell ref="G11:G12"/>
    <mergeCell ref="B11:B12"/>
    <mergeCell ref="C6:C8"/>
    <mergeCell ref="E6:E8"/>
    <mergeCell ref="E9:E10"/>
    <mergeCell ref="F11:F12"/>
    <mergeCell ref="C11:C12"/>
    <mergeCell ref="D11:D12"/>
    <mergeCell ref="E11:E12"/>
    <mergeCell ref="D9:D10"/>
    <mergeCell ref="A1:G1"/>
    <mergeCell ref="A2:H3"/>
    <mergeCell ref="B9:B10"/>
    <mergeCell ref="C9:C10"/>
    <mergeCell ref="F9:F10"/>
    <mergeCell ref="G9:G10"/>
    <mergeCell ref="F6:F8"/>
    <mergeCell ref="G6:G8"/>
    <mergeCell ref="D6:D8"/>
    <mergeCell ref="B6:B8"/>
  </mergeCells>
  <phoneticPr fontId="3"/>
  <pageMargins left="0.78740157480314965" right="0.39370078740157483" top="0.59055118110236227" bottom="0.59055118110236227" header="0.51181102362204722" footer="0.19685039370078741"/>
  <pageSetup paperSize="9" scale="90" firstPageNumber="2" orientation="landscape" blackAndWhite="1" useFirstPageNumber="1" horizontalDpi="400" verticalDpi="4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B2:J26"/>
  <sheetViews>
    <sheetView workbookViewId="0"/>
  </sheetViews>
  <sheetFormatPr defaultColWidth="8" defaultRowHeight="19.5" customHeight="1" x14ac:dyDescent="0.15"/>
  <cols>
    <col min="1" max="1" width="2.5" style="559" customWidth="1"/>
    <col min="2" max="2" width="5.375" style="559" customWidth="1"/>
    <col min="3" max="3" width="5" style="559" customWidth="1"/>
    <col min="4" max="4" width="49.75" style="559" customWidth="1"/>
    <col min="5" max="5" width="12.125" style="559" customWidth="1"/>
    <col min="6" max="6" width="57.875" style="559" customWidth="1"/>
    <col min="7" max="16384" width="8" style="559"/>
  </cols>
  <sheetData>
    <row r="2" spans="2:10" ht="20.25" customHeight="1" x14ac:dyDescent="0.15">
      <c r="B2" s="1080" t="s">
        <v>1124</v>
      </c>
      <c r="C2" s="1080"/>
      <c r="D2" s="1080"/>
      <c r="E2" s="1080"/>
    </row>
    <row r="3" spans="2:10" ht="34.5" customHeight="1" x14ac:dyDescent="0.15">
      <c r="B3" s="1970" t="s">
        <v>996</v>
      </c>
      <c r="C3" s="1971"/>
      <c r="D3" s="1971"/>
      <c r="E3" s="1971"/>
      <c r="F3" s="1971"/>
    </row>
    <row r="4" spans="2:10" ht="19.5" customHeight="1" x14ac:dyDescent="0.15">
      <c r="C4" s="560"/>
      <c r="D4" s="560"/>
      <c r="E4" s="560"/>
    </row>
    <row r="5" spans="2:10" ht="19.5" customHeight="1" x14ac:dyDescent="0.15">
      <c r="B5" s="559" t="s">
        <v>844</v>
      </c>
      <c r="C5" s="560"/>
      <c r="D5" s="560"/>
      <c r="E5" s="560"/>
    </row>
    <row r="6" spans="2:10" ht="19.5" customHeight="1" x14ac:dyDescent="0.15">
      <c r="C6" s="560"/>
      <c r="D6" s="560"/>
      <c r="E6" s="560"/>
    </row>
    <row r="7" spans="2:10" ht="19.5" customHeight="1" x14ac:dyDescent="0.15">
      <c r="B7" s="559" t="s">
        <v>528</v>
      </c>
      <c r="C7" s="561"/>
      <c r="D7" s="561"/>
    </row>
    <row r="8" spans="2:10" ht="19.5" customHeight="1" thickBot="1" x14ac:dyDescent="0.2"/>
    <row r="9" spans="2:10" ht="19.5" customHeight="1" thickBot="1" x14ac:dyDescent="0.2">
      <c r="C9" s="1975" t="s">
        <v>131</v>
      </c>
      <c r="D9" s="1976"/>
      <c r="E9" s="562"/>
      <c r="G9" s="563"/>
      <c r="H9" s="563"/>
      <c r="I9" s="563"/>
      <c r="J9" s="564"/>
    </row>
    <row r="10" spans="2:10" ht="19.5" customHeight="1" x14ac:dyDescent="0.15">
      <c r="C10" s="1977" t="s">
        <v>997</v>
      </c>
      <c r="D10" s="1978"/>
      <c r="E10" s="562"/>
      <c r="F10" s="575" t="s">
        <v>555</v>
      </c>
      <c r="G10" s="564"/>
      <c r="H10" s="564"/>
      <c r="I10" s="564"/>
      <c r="J10" s="564"/>
    </row>
    <row r="11" spans="2:10" ht="19.5" customHeight="1" x14ac:dyDescent="0.15">
      <c r="C11" s="1972" t="s">
        <v>338</v>
      </c>
      <c r="D11" s="567" t="s">
        <v>529</v>
      </c>
      <c r="E11" s="562"/>
      <c r="F11" s="576" t="s">
        <v>543</v>
      </c>
    </row>
    <row r="12" spans="2:10" ht="19.5" customHeight="1" x14ac:dyDescent="0.15">
      <c r="C12" s="1973"/>
      <c r="D12" s="568" t="s">
        <v>530</v>
      </c>
      <c r="E12" s="562"/>
      <c r="F12" s="576" t="s">
        <v>544</v>
      </c>
    </row>
    <row r="13" spans="2:10" ht="19.5" customHeight="1" x14ac:dyDescent="0.15">
      <c r="C13" s="1973"/>
      <c r="D13" s="568" t="s">
        <v>531</v>
      </c>
      <c r="E13" s="562"/>
      <c r="F13" s="576" t="s">
        <v>545</v>
      </c>
    </row>
    <row r="14" spans="2:10" ht="19.5" customHeight="1" x14ac:dyDescent="0.15">
      <c r="C14" s="1973"/>
      <c r="D14" s="568" t="s">
        <v>532</v>
      </c>
      <c r="E14" s="562"/>
      <c r="F14" s="576" t="s">
        <v>132</v>
      </c>
    </row>
    <row r="15" spans="2:10" ht="19.5" customHeight="1" thickBot="1" x14ac:dyDescent="0.2">
      <c r="C15" s="1973"/>
      <c r="D15" s="568" t="s">
        <v>533</v>
      </c>
      <c r="E15" s="562"/>
      <c r="F15" s="577" t="s">
        <v>546</v>
      </c>
    </row>
    <row r="16" spans="2:10" ht="19.5" customHeight="1" thickBot="1" x14ac:dyDescent="0.2">
      <c r="C16" s="1973"/>
      <c r="D16" s="568" t="s">
        <v>534</v>
      </c>
      <c r="E16" s="562"/>
      <c r="F16" s="574"/>
    </row>
    <row r="17" spans="2:6" ht="19.5" customHeight="1" x14ac:dyDescent="0.15">
      <c r="C17" s="1973"/>
      <c r="D17" s="569" t="s">
        <v>535</v>
      </c>
      <c r="E17" s="562"/>
      <c r="F17" s="579" t="s">
        <v>556</v>
      </c>
    </row>
    <row r="18" spans="2:6" ht="19.5" customHeight="1" thickBot="1" x14ac:dyDescent="0.2">
      <c r="C18" s="1974"/>
      <c r="D18" s="568" t="s">
        <v>536</v>
      </c>
      <c r="E18" s="562"/>
      <c r="F18" s="577"/>
    </row>
    <row r="19" spans="2:6" ht="19.5" customHeight="1" x14ac:dyDescent="0.15">
      <c r="C19" s="1967" t="s">
        <v>337</v>
      </c>
      <c r="D19" s="570" t="s">
        <v>537</v>
      </c>
      <c r="E19" s="562"/>
      <c r="F19" s="578"/>
    </row>
    <row r="20" spans="2:6" ht="19.5" customHeight="1" x14ac:dyDescent="0.15">
      <c r="C20" s="1968"/>
      <c r="D20" s="571" t="s">
        <v>538</v>
      </c>
      <c r="E20" s="562"/>
      <c r="F20" s="491"/>
    </row>
    <row r="21" spans="2:6" ht="19.5" customHeight="1" x14ac:dyDescent="0.15">
      <c r="C21" s="1968"/>
      <c r="D21" s="571" t="s">
        <v>539</v>
      </c>
      <c r="E21" s="562"/>
      <c r="F21" s="565"/>
    </row>
    <row r="22" spans="2:6" ht="19.5" customHeight="1" x14ac:dyDescent="0.15">
      <c r="C22" s="1968"/>
      <c r="D22" s="571" t="s">
        <v>540</v>
      </c>
      <c r="E22" s="562"/>
      <c r="F22" s="565"/>
    </row>
    <row r="23" spans="2:6" ht="19.5" customHeight="1" x14ac:dyDescent="0.15">
      <c r="C23" s="1968"/>
      <c r="D23" s="572" t="s">
        <v>541</v>
      </c>
      <c r="E23" s="562"/>
      <c r="F23" s="491"/>
    </row>
    <row r="24" spans="2:6" ht="19.5" customHeight="1" thickBot="1" x14ac:dyDescent="0.2">
      <c r="C24" s="1969"/>
      <c r="D24" s="573" t="s">
        <v>542</v>
      </c>
      <c r="E24" s="562"/>
      <c r="F24" s="491"/>
    </row>
    <row r="25" spans="2:6" ht="19.5" customHeight="1" x14ac:dyDescent="0.15">
      <c r="C25" s="566"/>
      <c r="D25" s="566"/>
      <c r="E25" s="566"/>
      <c r="F25" s="491"/>
    </row>
    <row r="26" spans="2:6" ht="19.5" customHeight="1" x14ac:dyDescent="0.15">
      <c r="B26" s="566"/>
      <c r="C26" s="566"/>
      <c r="D26" s="566"/>
      <c r="E26" s="566"/>
      <c r="F26" s="566"/>
    </row>
  </sheetData>
  <mergeCells count="6">
    <mergeCell ref="C19:C24"/>
    <mergeCell ref="B2:E2"/>
    <mergeCell ref="B3:F3"/>
    <mergeCell ref="C11:C18"/>
    <mergeCell ref="C9:D9"/>
    <mergeCell ref="C10:D10"/>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horizontalDpi="400" verticalDpi="4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B2:Y39"/>
  <sheetViews>
    <sheetView workbookViewId="0"/>
  </sheetViews>
  <sheetFormatPr defaultColWidth="8" defaultRowHeight="15" customHeight="1" x14ac:dyDescent="0.15"/>
  <cols>
    <col min="1" max="1" width="2.5" style="382" customWidth="1"/>
    <col min="2" max="2" width="1.75" style="382" customWidth="1"/>
    <col min="3" max="3" width="15" style="382" customWidth="1"/>
    <col min="4" max="4" width="7.5" style="382" customWidth="1"/>
    <col min="5" max="5" width="3.75" style="382" customWidth="1"/>
    <col min="6" max="6" width="7.5" style="382" customWidth="1"/>
    <col min="7" max="7" width="3.75" style="382" customWidth="1"/>
    <col min="8" max="8" width="5" style="382" customWidth="1"/>
    <col min="9" max="9" width="15" style="382" customWidth="1"/>
    <col min="10" max="10" width="7.5" style="382" customWidth="1"/>
    <col min="11" max="11" width="3.75" style="382" customWidth="1"/>
    <col min="12" max="12" width="7.5" style="382" customWidth="1"/>
    <col min="13" max="13" width="3.75" style="382" customWidth="1"/>
    <col min="14" max="14" width="5" style="382" customWidth="1"/>
    <col min="15" max="15" width="15" style="382" customWidth="1"/>
    <col min="16" max="16" width="7.5" style="382" customWidth="1"/>
    <col min="17" max="17" width="3.75" style="382" customWidth="1"/>
    <col min="18" max="18" width="7.5" style="382" customWidth="1"/>
    <col min="19" max="19" width="3.75" style="382" customWidth="1"/>
    <col min="20" max="20" width="5" style="382" customWidth="1"/>
    <col min="21" max="21" width="15" style="382" customWidth="1"/>
    <col min="22" max="22" width="7.5" style="382" customWidth="1"/>
    <col min="23" max="23" width="3.75" style="382" customWidth="1"/>
    <col min="24" max="24" width="7.5" style="382" customWidth="1"/>
    <col min="25" max="25" width="3.75" style="382" customWidth="1"/>
    <col min="26" max="16384" width="8" style="382"/>
  </cols>
  <sheetData>
    <row r="2" spans="2:25" ht="15" customHeight="1" x14ac:dyDescent="0.15">
      <c r="B2" s="651" t="s">
        <v>1223</v>
      </c>
    </row>
    <row r="3" spans="2:25" ht="30" customHeight="1" x14ac:dyDescent="0.15">
      <c r="C3" s="1932" t="s">
        <v>998</v>
      </c>
      <c r="D3" s="1929"/>
      <c r="E3" s="1929"/>
      <c r="F3" s="1929"/>
      <c r="G3" s="1929"/>
      <c r="H3" s="1929"/>
      <c r="I3" s="1929"/>
      <c r="J3" s="1929"/>
      <c r="K3" s="1929"/>
      <c r="L3" s="1929"/>
      <c r="M3" s="1929"/>
      <c r="N3" s="1929"/>
      <c r="O3" s="1929"/>
      <c r="P3" s="1929"/>
      <c r="Q3" s="1929"/>
      <c r="R3" s="1929"/>
      <c r="S3" s="1929"/>
      <c r="T3" s="1929"/>
      <c r="U3" s="1929"/>
      <c r="V3" s="1929"/>
      <c r="W3" s="1929"/>
      <c r="X3" s="1929"/>
      <c r="Y3" s="1929"/>
    </row>
    <row r="4" spans="2:25" ht="15" customHeight="1" x14ac:dyDescent="0.15">
      <c r="C4" s="557"/>
      <c r="D4" s="557"/>
      <c r="E4" s="557"/>
      <c r="F4" s="557"/>
      <c r="G4" s="557"/>
      <c r="H4" s="557"/>
      <c r="I4" s="557"/>
      <c r="J4" s="557"/>
      <c r="K4" s="557"/>
      <c r="L4" s="557"/>
      <c r="M4" s="557"/>
      <c r="N4" s="557"/>
      <c r="O4" s="557"/>
      <c r="P4" s="557"/>
      <c r="Q4" s="557"/>
      <c r="R4" s="557"/>
      <c r="S4" s="557"/>
    </row>
    <row r="5" spans="2:25" ht="15" customHeight="1" x14ac:dyDescent="0.15">
      <c r="B5" s="382" t="s">
        <v>212</v>
      </c>
    </row>
    <row r="6" spans="2:25" ht="30" customHeight="1" x14ac:dyDescent="0.15">
      <c r="C6" s="1932" t="s">
        <v>1113</v>
      </c>
      <c r="D6" s="1932"/>
      <c r="E6" s="1932"/>
      <c r="F6" s="1932"/>
      <c r="G6" s="1932"/>
      <c r="H6" s="1932"/>
      <c r="I6" s="1932"/>
      <c r="J6" s="1932"/>
      <c r="K6" s="1932"/>
      <c r="L6" s="1932"/>
      <c r="M6" s="1932"/>
      <c r="N6" s="1932"/>
      <c r="O6" s="1932"/>
      <c r="P6" s="1932"/>
      <c r="Q6" s="1932"/>
      <c r="R6" s="1932"/>
      <c r="S6" s="1929"/>
      <c r="T6" s="1929"/>
      <c r="U6" s="1929"/>
      <c r="V6" s="1929"/>
      <c r="W6" s="1929"/>
      <c r="X6" s="1929"/>
      <c r="Y6" s="1929"/>
    </row>
    <row r="7" spans="2:25" ht="15" customHeight="1" x14ac:dyDescent="0.15">
      <c r="C7" s="262"/>
      <c r="D7" s="262"/>
      <c r="E7" s="262"/>
      <c r="F7" s="262"/>
      <c r="G7" s="262"/>
      <c r="H7" s="262"/>
      <c r="I7" s="262"/>
      <c r="J7" s="262"/>
      <c r="K7" s="262"/>
      <c r="L7" s="262"/>
      <c r="M7" s="262"/>
      <c r="N7" s="262"/>
      <c r="O7" s="262"/>
      <c r="P7" s="262"/>
      <c r="Q7" s="262"/>
      <c r="R7" s="262"/>
      <c r="S7" s="580"/>
    </row>
    <row r="8" spans="2:25" ht="15" customHeight="1" x14ac:dyDescent="0.15">
      <c r="B8" s="382" t="s">
        <v>213</v>
      </c>
    </row>
    <row r="9" spans="2:25" ht="30" customHeight="1" x14ac:dyDescent="0.15">
      <c r="C9" s="1932" t="s">
        <v>1114</v>
      </c>
      <c r="D9" s="1932"/>
      <c r="E9" s="1932"/>
      <c r="F9" s="1932"/>
      <c r="G9" s="1932"/>
      <c r="H9" s="1932"/>
      <c r="I9" s="1932"/>
      <c r="J9" s="1932"/>
      <c r="K9" s="1932"/>
      <c r="L9" s="1932"/>
      <c r="M9" s="1932"/>
      <c r="N9" s="1932"/>
      <c r="O9" s="1932"/>
      <c r="P9" s="1932"/>
      <c r="Q9" s="1932"/>
      <c r="R9" s="1932"/>
      <c r="S9" s="1929"/>
      <c r="T9" s="1929"/>
      <c r="U9" s="1929"/>
      <c r="V9" s="1929"/>
      <c r="W9" s="1929"/>
      <c r="X9" s="1929"/>
      <c r="Y9" s="1929"/>
    </row>
    <row r="10" spans="2:25" ht="15" customHeight="1" x14ac:dyDescent="0.15">
      <c r="C10" s="182"/>
      <c r="D10" s="182"/>
      <c r="E10" s="182"/>
      <c r="F10" s="182"/>
      <c r="G10" s="182"/>
      <c r="H10" s="182"/>
      <c r="I10" s="182"/>
      <c r="J10" s="182"/>
      <c r="K10" s="182"/>
      <c r="L10" s="182"/>
      <c r="M10" s="182"/>
      <c r="N10" s="182"/>
      <c r="O10" s="182"/>
      <c r="P10" s="182"/>
      <c r="Q10" s="182"/>
      <c r="R10" s="182"/>
    </row>
    <row r="11" spans="2:25" ht="15" customHeight="1" x14ac:dyDescent="0.15">
      <c r="B11" s="382" t="s">
        <v>214</v>
      </c>
    </row>
    <row r="12" spans="2:25" ht="30" customHeight="1" x14ac:dyDescent="0.15">
      <c r="C12" s="1932" t="s">
        <v>999</v>
      </c>
      <c r="D12" s="1932"/>
      <c r="E12" s="1932"/>
      <c r="F12" s="1932"/>
      <c r="G12" s="1932"/>
      <c r="H12" s="1932"/>
      <c r="I12" s="1932"/>
      <c r="J12" s="1932"/>
      <c r="K12" s="1932"/>
      <c r="L12" s="1932"/>
      <c r="M12" s="1932"/>
      <c r="N12" s="1932"/>
      <c r="O12" s="1932"/>
      <c r="P12" s="1932"/>
      <c r="Q12" s="1932"/>
      <c r="R12" s="1932"/>
      <c r="S12" s="1929"/>
      <c r="T12" s="1929"/>
      <c r="U12" s="1929"/>
      <c r="V12" s="1929"/>
      <c r="W12" s="1929"/>
      <c r="X12" s="1929"/>
      <c r="Y12" s="1929"/>
    </row>
    <row r="13" spans="2:25" ht="15" customHeight="1" x14ac:dyDescent="0.15">
      <c r="C13" s="182"/>
      <c r="D13" s="182"/>
      <c r="E13" s="182"/>
      <c r="F13" s="182"/>
      <c r="G13" s="182"/>
      <c r="H13" s="182"/>
      <c r="I13" s="182"/>
      <c r="J13" s="182"/>
      <c r="K13" s="182"/>
      <c r="L13" s="182"/>
      <c r="M13" s="182"/>
      <c r="N13" s="182"/>
      <c r="O13" s="182"/>
      <c r="P13" s="182"/>
      <c r="Q13" s="182"/>
      <c r="R13" s="182"/>
      <c r="S13" s="557"/>
    </row>
    <row r="14" spans="2:25" ht="15" customHeight="1" thickBot="1" x14ac:dyDescent="0.2">
      <c r="C14" s="382" t="s">
        <v>133</v>
      </c>
    </row>
    <row r="15" spans="2:25" ht="15" customHeight="1" x14ac:dyDescent="0.15">
      <c r="C15" s="603" t="s">
        <v>79</v>
      </c>
      <c r="D15" s="1983" t="s">
        <v>278</v>
      </c>
      <c r="E15" s="1984"/>
      <c r="F15" s="1983" t="s">
        <v>2</v>
      </c>
      <c r="G15" s="1985"/>
    </row>
    <row r="16" spans="2:25" ht="15" customHeight="1" x14ac:dyDescent="0.15">
      <c r="C16" s="277" t="s">
        <v>34</v>
      </c>
      <c r="D16" s="583">
        <v>413</v>
      </c>
      <c r="E16" s="255" t="s">
        <v>33</v>
      </c>
      <c r="F16" s="583">
        <v>406</v>
      </c>
      <c r="G16" s="273" t="s">
        <v>33</v>
      </c>
    </row>
    <row r="17" spans="2:25" ht="15" customHeight="1" x14ac:dyDescent="0.15">
      <c r="C17" s="548" t="s">
        <v>269</v>
      </c>
      <c r="D17" s="588">
        <v>129</v>
      </c>
      <c r="E17" s="260"/>
      <c r="F17" s="588">
        <v>144</v>
      </c>
      <c r="G17" s="244"/>
    </row>
    <row r="18" spans="2:25" ht="15" customHeight="1" thickBot="1" x14ac:dyDescent="0.2">
      <c r="C18" s="604" t="s">
        <v>342</v>
      </c>
      <c r="D18" s="605">
        <f>SUM(D16:D17)</f>
        <v>542</v>
      </c>
      <c r="E18" s="606"/>
      <c r="F18" s="605">
        <f>SUM(F16:F17)</f>
        <v>550</v>
      </c>
      <c r="G18" s="607"/>
    </row>
    <row r="20" spans="2:25" ht="15" customHeight="1" x14ac:dyDescent="0.15">
      <c r="B20" s="382" t="s">
        <v>208</v>
      </c>
    </row>
    <row r="21" spans="2:25" ht="15" customHeight="1" x14ac:dyDescent="0.15">
      <c r="C21" s="382" t="s">
        <v>1008</v>
      </c>
      <c r="O21" s="382" t="s">
        <v>1016</v>
      </c>
    </row>
    <row r="22" spans="2:25" ht="15" customHeight="1" thickBot="1" x14ac:dyDescent="0.2">
      <c r="C22" s="382" t="s">
        <v>1012</v>
      </c>
      <c r="I22" s="382" t="s">
        <v>1013</v>
      </c>
      <c r="O22" s="382" t="s">
        <v>1015</v>
      </c>
      <c r="U22" s="382" t="s">
        <v>1018</v>
      </c>
    </row>
    <row r="23" spans="2:25" ht="15" customHeight="1" x14ac:dyDescent="0.15">
      <c r="C23" s="608" t="s">
        <v>1000</v>
      </c>
      <c r="D23" s="1376" t="s">
        <v>845</v>
      </c>
      <c r="E23" s="1378"/>
      <c r="F23" s="1376" t="s">
        <v>858</v>
      </c>
      <c r="G23" s="1418"/>
      <c r="I23" s="608" t="s">
        <v>1000</v>
      </c>
      <c r="J23" s="1376" t="s">
        <v>845</v>
      </c>
      <c r="K23" s="1378"/>
      <c r="L23" s="1376" t="s">
        <v>858</v>
      </c>
      <c r="M23" s="1418"/>
      <c r="O23" s="608" t="s">
        <v>1000</v>
      </c>
      <c r="P23" s="1376" t="s">
        <v>845</v>
      </c>
      <c r="Q23" s="1378"/>
      <c r="R23" s="1376" t="s">
        <v>858</v>
      </c>
      <c r="S23" s="1418"/>
      <c r="U23" s="608" t="s">
        <v>1000</v>
      </c>
      <c r="V23" s="1376" t="s">
        <v>845</v>
      </c>
      <c r="W23" s="1378"/>
      <c r="X23" s="1376" t="s">
        <v>858</v>
      </c>
      <c r="Y23" s="1418"/>
    </row>
    <row r="24" spans="2:25" ht="15" customHeight="1" x14ac:dyDescent="0.15">
      <c r="C24" s="278" t="s">
        <v>1002</v>
      </c>
      <c r="D24" s="586">
        <v>0</v>
      </c>
      <c r="E24" s="269" t="s">
        <v>215</v>
      </c>
      <c r="F24" s="586">
        <v>2300</v>
      </c>
      <c r="G24" s="274" t="s">
        <v>215</v>
      </c>
      <c r="I24" s="278" t="s">
        <v>1002</v>
      </c>
      <c r="J24" s="586">
        <v>1000</v>
      </c>
      <c r="K24" s="269" t="s">
        <v>215</v>
      </c>
      <c r="L24" s="586">
        <v>7400</v>
      </c>
      <c r="M24" s="274" t="s">
        <v>215</v>
      </c>
      <c r="O24" s="278" t="s">
        <v>1006</v>
      </c>
      <c r="P24" s="586">
        <v>1</v>
      </c>
      <c r="Q24" s="269"/>
      <c r="R24" s="586">
        <v>1</v>
      </c>
      <c r="S24" s="274"/>
      <c r="U24" s="275" t="s">
        <v>220</v>
      </c>
      <c r="V24" s="585">
        <v>0</v>
      </c>
      <c r="W24" s="252" t="s">
        <v>90</v>
      </c>
      <c r="X24" s="585">
        <v>550</v>
      </c>
      <c r="Y24" s="276" t="s">
        <v>90</v>
      </c>
    </row>
    <row r="25" spans="2:25" ht="15" customHeight="1" x14ac:dyDescent="0.15">
      <c r="C25" s="548" t="s">
        <v>216</v>
      </c>
      <c r="D25" s="588">
        <v>0</v>
      </c>
      <c r="E25" s="260" t="s">
        <v>215</v>
      </c>
      <c r="F25" s="588">
        <v>2300</v>
      </c>
      <c r="G25" s="244" t="s">
        <v>215</v>
      </c>
      <c r="I25" s="548" t="s">
        <v>216</v>
      </c>
      <c r="J25" s="588">
        <v>0</v>
      </c>
      <c r="K25" s="260" t="s">
        <v>215</v>
      </c>
      <c r="L25" s="588">
        <v>7400</v>
      </c>
      <c r="M25" s="244" t="s">
        <v>215</v>
      </c>
      <c r="O25" s="278" t="s">
        <v>1005</v>
      </c>
      <c r="P25" s="586">
        <v>800</v>
      </c>
      <c r="Q25" s="269" t="s">
        <v>215</v>
      </c>
      <c r="R25" s="586">
        <v>800</v>
      </c>
      <c r="S25" s="274" t="s">
        <v>215</v>
      </c>
      <c r="U25" s="548" t="s">
        <v>1003</v>
      </c>
      <c r="V25" s="589">
        <v>0</v>
      </c>
      <c r="W25" s="260" t="s">
        <v>91</v>
      </c>
      <c r="X25" s="589">
        <v>100</v>
      </c>
      <c r="Y25" s="244" t="s">
        <v>91</v>
      </c>
    </row>
    <row r="26" spans="2:25" ht="15" customHeight="1" thickBot="1" x14ac:dyDescent="0.2">
      <c r="C26" s="548" t="s">
        <v>217</v>
      </c>
      <c r="D26" s="589">
        <v>0</v>
      </c>
      <c r="E26" s="260" t="s">
        <v>91</v>
      </c>
      <c r="F26" s="589">
        <v>100</v>
      </c>
      <c r="G26" s="244" t="s">
        <v>91</v>
      </c>
      <c r="I26" s="548" t="s">
        <v>217</v>
      </c>
      <c r="J26" s="589">
        <v>0</v>
      </c>
      <c r="K26" s="389" t="s">
        <v>91</v>
      </c>
      <c r="L26" s="589">
        <v>100</v>
      </c>
      <c r="M26" s="244" t="s">
        <v>91</v>
      </c>
      <c r="O26" s="278" t="s">
        <v>1004</v>
      </c>
      <c r="P26" s="590">
        <v>0</v>
      </c>
      <c r="Q26" s="269" t="s">
        <v>91</v>
      </c>
      <c r="R26" s="590">
        <v>100</v>
      </c>
      <c r="S26" s="274" t="s">
        <v>91</v>
      </c>
      <c r="U26" s="396" t="s">
        <v>1001</v>
      </c>
      <c r="V26" s="614"/>
      <c r="W26" s="606"/>
      <c r="X26" s="614"/>
      <c r="Y26" s="615"/>
    </row>
    <row r="27" spans="2:25" ht="15" customHeight="1" x14ac:dyDescent="0.15">
      <c r="C27" s="548" t="s">
        <v>218</v>
      </c>
      <c r="D27" s="588">
        <v>0</v>
      </c>
      <c r="E27" s="260" t="s">
        <v>215</v>
      </c>
      <c r="F27" s="588">
        <v>2300</v>
      </c>
      <c r="G27" s="244" t="s">
        <v>215</v>
      </c>
      <c r="I27" s="548" t="s">
        <v>218</v>
      </c>
      <c r="J27" s="588">
        <v>0</v>
      </c>
      <c r="K27" s="260" t="s">
        <v>215</v>
      </c>
      <c r="L27" s="588">
        <v>800</v>
      </c>
      <c r="M27" s="244" t="s">
        <v>215</v>
      </c>
      <c r="O27" s="1979" t="s">
        <v>1007</v>
      </c>
      <c r="P27" s="1981">
        <v>35</v>
      </c>
      <c r="Q27" s="1389" t="s">
        <v>345</v>
      </c>
      <c r="R27" s="1981">
        <v>35</v>
      </c>
      <c r="S27" s="1437" t="s">
        <v>345</v>
      </c>
    </row>
    <row r="28" spans="2:25" ht="15" customHeight="1" thickBot="1" x14ac:dyDescent="0.2">
      <c r="C28" s="279" t="s">
        <v>219</v>
      </c>
      <c r="D28" s="601">
        <v>0</v>
      </c>
      <c r="E28" s="265" t="s">
        <v>91</v>
      </c>
      <c r="F28" s="601">
        <v>100</v>
      </c>
      <c r="G28" s="280" t="s">
        <v>91</v>
      </c>
      <c r="I28" s="396" t="s">
        <v>219</v>
      </c>
      <c r="J28" s="610">
        <v>0</v>
      </c>
      <c r="K28" s="412" t="s">
        <v>91</v>
      </c>
      <c r="L28" s="610">
        <v>11</v>
      </c>
      <c r="M28" s="607" t="s">
        <v>91</v>
      </c>
      <c r="O28" s="1980"/>
      <c r="P28" s="1982"/>
      <c r="Q28" s="1071"/>
      <c r="R28" s="1982"/>
      <c r="S28" s="1429"/>
    </row>
    <row r="29" spans="2:25" ht="15" customHeight="1" x14ac:dyDescent="0.15">
      <c r="C29" s="254"/>
      <c r="D29" s="581"/>
      <c r="E29" s="254"/>
      <c r="F29" s="581"/>
      <c r="G29" s="254"/>
      <c r="I29" s="254"/>
      <c r="J29" s="581"/>
      <c r="K29" s="582"/>
      <c r="L29" s="581"/>
      <c r="M29" s="254"/>
      <c r="O29" s="254"/>
      <c r="P29" s="583"/>
      <c r="Q29" s="254"/>
      <c r="R29" s="583"/>
      <c r="S29" s="254"/>
    </row>
    <row r="30" spans="2:25" ht="15" customHeight="1" x14ac:dyDescent="0.15">
      <c r="O30" s="99"/>
    </row>
    <row r="31" spans="2:25" ht="15" customHeight="1" x14ac:dyDescent="0.15">
      <c r="O31" s="99"/>
    </row>
    <row r="32" spans="2:25" ht="15" customHeight="1" x14ac:dyDescent="0.15">
      <c r="C32" s="382" t="s">
        <v>1009</v>
      </c>
      <c r="I32" s="382" t="s">
        <v>1010</v>
      </c>
      <c r="O32" s="382" t="s">
        <v>1017</v>
      </c>
    </row>
    <row r="33" spans="3:19" ht="15" customHeight="1" thickBot="1" x14ac:dyDescent="0.2">
      <c r="C33" s="382" t="s">
        <v>1011</v>
      </c>
      <c r="I33" s="382" t="s">
        <v>1014</v>
      </c>
      <c r="O33" s="99" t="s">
        <v>221</v>
      </c>
    </row>
    <row r="34" spans="3:19" ht="15" customHeight="1" x14ac:dyDescent="0.15">
      <c r="C34" s="608" t="s">
        <v>1000</v>
      </c>
      <c r="D34" s="1376" t="s">
        <v>845</v>
      </c>
      <c r="E34" s="1378"/>
      <c r="F34" s="1376" t="s">
        <v>858</v>
      </c>
      <c r="G34" s="1418"/>
      <c r="I34" s="608" t="s">
        <v>1000</v>
      </c>
      <c r="J34" s="1376" t="s">
        <v>845</v>
      </c>
      <c r="K34" s="1378"/>
      <c r="L34" s="1376" t="s">
        <v>858</v>
      </c>
      <c r="M34" s="1418"/>
      <c r="O34" s="608" t="s">
        <v>1000</v>
      </c>
      <c r="P34" s="1376" t="s">
        <v>845</v>
      </c>
      <c r="Q34" s="1378"/>
      <c r="R34" s="1376" t="s">
        <v>858</v>
      </c>
      <c r="S34" s="1418"/>
    </row>
    <row r="35" spans="3:19" ht="15" customHeight="1" x14ac:dyDescent="0.15">
      <c r="C35" s="278" t="s">
        <v>270</v>
      </c>
      <c r="D35" s="586">
        <v>1</v>
      </c>
      <c r="E35" s="269"/>
      <c r="F35" s="586">
        <v>2</v>
      </c>
      <c r="G35" s="274"/>
      <c r="I35" s="278" t="s">
        <v>271</v>
      </c>
      <c r="J35" s="584">
        <v>1</v>
      </c>
      <c r="K35" s="269" t="s">
        <v>272</v>
      </c>
      <c r="L35" s="584">
        <v>2</v>
      </c>
      <c r="M35" s="274" t="s">
        <v>272</v>
      </c>
      <c r="O35" s="275" t="s">
        <v>273</v>
      </c>
      <c r="P35" s="585">
        <v>542</v>
      </c>
      <c r="Q35" s="252" t="s">
        <v>90</v>
      </c>
      <c r="R35" s="585">
        <v>550</v>
      </c>
      <c r="S35" s="276" t="s">
        <v>90</v>
      </c>
    </row>
    <row r="36" spans="3:19" ht="15" customHeight="1" x14ac:dyDescent="0.15">
      <c r="C36" s="278" t="s">
        <v>274</v>
      </c>
      <c r="D36" s="586">
        <v>0</v>
      </c>
      <c r="E36" s="269"/>
      <c r="F36" s="586">
        <v>1</v>
      </c>
      <c r="G36" s="274"/>
      <c r="I36" s="548" t="s">
        <v>275</v>
      </c>
      <c r="J36" s="584">
        <v>0</v>
      </c>
      <c r="K36" s="269" t="s">
        <v>215</v>
      </c>
      <c r="L36" s="586">
        <v>10</v>
      </c>
      <c r="M36" s="274" t="s">
        <v>215</v>
      </c>
      <c r="O36" s="548" t="s">
        <v>277</v>
      </c>
      <c r="P36" s="589">
        <v>100</v>
      </c>
      <c r="Q36" s="260" t="s">
        <v>91</v>
      </c>
      <c r="R36" s="589">
        <v>100</v>
      </c>
      <c r="S36" s="244" t="s">
        <v>91</v>
      </c>
    </row>
    <row r="37" spans="3:19" ht="15" customHeight="1" thickBot="1" x14ac:dyDescent="0.2">
      <c r="C37" s="278" t="s">
        <v>279</v>
      </c>
      <c r="D37" s="586">
        <v>0</v>
      </c>
      <c r="E37" s="269"/>
      <c r="F37" s="586">
        <v>1</v>
      </c>
      <c r="G37" s="274"/>
      <c r="I37" s="611"/>
      <c r="J37" s="605"/>
      <c r="K37" s="612"/>
      <c r="L37" s="605"/>
      <c r="M37" s="607"/>
      <c r="O37" s="396"/>
      <c r="P37" s="613"/>
      <c r="Q37" s="612"/>
      <c r="R37" s="613"/>
      <c r="S37" s="607"/>
    </row>
    <row r="38" spans="3:19" ht="15" customHeight="1" x14ac:dyDescent="0.15">
      <c r="C38" s="554" t="s">
        <v>280</v>
      </c>
      <c r="D38" s="586">
        <v>0</v>
      </c>
      <c r="E38" s="269"/>
      <c r="F38" s="586">
        <v>1</v>
      </c>
      <c r="G38" s="274"/>
      <c r="I38" s="587"/>
      <c r="J38" s="583"/>
      <c r="K38" s="254"/>
      <c r="L38" s="583"/>
      <c r="M38" s="254"/>
    </row>
    <row r="39" spans="3:19" ht="15" customHeight="1" thickBot="1" x14ac:dyDescent="0.2">
      <c r="C39" s="609"/>
      <c r="D39" s="602"/>
      <c r="E39" s="265"/>
      <c r="F39" s="602"/>
      <c r="G39" s="280"/>
      <c r="I39" s="587"/>
      <c r="J39" s="583"/>
      <c r="K39" s="254"/>
      <c r="L39" s="583"/>
      <c r="M39" s="254"/>
    </row>
  </sheetData>
  <mergeCells count="25">
    <mergeCell ref="V23:W23"/>
    <mergeCell ref="C3:Y3"/>
    <mergeCell ref="C6:Y6"/>
    <mergeCell ref="C9:Y9"/>
    <mergeCell ref="C12:Y12"/>
    <mergeCell ref="X23:Y23"/>
    <mergeCell ref="D15:E15"/>
    <mergeCell ref="F15:G15"/>
    <mergeCell ref="J34:K34"/>
    <mergeCell ref="L34:M34"/>
    <mergeCell ref="D23:E23"/>
    <mergeCell ref="F23:G23"/>
    <mergeCell ref="J23:K23"/>
    <mergeCell ref="L23:M23"/>
    <mergeCell ref="D34:E34"/>
    <mergeCell ref="F34:G34"/>
    <mergeCell ref="O27:O28"/>
    <mergeCell ref="P34:Q34"/>
    <mergeCell ref="R34:S34"/>
    <mergeCell ref="P23:Q23"/>
    <mergeCell ref="R23:S23"/>
    <mergeCell ref="P27:P28"/>
    <mergeCell ref="Q27:Q28"/>
    <mergeCell ref="R27:R28"/>
    <mergeCell ref="S27:S28"/>
  </mergeCells>
  <phoneticPr fontId="3"/>
  <pageMargins left="0.78740157480314965" right="0.39370078740157483" top="0.59055118110236227" bottom="0.59055118110236227" header="0.51181102362204722" footer="0.19685039370078741"/>
  <pageSetup paperSize="9" scale="80" firstPageNumber="2" orientation="landscape" blackAndWhite="1" useFirstPageNumber="1" horizontalDpi="400" verticalDpi="4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3">
    <pageSetUpPr fitToPage="1"/>
  </sheetPr>
  <dimension ref="A2:AC42"/>
  <sheetViews>
    <sheetView workbookViewId="0"/>
  </sheetViews>
  <sheetFormatPr defaultColWidth="8" defaultRowHeight="12.75" x14ac:dyDescent="0.15"/>
  <cols>
    <col min="1" max="1" width="2.5" style="382" customWidth="1"/>
    <col min="2" max="2" width="1.75" style="382" customWidth="1"/>
    <col min="3" max="28" width="4.875" style="382" customWidth="1"/>
    <col min="29" max="29" width="2.125" style="382" customWidth="1"/>
    <col min="30" max="16384" width="8" style="382"/>
  </cols>
  <sheetData>
    <row r="2" spans="1:29" ht="18.75" customHeight="1" thickBot="1" x14ac:dyDescent="0.2">
      <c r="A2" s="591" t="s">
        <v>1020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row>
    <row r="3" spans="1:29" ht="14.25" customHeight="1" x14ac:dyDescent="0.15">
      <c r="B3" s="281"/>
      <c r="C3" s="28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3"/>
    </row>
    <row r="4" spans="1:29" ht="14.25" customHeight="1" x14ac:dyDescent="0.15">
      <c r="B4" s="283"/>
      <c r="C4" s="594" t="s">
        <v>550</v>
      </c>
      <c r="D4" s="594"/>
      <c r="E4" s="594"/>
      <c r="F4" s="594"/>
      <c r="G4" s="594"/>
      <c r="H4" s="594"/>
      <c r="I4" s="594"/>
      <c r="J4" s="594"/>
      <c r="K4" s="594"/>
      <c r="L4" s="594"/>
      <c r="M4" s="594"/>
      <c r="N4" s="594"/>
      <c r="O4" s="594"/>
      <c r="P4" s="594"/>
      <c r="Q4" s="594"/>
      <c r="R4" s="594"/>
      <c r="S4" s="594"/>
      <c r="T4" s="594"/>
      <c r="U4" s="594"/>
      <c r="V4" s="594"/>
      <c r="W4" s="594"/>
      <c r="X4" s="594"/>
      <c r="Y4" s="184"/>
      <c r="Z4" s="184"/>
      <c r="AA4" s="184"/>
      <c r="AB4" s="184"/>
      <c r="AC4" s="593"/>
    </row>
    <row r="5" spans="1:29" ht="14.25" customHeight="1" x14ac:dyDescent="0.15">
      <c r="B5" s="283"/>
      <c r="C5" s="595"/>
      <c r="D5" s="595"/>
      <c r="E5" s="595"/>
      <c r="F5" s="595"/>
      <c r="G5" s="595"/>
      <c r="H5" s="595"/>
      <c r="I5" s="595"/>
      <c r="J5" s="595"/>
      <c r="K5" s="595"/>
      <c r="L5" s="595"/>
      <c r="M5" s="595"/>
      <c r="N5" s="595"/>
      <c r="O5" s="595"/>
      <c r="P5" s="595"/>
      <c r="Q5" s="595"/>
      <c r="R5" s="595"/>
      <c r="S5" s="370"/>
      <c r="T5" s="370"/>
      <c r="U5" s="370"/>
      <c r="V5" s="370"/>
      <c r="W5" s="370"/>
      <c r="X5" s="370"/>
      <c r="Y5" s="248"/>
      <c r="Z5" s="248"/>
      <c r="AA5" s="248"/>
      <c r="AB5" s="248"/>
      <c r="AC5" s="283"/>
    </row>
    <row r="6" spans="1:29" ht="14.25" customHeight="1" x14ac:dyDescent="0.15">
      <c r="B6" s="283"/>
      <c r="C6" s="370" t="s">
        <v>1019</v>
      </c>
      <c r="D6" s="370"/>
      <c r="E6" s="370"/>
      <c r="F6" s="370"/>
      <c r="G6" s="370"/>
      <c r="H6" s="370"/>
      <c r="I6" s="370"/>
      <c r="J6" s="370"/>
      <c r="K6" s="370"/>
      <c r="L6" s="370"/>
      <c r="M6" s="370"/>
      <c r="N6" s="370"/>
      <c r="O6" s="370"/>
      <c r="P6" s="370"/>
      <c r="Q6" s="370"/>
      <c r="R6" s="370"/>
      <c r="S6" s="370"/>
      <c r="T6" s="370"/>
      <c r="U6" s="370"/>
      <c r="V6" s="370"/>
      <c r="W6" s="370"/>
      <c r="X6" s="370"/>
      <c r="Y6" s="248"/>
      <c r="Z6" s="248"/>
      <c r="AA6" s="248"/>
      <c r="AB6" s="248"/>
      <c r="AC6" s="283"/>
    </row>
    <row r="7" spans="1:29" ht="14.25" customHeight="1" x14ac:dyDescent="0.15">
      <c r="B7" s="283"/>
      <c r="C7" s="370"/>
      <c r="D7" s="370"/>
      <c r="E7" s="370"/>
      <c r="F7" s="370"/>
      <c r="G7" s="370"/>
      <c r="H7" s="370"/>
      <c r="I7" s="370"/>
      <c r="J7" s="370"/>
      <c r="K7" s="370"/>
      <c r="L7" s="370"/>
      <c r="M7" s="370"/>
      <c r="N7" s="370"/>
      <c r="O7" s="370"/>
      <c r="P7" s="370"/>
      <c r="Q7" s="370"/>
      <c r="R7" s="594"/>
      <c r="S7" s="594"/>
      <c r="T7" s="594"/>
      <c r="U7" s="594"/>
      <c r="V7" s="594"/>
      <c r="W7" s="594"/>
      <c r="X7" s="594"/>
      <c r="Y7" s="184"/>
      <c r="Z7" s="184"/>
      <c r="AA7" s="184"/>
      <c r="AB7" s="184"/>
      <c r="AC7" s="593"/>
    </row>
    <row r="8" spans="1:29" ht="14.25" customHeight="1" x14ac:dyDescent="0.15">
      <c r="B8" s="283"/>
      <c r="C8" s="370"/>
      <c r="D8" s="370"/>
      <c r="E8" s="370"/>
      <c r="F8" s="596"/>
      <c r="G8" s="370" t="s">
        <v>551</v>
      </c>
      <c r="H8" s="370"/>
      <c r="I8" s="370"/>
      <c r="J8" s="370"/>
      <c r="K8" s="370"/>
      <c r="L8" s="370"/>
      <c r="M8" s="370"/>
      <c r="N8" s="370"/>
      <c r="O8" s="370"/>
      <c r="P8" s="370"/>
      <c r="Q8" s="596"/>
      <c r="R8" s="594"/>
      <c r="S8" s="370" t="s">
        <v>552</v>
      </c>
      <c r="T8" s="594"/>
      <c r="U8" s="594"/>
      <c r="V8" s="594"/>
      <c r="W8" s="594"/>
      <c r="X8" s="594"/>
      <c r="Y8" s="184"/>
      <c r="Z8" s="184"/>
      <c r="AA8" s="184"/>
      <c r="AB8" s="184"/>
      <c r="AC8" s="593"/>
    </row>
    <row r="9" spans="1:29" ht="14.25" customHeight="1" x14ac:dyDescent="0.15">
      <c r="B9" s="283"/>
      <c r="C9" s="597"/>
      <c r="D9" s="597"/>
      <c r="E9" s="597"/>
      <c r="F9" s="597"/>
      <c r="G9" s="597"/>
      <c r="H9" s="597"/>
      <c r="I9" s="597"/>
      <c r="J9" s="597"/>
      <c r="K9" s="597"/>
      <c r="L9" s="597"/>
      <c r="M9" s="597"/>
      <c r="N9" s="597"/>
      <c r="O9" s="597"/>
      <c r="P9" s="597"/>
      <c r="Q9" s="597"/>
      <c r="R9" s="598"/>
      <c r="S9" s="370"/>
      <c r="T9" s="370"/>
      <c r="U9" s="370"/>
      <c r="V9" s="370"/>
      <c r="W9" s="370"/>
      <c r="X9" s="370"/>
      <c r="Y9" s="248"/>
      <c r="Z9" s="248"/>
      <c r="AA9" s="248"/>
      <c r="AB9" s="248"/>
      <c r="AC9" s="283"/>
    </row>
    <row r="10" spans="1:29" ht="14.25" customHeight="1" x14ac:dyDescent="0.15">
      <c r="B10" s="283"/>
      <c r="C10" s="370"/>
      <c r="D10" s="370"/>
      <c r="E10" s="370"/>
      <c r="F10" s="370"/>
      <c r="G10" s="370"/>
      <c r="H10" s="370"/>
      <c r="I10" s="370"/>
      <c r="J10" s="370"/>
      <c r="K10" s="370"/>
      <c r="L10" s="370"/>
      <c r="M10" s="370"/>
      <c r="N10" s="370"/>
      <c r="O10" s="370"/>
      <c r="P10" s="370"/>
      <c r="Q10" s="370"/>
      <c r="R10" s="594"/>
      <c r="S10" s="594"/>
      <c r="T10" s="594"/>
      <c r="U10" s="594"/>
      <c r="V10" s="594"/>
      <c r="W10" s="594"/>
      <c r="X10" s="594"/>
      <c r="Y10" s="184"/>
      <c r="Z10" s="184"/>
      <c r="AA10" s="184"/>
      <c r="AB10" s="184"/>
      <c r="AC10" s="593"/>
    </row>
    <row r="11" spans="1:29" ht="14.25" customHeight="1" x14ac:dyDescent="0.15">
      <c r="B11" s="283"/>
      <c r="C11" s="248"/>
      <c r="D11" s="248"/>
      <c r="E11" s="248"/>
      <c r="F11" s="248"/>
      <c r="G11" s="248"/>
      <c r="H11" s="248"/>
      <c r="I11" s="248"/>
      <c r="J11" s="248"/>
      <c r="K11" s="248"/>
      <c r="L11" s="248"/>
      <c r="M11" s="248"/>
      <c r="N11" s="248"/>
      <c r="O11" s="248"/>
      <c r="P11" s="248"/>
      <c r="Q11" s="248"/>
      <c r="R11" s="184"/>
      <c r="S11" s="248"/>
      <c r="T11" s="248"/>
      <c r="U11" s="248"/>
      <c r="V11" s="248"/>
      <c r="W11" s="248"/>
      <c r="X11" s="248"/>
      <c r="Y11" s="248"/>
      <c r="Z11" s="248"/>
      <c r="AA11" s="248"/>
      <c r="AB11" s="248"/>
      <c r="AC11" s="283"/>
    </row>
    <row r="12" spans="1:29" ht="14.25" customHeight="1" x14ac:dyDescent="0.15">
      <c r="B12" s="283"/>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83"/>
    </row>
    <row r="13" spans="1:29" ht="14.25" customHeight="1" x14ac:dyDescent="0.15">
      <c r="B13" s="283"/>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83"/>
    </row>
    <row r="14" spans="1:29" ht="14.25" customHeight="1" x14ac:dyDescent="0.15">
      <c r="B14" s="283"/>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83"/>
    </row>
    <row r="15" spans="1:29" ht="14.25" customHeight="1" x14ac:dyDescent="0.15">
      <c r="B15" s="283"/>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83"/>
    </row>
    <row r="16" spans="1:29" ht="14.25" customHeight="1" x14ac:dyDescent="0.15">
      <c r="B16" s="283"/>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83"/>
    </row>
    <row r="17" spans="2:29" ht="14.25" customHeight="1" x14ac:dyDescent="0.15">
      <c r="B17" s="283"/>
      <c r="C17" s="248"/>
      <c r="D17" s="248"/>
      <c r="E17" s="248"/>
      <c r="F17" s="248"/>
      <c r="G17" s="248"/>
      <c r="H17" s="248"/>
      <c r="I17" s="248"/>
      <c r="J17" s="248"/>
      <c r="K17" s="248"/>
      <c r="L17" s="248"/>
      <c r="M17" s="1375" t="s">
        <v>139</v>
      </c>
      <c r="N17" s="1349"/>
      <c r="O17" s="1349"/>
      <c r="P17" s="1349"/>
      <c r="Q17" s="1349"/>
      <c r="R17" s="1350"/>
      <c r="S17" s="248"/>
      <c r="T17" s="248"/>
      <c r="U17" s="248"/>
      <c r="V17" s="248"/>
      <c r="W17" s="248"/>
      <c r="X17" s="248"/>
      <c r="Y17" s="248"/>
      <c r="Z17" s="248"/>
      <c r="AA17" s="248"/>
      <c r="AB17" s="248"/>
      <c r="AC17" s="283"/>
    </row>
    <row r="18" spans="2:29" ht="14.25" customHeight="1" x14ac:dyDescent="0.15">
      <c r="B18" s="283"/>
      <c r="C18" s="248"/>
      <c r="D18" s="248"/>
      <c r="E18" s="248"/>
      <c r="F18" s="248"/>
      <c r="G18" s="248"/>
      <c r="H18" s="248"/>
      <c r="I18" s="248"/>
      <c r="J18" s="248"/>
      <c r="K18" s="248"/>
      <c r="L18" s="248"/>
      <c r="M18" s="1375" t="s">
        <v>318</v>
      </c>
      <c r="N18" s="1349"/>
      <c r="O18" s="1350"/>
      <c r="P18" s="1375" t="s">
        <v>349</v>
      </c>
      <c r="Q18" s="1349"/>
      <c r="R18" s="1350"/>
      <c r="S18" s="248"/>
      <c r="T18" s="248"/>
      <c r="U18" s="248"/>
      <c r="V18" s="248"/>
      <c r="W18" s="248"/>
      <c r="X18" s="248"/>
      <c r="Y18" s="248"/>
      <c r="Z18" s="248"/>
      <c r="AA18" s="248"/>
      <c r="AB18" s="248"/>
      <c r="AC18" s="283"/>
    </row>
    <row r="19" spans="2:29" ht="14.25" customHeight="1" x14ac:dyDescent="0.15">
      <c r="B19" s="283"/>
      <c r="C19" s="156"/>
      <c r="D19" s="156"/>
      <c r="E19" s="156"/>
      <c r="F19" s="156"/>
      <c r="G19" s="156"/>
      <c r="H19" s="248"/>
      <c r="I19" s="248"/>
      <c r="J19" s="248"/>
      <c r="K19" s="248"/>
      <c r="L19" s="248"/>
      <c r="M19" s="1375" t="s">
        <v>1021</v>
      </c>
      <c r="N19" s="1349"/>
      <c r="O19" s="1350"/>
      <c r="P19" s="1375" t="s">
        <v>343</v>
      </c>
      <c r="Q19" s="1349"/>
      <c r="R19" s="1350"/>
      <c r="S19" s="248"/>
      <c r="T19" s="248"/>
      <c r="U19" s="248"/>
      <c r="V19" s="248"/>
      <c r="W19" s="248"/>
      <c r="X19" s="248"/>
      <c r="Y19" s="248"/>
      <c r="Z19" s="248"/>
      <c r="AA19" s="248"/>
      <c r="AB19" s="248"/>
      <c r="AC19" s="283"/>
    </row>
    <row r="20" spans="2:29" ht="14.25" customHeight="1" x14ac:dyDescent="0.15">
      <c r="B20" s="283"/>
      <c r="C20" s="254"/>
      <c r="D20" s="583"/>
      <c r="E20" s="254"/>
      <c r="F20" s="583"/>
      <c r="G20" s="254"/>
      <c r="H20" s="248"/>
      <c r="I20" s="248"/>
      <c r="J20" s="248"/>
      <c r="K20" s="248"/>
      <c r="L20" s="248"/>
      <c r="M20" s="1375" t="s">
        <v>319</v>
      </c>
      <c r="N20" s="1349"/>
      <c r="O20" s="1350"/>
      <c r="P20" s="1375" t="s">
        <v>22</v>
      </c>
      <c r="Q20" s="1349"/>
      <c r="R20" s="1350"/>
      <c r="S20" s="248"/>
      <c r="T20" s="248"/>
      <c r="U20" s="248"/>
      <c r="V20" s="248"/>
      <c r="W20" s="248"/>
      <c r="X20" s="248"/>
      <c r="Y20" s="248"/>
      <c r="Z20" s="248"/>
      <c r="AA20" s="248"/>
      <c r="AB20" s="248"/>
      <c r="AC20" s="283"/>
    </row>
    <row r="21" spans="2:29" ht="14.25" customHeight="1" x14ac:dyDescent="0.15">
      <c r="B21" s="283"/>
      <c r="C21" s="254"/>
      <c r="D21" s="583"/>
      <c r="E21" s="254"/>
      <c r="F21" s="583"/>
      <c r="G21" s="254"/>
      <c r="H21" s="248"/>
      <c r="I21" s="248"/>
      <c r="J21" s="248"/>
      <c r="K21" s="248"/>
      <c r="L21" s="248"/>
      <c r="M21" s="1375" t="s">
        <v>23</v>
      </c>
      <c r="N21" s="1349"/>
      <c r="O21" s="1350"/>
      <c r="P21" s="1375" t="s">
        <v>134</v>
      </c>
      <c r="Q21" s="1349"/>
      <c r="R21" s="1350"/>
      <c r="S21" s="248"/>
      <c r="T21" s="248"/>
      <c r="U21" s="248"/>
      <c r="V21" s="248"/>
      <c r="W21" s="248"/>
      <c r="X21" s="248"/>
      <c r="Y21" s="248"/>
      <c r="Z21" s="248"/>
      <c r="AA21" s="248"/>
      <c r="AB21" s="248"/>
      <c r="AC21" s="283"/>
    </row>
    <row r="22" spans="2:29" ht="14.25" customHeight="1" x14ac:dyDescent="0.15">
      <c r="B22" s="283"/>
      <c r="C22" s="156"/>
      <c r="D22" s="583"/>
      <c r="E22" s="248"/>
      <c r="F22" s="583"/>
      <c r="G22" s="254"/>
      <c r="H22" s="248"/>
      <c r="I22" s="248"/>
      <c r="J22" s="248"/>
      <c r="K22" s="248"/>
      <c r="L22" s="248"/>
      <c r="M22" s="1375" t="s">
        <v>25</v>
      </c>
      <c r="N22" s="1349"/>
      <c r="O22" s="1350"/>
      <c r="P22" s="1375" t="s">
        <v>24</v>
      </c>
      <c r="Q22" s="1349"/>
      <c r="R22" s="1350"/>
      <c r="S22" s="248"/>
      <c r="T22" s="248"/>
      <c r="U22" s="248"/>
      <c r="V22" s="248"/>
      <c r="W22" s="248"/>
      <c r="X22" s="248"/>
      <c r="Y22" s="248"/>
      <c r="Z22" s="248"/>
      <c r="AA22" s="248"/>
      <c r="AB22" s="248"/>
      <c r="AC22" s="283"/>
    </row>
    <row r="23" spans="2:29" ht="14.25" customHeight="1" x14ac:dyDescent="0.15">
      <c r="B23" s="283"/>
      <c r="C23" s="248"/>
      <c r="D23" s="248"/>
      <c r="E23" s="248"/>
      <c r="F23" s="248"/>
      <c r="G23" s="248"/>
      <c r="H23" s="248"/>
      <c r="I23" s="248"/>
      <c r="J23" s="248"/>
      <c r="K23" s="248"/>
      <c r="L23" s="248"/>
      <c r="M23" s="1375" t="s">
        <v>27</v>
      </c>
      <c r="N23" s="1349"/>
      <c r="O23" s="1350"/>
      <c r="P23" s="1375" t="s">
        <v>26</v>
      </c>
      <c r="Q23" s="1349"/>
      <c r="R23" s="1350"/>
      <c r="S23" s="248"/>
      <c r="T23" s="248"/>
      <c r="U23" s="248"/>
      <c r="V23" s="248"/>
      <c r="W23" s="248"/>
      <c r="X23" s="248"/>
      <c r="Y23" s="248"/>
      <c r="Z23" s="248"/>
      <c r="AA23" s="248"/>
      <c r="AB23" s="248"/>
      <c r="AC23" s="283"/>
    </row>
    <row r="24" spans="2:29" ht="14.25" customHeight="1" x14ac:dyDescent="0.15">
      <c r="B24" s="283"/>
      <c r="C24" s="248"/>
      <c r="D24" s="248"/>
      <c r="E24" s="248"/>
      <c r="F24" s="248"/>
      <c r="G24" s="248"/>
      <c r="H24" s="248"/>
      <c r="I24" s="248"/>
      <c r="J24" s="248"/>
      <c r="K24" s="248"/>
      <c r="L24" s="248"/>
      <c r="M24" s="1375"/>
      <c r="N24" s="1349"/>
      <c r="O24" s="1350"/>
      <c r="P24" s="1375" t="s">
        <v>28</v>
      </c>
      <c r="Q24" s="1349"/>
      <c r="R24" s="1350"/>
      <c r="S24" s="248"/>
      <c r="T24" s="248"/>
      <c r="U24" s="248"/>
      <c r="V24" s="248"/>
      <c r="W24" s="248"/>
      <c r="X24" s="248"/>
      <c r="Y24" s="248"/>
      <c r="Z24" s="248"/>
      <c r="AA24" s="248"/>
      <c r="AB24" s="248"/>
      <c r="AC24" s="283"/>
    </row>
    <row r="25" spans="2:29" ht="14.25" customHeight="1" x14ac:dyDescent="0.15">
      <c r="B25" s="283"/>
      <c r="C25" s="248"/>
      <c r="D25" s="248"/>
      <c r="E25" s="248"/>
      <c r="F25" s="248"/>
      <c r="G25" s="248"/>
      <c r="H25" s="248"/>
      <c r="I25" s="248"/>
      <c r="J25" s="248"/>
      <c r="K25" s="248"/>
      <c r="L25" s="248"/>
      <c r="M25" s="1375" t="s">
        <v>29</v>
      </c>
      <c r="N25" s="1349"/>
      <c r="O25" s="1350"/>
      <c r="P25" s="1375" t="s">
        <v>135</v>
      </c>
      <c r="Q25" s="1349"/>
      <c r="R25" s="1350"/>
      <c r="S25" s="248"/>
      <c r="T25" s="248"/>
      <c r="U25" s="248"/>
      <c r="V25" s="248"/>
      <c r="W25" s="248"/>
      <c r="X25" s="248"/>
      <c r="Y25" s="248"/>
      <c r="Z25" s="248"/>
      <c r="AA25" s="248"/>
      <c r="AB25" s="248"/>
      <c r="AC25" s="283"/>
    </row>
    <row r="26" spans="2:29" ht="14.25" customHeight="1" x14ac:dyDescent="0.15">
      <c r="B26" s="283"/>
      <c r="C26" s="248"/>
      <c r="D26" s="248"/>
      <c r="E26" s="248"/>
      <c r="F26" s="248"/>
      <c r="G26" s="248"/>
      <c r="H26" s="248"/>
      <c r="I26" s="248"/>
      <c r="J26" s="248"/>
      <c r="K26" s="248"/>
      <c r="L26" s="248"/>
      <c r="M26" s="1986" t="s">
        <v>138</v>
      </c>
      <c r="N26" s="1229"/>
      <c r="O26" s="1987"/>
      <c r="P26" s="1375" t="s">
        <v>137</v>
      </c>
      <c r="Q26" s="1349"/>
      <c r="R26" s="1350"/>
      <c r="S26" s="248"/>
      <c r="T26" s="248"/>
      <c r="U26" s="248"/>
      <c r="V26" s="248"/>
      <c r="W26" s="248"/>
      <c r="X26" s="248"/>
      <c r="Y26" s="248"/>
      <c r="Z26" s="248"/>
      <c r="AA26" s="248"/>
      <c r="AB26" s="248"/>
      <c r="AC26" s="283"/>
    </row>
    <row r="27" spans="2:29" ht="14.25" customHeight="1" x14ac:dyDescent="0.15">
      <c r="B27" s="283"/>
      <c r="C27" s="254"/>
      <c r="D27" s="583"/>
      <c r="E27" s="254"/>
      <c r="F27" s="583"/>
      <c r="G27" s="254"/>
      <c r="H27" s="248"/>
      <c r="I27" s="254"/>
      <c r="J27" s="583"/>
      <c r="K27" s="583"/>
      <c r="L27" s="254"/>
      <c r="M27" s="1375" t="s">
        <v>136</v>
      </c>
      <c r="N27" s="1130"/>
      <c r="O27" s="1988" t="s">
        <v>30</v>
      </c>
      <c r="P27" s="1146"/>
      <c r="Q27" s="1146"/>
      <c r="R27" s="1184"/>
      <c r="S27" s="248"/>
      <c r="T27" s="248"/>
      <c r="U27" s="248"/>
      <c r="V27" s="248"/>
      <c r="W27" s="248"/>
      <c r="X27" s="248"/>
      <c r="Y27" s="156"/>
      <c r="Z27" s="583"/>
      <c r="AA27" s="254"/>
      <c r="AB27" s="583"/>
      <c r="AC27" s="599"/>
    </row>
    <row r="28" spans="2:29" ht="14.25" customHeight="1" x14ac:dyDescent="0.15">
      <c r="B28" s="283"/>
      <c r="C28" s="254"/>
      <c r="D28" s="583"/>
      <c r="E28" s="254"/>
      <c r="F28" s="583"/>
      <c r="G28" s="254"/>
      <c r="H28" s="248"/>
      <c r="I28" s="254"/>
      <c r="J28" s="583"/>
      <c r="K28" s="583"/>
      <c r="L28" s="254"/>
      <c r="M28" s="1986" t="s">
        <v>1022</v>
      </c>
      <c r="N28" s="1229"/>
      <c r="O28" s="1987"/>
      <c r="P28" s="1375" t="s">
        <v>31</v>
      </c>
      <c r="Q28" s="1349"/>
      <c r="R28" s="1350"/>
      <c r="S28" s="248"/>
      <c r="T28" s="248"/>
      <c r="U28" s="248"/>
      <c r="V28" s="248"/>
      <c r="W28" s="248"/>
      <c r="X28" s="248"/>
      <c r="Y28" s="156"/>
      <c r="Z28" s="581"/>
      <c r="AA28" s="254"/>
      <c r="AB28" s="581"/>
      <c r="AC28" s="599"/>
    </row>
    <row r="29" spans="2:29" ht="14.25" customHeight="1" thickBot="1" x14ac:dyDescent="0.2">
      <c r="B29" s="600"/>
      <c r="C29" s="267"/>
      <c r="D29" s="601"/>
      <c r="E29" s="267"/>
      <c r="F29" s="601"/>
      <c r="G29" s="267"/>
      <c r="H29" s="209"/>
      <c r="I29" s="267"/>
      <c r="J29" s="601"/>
      <c r="K29" s="601"/>
      <c r="L29" s="267"/>
      <c r="M29" s="209"/>
      <c r="N29" s="267"/>
      <c r="O29" s="602"/>
      <c r="P29" s="267"/>
      <c r="Q29" s="602"/>
      <c r="R29" s="267"/>
      <c r="S29" s="209"/>
      <c r="T29" s="209"/>
      <c r="U29" s="209"/>
      <c r="V29" s="209"/>
      <c r="W29" s="209"/>
      <c r="X29" s="209"/>
      <c r="Y29" s="209"/>
      <c r="Z29" s="209"/>
      <c r="AA29" s="209"/>
      <c r="AB29" s="209"/>
      <c r="AC29" s="283"/>
    </row>
    <row r="30" spans="2:29" ht="14.25" customHeight="1" x14ac:dyDescent="0.15">
      <c r="B30" s="248"/>
      <c r="C30" s="248"/>
      <c r="D30" s="248"/>
      <c r="E30" s="248"/>
      <c r="F30" s="248"/>
      <c r="G30" s="248"/>
      <c r="H30" s="248"/>
      <c r="I30" s="248"/>
      <c r="J30" s="248"/>
      <c r="K30" s="248"/>
      <c r="L30" s="248"/>
      <c r="M30" s="248"/>
      <c r="N30" s="254"/>
      <c r="O30" s="248"/>
      <c r="P30" s="248"/>
      <c r="Q30" s="248"/>
      <c r="R30" s="248"/>
      <c r="S30" s="248"/>
      <c r="T30" s="248"/>
      <c r="U30" s="248"/>
      <c r="V30" s="248"/>
      <c r="W30" s="248"/>
      <c r="X30" s="248"/>
      <c r="Y30" s="248"/>
      <c r="Z30" s="248"/>
      <c r="AA30" s="248"/>
      <c r="AB30" s="248"/>
      <c r="AC30" s="248"/>
    </row>
    <row r="31" spans="2:29" ht="14.25" customHeight="1" x14ac:dyDescent="0.15">
      <c r="B31" s="248"/>
      <c r="C31" s="248"/>
      <c r="D31" s="248"/>
      <c r="E31" s="248"/>
      <c r="F31" s="248"/>
      <c r="G31" s="248"/>
      <c r="H31" s="248"/>
      <c r="I31" s="248"/>
      <c r="J31" s="248"/>
      <c r="K31" s="248"/>
      <c r="L31" s="248"/>
      <c r="M31" s="248"/>
      <c r="N31" s="254"/>
      <c r="O31" s="248"/>
      <c r="P31" s="248"/>
      <c r="Q31" s="248"/>
      <c r="R31" s="248"/>
      <c r="S31" s="248"/>
      <c r="T31" s="248"/>
      <c r="U31" s="248"/>
      <c r="V31" s="248"/>
      <c r="W31" s="248"/>
      <c r="X31" s="248"/>
      <c r="Y31" s="248"/>
      <c r="Z31" s="248"/>
      <c r="AA31" s="248"/>
      <c r="AB31" s="248"/>
      <c r="AC31" s="248"/>
    </row>
    <row r="32" spans="2:29" ht="14.25" customHeight="1" x14ac:dyDescent="0.15">
      <c r="B32" s="248"/>
      <c r="C32" s="248"/>
      <c r="D32" s="248"/>
      <c r="E32" s="248"/>
      <c r="F32" s="248"/>
      <c r="G32" s="248"/>
      <c r="H32" s="248"/>
      <c r="I32" s="248"/>
      <c r="J32" s="248"/>
      <c r="K32" s="248"/>
      <c r="L32" s="248"/>
      <c r="M32" s="248"/>
      <c r="N32" s="254"/>
      <c r="O32" s="248"/>
      <c r="P32" s="248"/>
      <c r="Q32" s="248"/>
      <c r="R32" s="248"/>
      <c r="S32" s="248"/>
      <c r="T32" s="248"/>
      <c r="U32" s="248"/>
      <c r="V32" s="248"/>
      <c r="W32" s="248"/>
      <c r="X32" s="248"/>
      <c r="Y32" s="248"/>
      <c r="Z32" s="248"/>
      <c r="AA32" s="248"/>
      <c r="AB32" s="248"/>
      <c r="AC32" s="248"/>
    </row>
    <row r="33" spans="2:29" ht="14.25" customHeight="1" x14ac:dyDescent="0.15">
      <c r="B33" s="248"/>
      <c r="C33" s="248"/>
      <c r="D33" s="248"/>
      <c r="E33" s="248"/>
      <c r="F33" s="248"/>
      <c r="G33" s="248"/>
      <c r="H33" s="248"/>
      <c r="I33" s="248"/>
      <c r="J33" s="248"/>
      <c r="K33" s="248"/>
      <c r="L33" s="248"/>
      <c r="M33" s="248"/>
      <c r="N33" s="254"/>
      <c r="O33" s="248"/>
      <c r="P33" s="248"/>
      <c r="Q33" s="248"/>
      <c r="R33" s="248"/>
      <c r="S33" s="248"/>
      <c r="T33" s="248"/>
      <c r="U33" s="248"/>
      <c r="V33" s="248"/>
      <c r="W33" s="248"/>
      <c r="X33" s="248"/>
      <c r="Y33" s="248"/>
      <c r="Z33" s="248"/>
      <c r="AA33" s="248"/>
      <c r="AB33" s="248"/>
      <c r="AC33" s="248"/>
    </row>
    <row r="34" spans="2:29" ht="14.25" customHeight="1" x14ac:dyDescent="0.15">
      <c r="B34" s="248"/>
      <c r="C34" s="156"/>
      <c r="D34" s="156"/>
      <c r="E34" s="156"/>
      <c r="F34" s="156"/>
      <c r="G34" s="156"/>
      <c r="H34" s="248"/>
      <c r="I34" s="156"/>
      <c r="J34" s="156"/>
      <c r="K34" s="156"/>
      <c r="L34" s="156"/>
      <c r="M34" s="248"/>
      <c r="N34" s="254"/>
      <c r="O34" s="156"/>
      <c r="P34" s="156"/>
      <c r="Q34" s="156"/>
      <c r="R34" s="156"/>
      <c r="S34" s="248"/>
      <c r="T34" s="248"/>
      <c r="U34" s="248"/>
      <c r="V34" s="248"/>
      <c r="W34" s="248"/>
      <c r="X34" s="248"/>
      <c r="Y34" s="248"/>
      <c r="Z34" s="248"/>
      <c r="AA34" s="248"/>
      <c r="AB34" s="248"/>
      <c r="AC34" s="248"/>
    </row>
    <row r="35" spans="2:29" ht="14.25" customHeight="1" x14ac:dyDescent="0.15">
      <c r="B35" s="248"/>
      <c r="C35" s="254"/>
      <c r="D35" s="583"/>
      <c r="E35" s="254"/>
      <c r="F35" s="583"/>
      <c r="G35" s="254"/>
      <c r="H35" s="248"/>
      <c r="I35" s="254"/>
      <c r="J35" s="583"/>
      <c r="K35" s="583"/>
      <c r="L35" s="254"/>
      <c r="M35" s="248"/>
      <c r="N35" s="254"/>
      <c r="O35" s="583"/>
      <c r="P35" s="254"/>
      <c r="Q35" s="583"/>
      <c r="R35" s="254"/>
      <c r="S35" s="248"/>
      <c r="T35" s="248"/>
      <c r="U35" s="248"/>
      <c r="V35" s="248"/>
      <c r="W35" s="248"/>
      <c r="X35" s="248"/>
      <c r="Y35" s="248"/>
      <c r="Z35" s="248"/>
      <c r="AA35" s="248"/>
      <c r="AB35" s="248"/>
      <c r="AC35" s="248"/>
    </row>
    <row r="36" spans="2:29" ht="14.25" customHeight="1" x14ac:dyDescent="0.15">
      <c r="B36" s="248"/>
      <c r="C36" s="254"/>
      <c r="D36" s="583"/>
      <c r="E36" s="254"/>
      <c r="F36" s="583"/>
      <c r="G36" s="254"/>
      <c r="H36" s="248"/>
      <c r="I36" s="254"/>
      <c r="J36" s="583"/>
      <c r="K36" s="583"/>
      <c r="L36" s="254"/>
      <c r="M36" s="248"/>
      <c r="N36" s="254"/>
      <c r="O36" s="159"/>
      <c r="P36" s="254"/>
      <c r="Q36" s="159"/>
      <c r="R36" s="254"/>
      <c r="S36" s="248"/>
      <c r="T36" s="248"/>
      <c r="U36" s="248"/>
      <c r="V36" s="248"/>
      <c r="W36" s="248"/>
      <c r="X36" s="248"/>
      <c r="Y36" s="248"/>
      <c r="Z36" s="248"/>
      <c r="AA36" s="248"/>
      <c r="AB36" s="248"/>
      <c r="AC36" s="248"/>
    </row>
    <row r="37" spans="2:29" ht="14.25" customHeight="1" x14ac:dyDescent="0.15">
      <c r="B37" s="248"/>
      <c r="C37" s="254"/>
      <c r="D37" s="583"/>
      <c r="E37" s="254"/>
      <c r="F37" s="583"/>
      <c r="G37" s="254"/>
      <c r="H37" s="248"/>
      <c r="I37" s="156"/>
      <c r="J37" s="583"/>
      <c r="K37" s="583"/>
      <c r="L37" s="254"/>
      <c r="M37" s="248"/>
      <c r="N37" s="254"/>
      <c r="O37" s="159"/>
      <c r="P37" s="254"/>
      <c r="Q37" s="159"/>
      <c r="R37" s="254"/>
      <c r="S37" s="248"/>
      <c r="T37" s="248"/>
      <c r="U37" s="248"/>
      <c r="V37" s="248"/>
      <c r="W37" s="248"/>
      <c r="X37" s="248"/>
      <c r="Y37" s="248"/>
      <c r="Z37" s="248"/>
      <c r="AA37" s="248"/>
      <c r="AB37" s="248"/>
      <c r="AC37" s="248"/>
    </row>
    <row r="38" spans="2:29" ht="14.25" customHeight="1" x14ac:dyDescent="0.15">
      <c r="B38" s="248"/>
      <c r="C38" s="254"/>
      <c r="D38" s="583"/>
      <c r="E38" s="254"/>
      <c r="F38" s="583"/>
      <c r="G38" s="254"/>
      <c r="H38" s="248"/>
      <c r="I38" s="156"/>
      <c r="J38" s="583"/>
      <c r="K38" s="583"/>
      <c r="L38" s="254"/>
      <c r="M38" s="248"/>
      <c r="N38" s="248"/>
      <c r="O38" s="248"/>
      <c r="P38" s="248"/>
      <c r="Q38" s="248"/>
      <c r="R38" s="248"/>
      <c r="S38" s="248"/>
      <c r="T38" s="248"/>
      <c r="U38" s="248"/>
      <c r="V38" s="248"/>
      <c r="W38" s="248"/>
      <c r="X38" s="248"/>
      <c r="Y38" s="248"/>
      <c r="Z38" s="248"/>
      <c r="AA38" s="248"/>
      <c r="AB38" s="248"/>
      <c r="AC38" s="248"/>
    </row>
    <row r="39" spans="2:29" ht="14.25" customHeight="1" x14ac:dyDescent="0.15">
      <c r="B39" s="248"/>
      <c r="C39" s="254"/>
      <c r="D39" s="583"/>
      <c r="E39" s="254"/>
      <c r="F39" s="583"/>
      <c r="G39" s="254"/>
      <c r="H39" s="248"/>
      <c r="I39" s="156"/>
      <c r="J39" s="583"/>
      <c r="K39" s="583"/>
      <c r="L39" s="254"/>
      <c r="M39" s="248"/>
      <c r="N39" s="248"/>
      <c r="O39" s="248"/>
      <c r="P39" s="248"/>
      <c r="Q39" s="248"/>
      <c r="R39" s="248"/>
      <c r="S39" s="248"/>
      <c r="T39" s="248"/>
      <c r="U39" s="248"/>
      <c r="V39" s="248"/>
      <c r="W39" s="248"/>
      <c r="X39" s="248"/>
      <c r="Y39" s="248"/>
      <c r="Z39" s="248"/>
      <c r="AA39" s="248"/>
      <c r="AB39" s="248"/>
      <c r="AC39" s="248"/>
    </row>
    <row r="40" spans="2:29" ht="14.25" customHeight="1" x14ac:dyDescent="0.15"/>
    <row r="41" spans="2:29" ht="15" customHeight="1" x14ac:dyDescent="0.15"/>
    <row r="42" spans="2:29" ht="15" customHeight="1" x14ac:dyDescent="0.15"/>
  </sheetData>
  <mergeCells count="23">
    <mergeCell ref="M25:O25"/>
    <mergeCell ref="P25:R25"/>
    <mergeCell ref="P23:R23"/>
    <mergeCell ref="M28:O28"/>
    <mergeCell ref="P28:R28"/>
    <mergeCell ref="M26:O26"/>
    <mergeCell ref="M27:N27"/>
    <mergeCell ref="O27:R27"/>
    <mergeCell ref="P26:R26"/>
    <mergeCell ref="M24:O24"/>
    <mergeCell ref="P24:R24"/>
    <mergeCell ref="M22:O22"/>
    <mergeCell ref="P22:R22"/>
    <mergeCell ref="M23:O23"/>
    <mergeCell ref="M20:O20"/>
    <mergeCell ref="P20:R20"/>
    <mergeCell ref="M21:O21"/>
    <mergeCell ref="P21:R21"/>
    <mergeCell ref="M17:R17"/>
    <mergeCell ref="M18:O18"/>
    <mergeCell ref="P18:R18"/>
    <mergeCell ref="M19:O19"/>
    <mergeCell ref="P19:R19"/>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horizontalDpi="400" verticalDpi="4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1:J28"/>
  <sheetViews>
    <sheetView workbookViewId="0"/>
  </sheetViews>
  <sheetFormatPr defaultColWidth="8" defaultRowHeight="18" customHeight="1" x14ac:dyDescent="0.15"/>
  <cols>
    <col min="1" max="1" width="2.5" style="382" customWidth="1"/>
    <col min="2" max="2" width="17.5" style="382" customWidth="1"/>
    <col min="3" max="3" width="24" style="382" customWidth="1"/>
    <col min="4" max="4" width="12.125" style="382" customWidth="1"/>
    <col min="5" max="5" width="11.5" style="382" customWidth="1"/>
    <col min="6" max="6" width="22.125" style="382" customWidth="1"/>
    <col min="7" max="7" width="19.625" style="382" customWidth="1"/>
    <col min="8" max="8" width="17.5" style="382" customWidth="1"/>
    <col min="9" max="9" width="19.25" style="382" customWidth="1"/>
    <col min="10" max="16384" width="8" style="382"/>
  </cols>
  <sheetData>
    <row r="1" spans="2:9" ht="12.75" x14ac:dyDescent="0.15"/>
    <row r="2" spans="2:9" ht="21.75" customHeight="1" x14ac:dyDescent="0.15">
      <c r="B2" s="1993" t="s">
        <v>1222</v>
      </c>
      <c r="C2" s="1993"/>
      <c r="D2" s="1993"/>
      <c r="E2" s="1993"/>
      <c r="F2" s="1993"/>
      <c r="G2" s="1993"/>
      <c r="H2" s="1993"/>
      <c r="I2" s="1993"/>
    </row>
    <row r="3" spans="2:9" ht="48.75" customHeight="1" x14ac:dyDescent="0.15">
      <c r="B3" s="1932" t="s">
        <v>1023</v>
      </c>
      <c r="C3" s="1929"/>
      <c r="D3" s="1929"/>
      <c r="E3" s="1929"/>
      <c r="F3" s="1929"/>
      <c r="G3" s="1929"/>
      <c r="H3" s="1929"/>
      <c r="I3" s="1929"/>
    </row>
    <row r="4" spans="2:9" ht="9.75" customHeight="1" x14ac:dyDescent="0.15">
      <c r="B4" s="99"/>
      <c r="C4" s="99"/>
      <c r="D4" s="99"/>
      <c r="E4" s="99"/>
      <c r="F4" s="99"/>
      <c r="G4" s="99"/>
      <c r="H4" s="99"/>
      <c r="I4" s="99"/>
    </row>
    <row r="5" spans="2:9" ht="18" customHeight="1" thickBot="1" x14ac:dyDescent="0.2">
      <c r="B5" s="382" t="s">
        <v>1024</v>
      </c>
    </row>
    <row r="6" spans="2:9" ht="18" customHeight="1" x14ac:dyDescent="0.15">
      <c r="B6" s="1930" t="s">
        <v>222</v>
      </c>
      <c r="C6" s="266" t="s">
        <v>180</v>
      </c>
      <c r="D6" s="1068" t="s">
        <v>181</v>
      </c>
      <c r="E6" s="1069"/>
      <c r="F6" s="263" t="s">
        <v>182</v>
      </c>
      <c r="G6" s="266" t="s">
        <v>183</v>
      </c>
      <c r="H6" s="626" t="s">
        <v>1029</v>
      </c>
      <c r="I6" s="254"/>
    </row>
    <row r="7" spans="2:9" ht="18" customHeight="1" x14ac:dyDescent="0.15">
      <c r="B7" s="1931"/>
      <c r="C7" s="622" t="s">
        <v>184</v>
      </c>
      <c r="D7" s="1994" t="s">
        <v>185</v>
      </c>
      <c r="E7" s="1362"/>
      <c r="F7" s="623" t="s">
        <v>186</v>
      </c>
      <c r="G7" s="261" t="s">
        <v>187</v>
      </c>
      <c r="H7" s="285"/>
      <c r="I7" s="254"/>
    </row>
    <row r="8" spans="2:9" s="241" customFormat="1" ht="18" customHeight="1" x14ac:dyDescent="0.15">
      <c r="B8" s="404"/>
      <c r="C8" s="616" t="s">
        <v>188</v>
      </c>
      <c r="D8" s="617"/>
      <c r="E8" s="228" t="s">
        <v>188</v>
      </c>
      <c r="F8" s="228" t="s">
        <v>188</v>
      </c>
      <c r="G8" s="616" t="s">
        <v>188</v>
      </c>
      <c r="H8" s="627"/>
      <c r="I8" s="254"/>
    </row>
    <row r="9" spans="2:9" ht="18" customHeight="1" x14ac:dyDescent="0.15">
      <c r="B9" s="628" t="s">
        <v>1025</v>
      </c>
      <c r="C9" s="618"/>
      <c r="D9" s="1991"/>
      <c r="E9" s="1992"/>
      <c r="F9" s="619"/>
      <c r="G9" s="624"/>
      <c r="H9" s="629"/>
      <c r="I9" s="254"/>
    </row>
    <row r="10" spans="2:9" ht="18" customHeight="1" x14ac:dyDescent="0.15">
      <c r="B10" s="404" t="s">
        <v>1026</v>
      </c>
      <c r="C10" s="618"/>
      <c r="D10" s="1991"/>
      <c r="E10" s="1992"/>
      <c r="F10" s="619"/>
      <c r="G10" s="624"/>
      <c r="H10" s="629"/>
      <c r="I10" s="254"/>
    </row>
    <row r="11" spans="2:9" ht="18" customHeight="1" x14ac:dyDescent="0.15">
      <c r="B11" s="404" t="s">
        <v>1027</v>
      </c>
      <c r="C11" s="618"/>
      <c r="D11" s="1997"/>
      <c r="E11" s="1998"/>
      <c r="F11" s="619"/>
      <c r="G11" s="624"/>
      <c r="H11" s="629"/>
      <c r="I11" s="254"/>
    </row>
    <row r="12" spans="2:9" ht="18" customHeight="1" x14ac:dyDescent="0.15">
      <c r="B12" s="405"/>
      <c r="C12" s="620"/>
      <c r="D12" s="1995"/>
      <c r="E12" s="1996"/>
      <c r="F12" s="621"/>
      <c r="G12" s="625"/>
      <c r="H12" s="630"/>
      <c r="I12" s="254"/>
    </row>
    <row r="13" spans="2:9" ht="18" customHeight="1" thickBot="1" x14ac:dyDescent="0.2">
      <c r="B13" s="409" t="s">
        <v>87</v>
      </c>
      <c r="C13" s="631">
        <f>SUM(C9:D12)</f>
        <v>0</v>
      </c>
      <c r="D13" s="1989">
        <f>SUM(D9:E12)</f>
        <v>0</v>
      </c>
      <c r="E13" s="1990"/>
      <c r="F13" s="632">
        <f>SUM(F9:F12)</f>
        <v>0</v>
      </c>
      <c r="G13" s="633"/>
      <c r="H13" s="634"/>
      <c r="I13" s="254"/>
    </row>
    <row r="14" spans="2:9" ht="18" customHeight="1" x14ac:dyDescent="0.15">
      <c r="B14" s="382" t="s">
        <v>189</v>
      </c>
    </row>
    <row r="16" spans="2:9" ht="18" customHeight="1" thickBot="1" x14ac:dyDescent="0.2">
      <c r="B16" s="382" t="s">
        <v>1028</v>
      </c>
    </row>
    <row r="17" spans="2:10" ht="18" customHeight="1" x14ac:dyDescent="0.15">
      <c r="B17" s="1930" t="s">
        <v>223</v>
      </c>
      <c r="C17" s="1376" t="s">
        <v>224</v>
      </c>
      <c r="D17" s="1107"/>
      <c r="E17" s="1107"/>
      <c r="F17" s="1108"/>
      <c r="G17" s="1376" t="s">
        <v>225</v>
      </c>
      <c r="H17" s="1377"/>
      <c r="I17" s="1418"/>
    </row>
    <row r="18" spans="2:10" ht="18" customHeight="1" x14ac:dyDescent="0.15">
      <c r="B18" s="1999"/>
      <c r="C18" s="272" t="s">
        <v>1030</v>
      </c>
      <c r="D18" s="260" t="s">
        <v>1031</v>
      </c>
      <c r="E18" s="1375" t="s">
        <v>190</v>
      </c>
      <c r="F18" s="1350"/>
      <c r="G18" s="272" t="s">
        <v>1030</v>
      </c>
      <c r="H18" s="272" t="s">
        <v>180</v>
      </c>
      <c r="I18" s="535" t="s">
        <v>191</v>
      </c>
      <c r="J18" s="156"/>
    </row>
    <row r="19" spans="2:10" ht="18" customHeight="1" x14ac:dyDescent="0.15">
      <c r="B19" s="393"/>
      <c r="C19" s="379"/>
      <c r="D19" s="459"/>
      <c r="E19" s="1832"/>
      <c r="F19" s="2004"/>
      <c r="G19" s="379"/>
      <c r="H19" s="228"/>
      <c r="I19" s="635"/>
      <c r="J19" s="248"/>
    </row>
    <row r="20" spans="2:10" ht="18" customHeight="1" x14ac:dyDescent="0.15">
      <c r="B20" s="393"/>
      <c r="C20" s="379"/>
      <c r="D20" s="459"/>
      <c r="E20" s="2002"/>
      <c r="F20" s="2003"/>
      <c r="G20" s="379"/>
      <c r="H20" s="619"/>
      <c r="I20" s="636"/>
      <c r="J20" s="248"/>
    </row>
    <row r="21" spans="2:10" ht="18" customHeight="1" thickBot="1" x14ac:dyDescent="0.2">
      <c r="B21" s="409"/>
      <c r="C21" s="637"/>
      <c r="D21" s="637"/>
      <c r="E21" s="2000"/>
      <c r="F21" s="2001"/>
      <c r="G21" s="637"/>
      <c r="H21" s="632"/>
      <c r="I21" s="638"/>
      <c r="J21" s="248"/>
    </row>
    <row r="23" spans="2:10" ht="18" customHeight="1" thickBot="1" x14ac:dyDescent="0.2">
      <c r="B23" s="382" t="s">
        <v>140</v>
      </c>
    </row>
    <row r="24" spans="2:10" ht="18" customHeight="1" x14ac:dyDescent="0.15">
      <c r="B24" s="1930" t="s">
        <v>223</v>
      </c>
      <c r="C24" s="1376" t="s">
        <v>224</v>
      </c>
      <c r="D24" s="1377"/>
      <c r="E24" s="1377"/>
      <c r="F24" s="1378"/>
      <c r="G24" s="1376" t="s">
        <v>225</v>
      </c>
      <c r="H24" s="1377"/>
      <c r="I24" s="1418"/>
    </row>
    <row r="25" spans="2:10" ht="18" customHeight="1" x14ac:dyDescent="0.15">
      <c r="B25" s="1999"/>
      <c r="C25" s="260" t="s">
        <v>1030</v>
      </c>
      <c r="D25" s="110" t="s">
        <v>192</v>
      </c>
      <c r="E25" s="260" t="s">
        <v>1031</v>
      </c>
      <c r="F25" s="272" t="s">
        <v>190</v>
      </c>
      <c r="G25" s="272" t="s">
        <v>1030</v>
      </c>
      <c r="H25" s="260" t="s">
        <v>226</v>
      </c>
      <c r="I25" s="535" t="s">
        <v>191</v>
      </c>
    </row>
    <row r="26" spans="2:10" ht="18" customHeight="1" x14ac:dyDescent="0.15">
      <c r="B26" s="393"/>
      <c r="C26" s="379"/>
      <c r="D26" s="459"/>
      <c r="E26" s="359"/>
      <c r="F26" s="457"/>
      <c r="G26" s="379"/>
      <c r="H26" s="255"/>
      <c r="I26" s="639"/>
    </row>
    <row r="27" spans="2:10" ht="18" customHeight="1" x14ac:dyDescent="0.15">
      <c r="B27" s="393"/>
      <c r="C27" s="379"/>
      <c r="D27" s="459"/>
      <c r="E27" s="379"/>
      <c r="F27" s="459"/>
      <c r="G27" s="379"/>
      <c r="H27" s="255"/>
      <c r="I27" s="640"/>
    </row>
    <row r="28" spans="2:10" ht="18" customHeight="1" thickBot="1" x14ac:dyDescent="0.2">
      <c r="B28" s="409"/>
      <c r="C28" s="637"/>
      <c r="D28" s="641"/>
      <c r="E28" s="637"/>
      <c r="F28" s="641"/>
      <c r="G28" s="637"/>
      <c r="H28" s="265"/>
      <c r="I28" s="642"/>
    </row>
  </sheetData>
  <mergeCells count="20">
    <mergeCell ref="G24:I24"/>
    <mergeCell ref="G17:I17"/>
    <mergeCell ref="B24:B25"/>
    <mergeCell ref="C24:F24"/>
    <mergeCell ref="B17:B18"/>
    <mergeCell ref="C17:F17"/>
    <mergeCell ref="E21:F21"/>
    <mergeCell ref="E20:F20"/>
    <mergeCell ref="E18:F18"/>
    <mergeCell ref="E19:F19"/>
    <mergeCell ref="D13:E13"/>
    <mergeCell ref="D9:E9"/>
    <mergeCell ref="D10:E10"/>
    <mergeCell ref="B2:I2"/>
    <mergeCell ref="B6:B7"/>
    <mergeCell ref="D7:E7"/>
    <mergeCell ref="D12:E12"/>
    <mergeCell ref="B3:I3"/>
    <mergeCell ref="D6:E6"/>
    <mergeCell ref="D11:E11"/>
  </mergeCells>
  <phoneticPr fontId="3"/>
  <pageMargins left="0.78740157480314965" right="0.39370078740157483" top="0.59055118110236227" bottom="0.59055118110236227" header="0.51181102362204722" footer="0.19685039370078741"/>
  <pageSetup paperSize="9" scale="95" firstPageNumber="2" orientation="landscape" blackAndWhite="1" useFirstPageNumber="1" horizontalDpi="400" verticalDpi="400" r:id="rId1"/>
  <headerFooter alignWithMargins="0"/>
  <ignoredErrors>
    <ignoredError sqref="C7:F7"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7A9B-F3DC-4630-94FF-2757C02D9A88}">
  <sheetPr>
    <pageSetUpPr fitToPage="1"/>
  </sheetPr>
  <dimension ref="B2:Y38"/>
  <sheetViews>
    <sheetView workbookViewId="0">
      <selection activeCell="Q28" sqref="Q28"/>
    </sheetView>
  </sheetViews>
  <sheetFormatPr defaultColWidth="8" defaultRowHeight="12.75" x14ac:dyDescent="0.15"/>
  <cols>
    <col min="1" max="1" width="2.5" style="881" customWidth="1"/>
    <col min="2" max="2" width="13.75" style="881" customWidth="1"/>
    <col min="3" max="4" width="6.875" style="881" customWidth="1"/>
    <col min="5" max="5" width="6.625" style="881" customWidth="1"/>
    <col min="6" max="6" width="10.875" style="881" customWidth="1"/>
    <col min="7" max="7" width="9.875" style="881" customWidth="1"/>
    <col min="8" max="8" width="8.875" style="881" customWidth="1"/>
    <col min="9" max="9" width="2.5" style="881" customWidth="1"/>
    <col min="10" max="11" width="7.25" style="881" customWidth="1"/>
    <col min="12" max="12" width="7" style="881" customWidth="1"/>
    <col min="13" max="17" width="6.625" style="881" customWidth="1"/>
    <col min="18" max="18" width="8.5" style="881" customWidth="1"/>
    <col min="19" max="19" width="7.75" style="881" customWidth="1"/>
    <col min="20" max="20" width="8.375" style="881" customWidth="1"/>
    <col min="21" max="21" width="5" style="881" bestFit="1" customWidth="1"/>
    <col min="22" max="16384" width="8" style="881"/>
  </cols>
  <sheetData>
    <row r="2" spans="2:21" ht="18" customHeight="1" x14ac:dyDescent="0.15">
      <c r="B2" s="1824" t="s">
        <v>1221</v>
      </c>
      <c r="C2" s="1824"/>
      <c r="D2" s="1824"/>
      <c r="E2" s="1824"/>
      <c r="F2" s="1824"/>
      <c r="G2" s="1824"/>
      <c r="H2" s="1824"/>
      <c r="I2" s="1824"/>
      <c r="J2" s="1824"/>
      <c r="K2" s="1824"/>
      <c r="L2" s="1824"/>
      <c r="M2" s="1824"/>
      <c r="N2" s="1824"/>
      <c r="O2" s="1824"/>
      <c r="P2" s="1824"/>
      <c r="Q2" s="1824"/>
      <c r="R2" s="1824"/>
      <c r="S2" s="1824"/>
      <c r="T2" s="1824"/>
      <c r="U2" s="1824"/>
    </row>
    <row r="3" spans="2:21" ht="16.5" customHeight="1" x14ac:dyDescent="0.15">
      <c r="B3" s="949"/>
      <c r="C3" s="949"/>
      <c r="D3" s="949"/>
      <c r="E3" s="949"/>
      <c r="F3" s="949"/>
      <c r="G3" s="949"/>
    </row>
    <row r="4" spans="2:21" ht="16.5" customHeight="1" x14ac:dyDescent="0.15">
      <c r="B4" s="881" t="s">
        <v>141</v>
      </c>
    </row>
    <row r="5" spans="2:21" ht="16.5" customHeight="1" thickBot="1" x14ac:dyDescent="0.2">
      <c r="B5" s="881" t="s">
        <v>142</v>
      </c>
    </row>
    <row r="6" spans="2:21" ht="16.5" customHeight="1" x14ac:dyDescent="0.15">
      <c r="B6" s="945"/>
      <c r="C6" s="879"/>
      <c r="D6" s="2005" t="s">
        <v>146</v>
      </c>
      <c r="E6" s="2005" t="s">
        <v>147</v>
      </c>
      <c r="F6" s="1946" t="s">
        <v>1041</v>
      </c>
      <c r="G6" s="944"/>
      <c r="H6" s="943"/>
      <c r="I6" s="943"/>
      <c r="J6" s="1074" t="s">
        <v>143</v>
      </c>
      <c r="K6" s="1075"/>
      <c r="L6" s="2012" t="s">
        <v>193</v>
      </c>
      <c r="M6" s="1074" t="s">
        <v>144</v>
      </c>
      <c r="N6" s="1085"/>
      <c r="O6" s="1085"/>
      <c r="P6" s="1085"/>
      <c r="Q6" s="1085"/>
      <c r="R6" s="1946" t="s">
        <v>145</v>
      </c>
      <c r="S6" s="1946" t="s">
        <v>1042</v>
      </c>
      <c r="T6" s="942"/>
    </row>
    <row r="7" spans="2:21" ht="16.5" customHeight="1" x14ac:dyDescent="0.15">
      <c r="B7" s="941" t="s">
        <v>227</v>
      </c>
      <c r="C7" s="940" t="s">
        <v>77</v>
      </c>
      <c r="D7" s="2006"/>
      <c r="E7" s="2008"/>
      <c r="F7" s="2010"/>
      <c r="G7" s="2015" t="s">
        <v>194</v>
      </c>
      <c r="H7" s="2016"/>
      <c r="I7" s="2017"/>
      <c r="J7" s="1076"/>
      <c r="K7" s="1077"/>
      <c r="L7" s="2008"/>
      <c r="M7" s="1195"/>
      <c r="N7" s="1196"/>
      <c r="O7" s="1196"/>
      <c r="P7" s="1196"/>
      <c r="Q7" s="1196"/>
      <c r="R7" s="2013"/>
      <c r="S7" s="2010"/>
      <c r="T7" s="856" t="s">
        <v>130</v>
      </c>
    </row>
    <row r="8" spans="2:21" ht="16.5" customHeight="1" x14ac:dyDescent="0.15">
      <c r="B8" s="857"/>
      <c r="C8" s="860"/>
      <c r="D8" s="2007"/>
      <c r="E8" s="2009"/>
      <c r="F8" s="2011"/>
      <c r="G8" s="858"/>
      <c r="H8" s="859"/>
      <c r="I8" s="860"/>
      <c r="J8" s="860" t="s">
        <v>228</v>
      </c>
      <c r="K8" s="860" t="s">
        <v>229</v>
      </c>
      <c r="L8" s="2009"/>
      <c r="M8" s="920" t="s">
        <v>485</v>
      </c>
      <c r="N8" s="921" t="s">
        <v>485</v>
      </c>
      <c r="O8" s="921" t="s">
        <v>485</v>
      </c>
      <c r="P8" s="921" t="s">
        <v>485</v>
      </c>
      <c r="Q8" s="922" t="s">
        <v>485</v>
      </c>
      <c r="R8" s="2014"/>
      <c r="S8" s="2011"/>
      <c r="T8" s="861"/>
    </row>
    <row r="9" spans="2:21" ht="16.5" customHeight="1" x14ac:dyDescent="0.15">
      <c r="B9" s="2018"/>
      <c r="C9" s="2008"/>
      <c r="D9" s="2008"/>
      <c r="E9" s="2021"/>
      <c r="F9" s="2023"/>
      <c r="G9" s="2025"/>
      <c r="H9" s="1720"/>
      <c r="I9" s="1721"/>
      <c r="J9" s="2021"/>
      <c r="K9" s="2021"/>
      <c r="L9" s="2023"/>
      <c r="M9" s="2029"/>
      <c r="N9" s="2031"/>
      <c r="O9" s="2031"/>
      <c r="P9" s="2031"/>
      <c r="Q9" s="2033"/>
      <c r="R9" s="2035"/>
      <c r="S9" s="2010"/>
      <c r="T9" s="2038"/>
    </row>
    <row r="10" spans="2:21" ht="16.5" customHeight="1" thickBot="1" x14ac:dyDescent="0.2">
      <c r="B10" s="2019"/>
      <c r="C10" s="2020"/>
      <c r="D10" s="2020"/>
      <c r="E10" s="2022"/>
      <c r="F10" s="2024"/>
      <c r="G10" s="2026"/>
      <c r="H10" s="2027"/>
      <c r="I10" s="2028"/>
      <c r="J10" s="2022"/>
      <c r="K10" s="2022"/>
      <c r="L10" s="2024"/>
      <c r="M10" s="2030"/>
      <c r="N10" s="2032"/>
      <c r="O10" s="2032"/>
      <c r="P10" s="2032"/>
      <c r="Q10" s="2034"/>
      <c r="R10" s="2036"/>
      <c r="S10" s="2037"/>
      <c r="T10" s="2039"/>
    </row>
    <row r="11" spans="2:21" ht="16.5" customHeight="1" x14ac:dyDescent="0.15"/>
    <row r="12" spans="2:21" ht="16.5" customHeight="1" thickBot="1" x14ac:dyDescent="0.2">
      <c r="B12" s="881" t="s">
        <v>1292</v>
      </c>
    </row>
    <row r="13" spans="2:21" ht="16.5" customHeight="1" x14ac:dyDescent="0.15">
      <c r="B13" s="945"/>
      <c r="C13" s="2040"/>
      <c r="D13" s="2041"/>
      <c r="E13" s="2005" t="s">
        <v>147</v>
      </c>
      <c r="F13" s="929"/>
      <c r="G13" s="948"/>
      <c r="H13" s="1299" t="s">
        <v>149</v>
      </c>
      <c r="I13" s="2042"/>
      <c r="J13" s="2045" t="s">
        <v>195</v>
      </c>
      <c r="K13" s="2045"/>
      <c r="L13" s="2045"/>
      <c r="M13" s="2045"/>
      <c r="N13" s="2045"/>
      <c r="O13" s="2045"/>
      <c r="P13" s="2045"/>
      <c r="Q13" s="2045"/>
      <c r="R13" s="2046" t="s">
        <v>196</v>
      </c>
      <c r="S13" s="2040"/>
      <c r="T13" s="2049"/>
    </row>
    <row r="14" spans="2:21" ht="16.5" customHeight="1" x14ac:dyDescent="0.15">
      <c r="B14" s="941" t="s">
        <v>227</v>
      </c>
      <c r="C14" s="2050" t="s">
        <v>77</v>
      </c>
      <c r="D14" s="2051"/>
      <c r="E14" s="2008"/>
      <c r="F14" s="926" t="s">
        <v>197</v>
      </c>
      <c r="G14" s="934" t="s">
        <v>230</v>
      </c>
      <c r="H14" s="1882"/>
      <c r="I14" s="2043"/>
      <c r="J14" s="2052" t="s">
        <v>198</v>
      </c>
      <c r="K14" s="1873" t="s">
        <v>199</v>
      </c>
      <c r="L14" s="2054"/>
      <c r="M14" s="2054"/>
      <c r="N14" s="2054"/>
      <c r="O14" s="2055"/>
      <c r="P14" s="1873" t="s">
        <v>150</v>
      </c>
      <c r="Q14" s="1481"/>
      <c r="R14" s="2047"/>
      <c r="S14" s="2050" t="s">
        <v>130</v>
      </c>
      <c r="T14" s="2056"/>
    </row>
    <row r="15" spans="2:21" ht="16.5" customHeight="1" x14ac:dyDescent="0.15">
      <c r="B15" s="857"/>
      <c r="C15" s="2057"/>
      <c r="D15" s="2058"/>
      <c r="E15" s="2009"/>
      <c r="F15" s="925" t="s">
        <v>148</v>
      </c>
      <c r="G15" s="853"/>
      <c r="H15" s="1302"/>
      <c r="I15" s="2044"/>
      <c r="J15" s="2053"/>
      <c r="K15" s="1076"/>
      <c r="L15" s="1087"/>
      <c r="M15" s="1087"/>
      <c r="N15" s="1087"/>
      <c r="O15" s="1077"/>
      <c r="P15" s="1076"/>
      <c r="Q15" s="1482"/>
      <c r="R15" s="2048"/>
      <c r="S15" s="2057"/>
      <c r="T15" s="2059"/>
    </row>
    <row r="16" spans="2:21" ht="16.5" customHeight="1" x14ac:dyDescent="0.15">
      <c r="B16" s="941"/>
      <c r="C16" s="2060"/>
      <c r="D16" s="2061"/>
      <c r="E16" s="889"/>
      <c r="F16" s="947"/>
      <c r="G16" s="936"/>
      <c r="H16" s="2062"/>
      <c r="I16" s="2063"/>
      <c r="J16" s="947"/>
      <c r="K16" s="2064"/>
      <c r="L16" s="2065"/>
      <c r="M16" s="2065"/>
      <c r="N16" s="2065"/>
      <c r="O16" s="2066"/>
      <c r="P16" s="2073"/>
      <c r="Q16" s="1494"/>
      <c r="R16" s="918"/>
      <c r="S16" s="2025"/>
      <c r="T16" s="2074"/>
    </row>
    <row r="17" spans="2:25" ht="16.5" customHeight="1" x14ac:dyDescent="0.15">
      <c r="B17" s="927"/>
      <c r="C17" s="2050"/>
      <c r="D17" s="2051"/>
      <c r="E17" s="910"/>
      <c r="F17" s="911"/>
      <c r="G17" s="912"/>
      <c r="H17" s="2075"/>
      <c r="I17" s="2076"/>
      <c r="J17" s="913"/>
      <c r="K17" s="2067"/>
      <c r="L17" s="2068"/>
      <c r="M17" s="2068"/>
      <c r="N17" s="2068"/>
      <c r="O17" s="2069"/>
      <c r="P17" s="1212"/>
      <c r="Q17" s="1677"/>
      <c r="R17" s="934"/>
      <c r="S17" s="1725"/>
      <c r="T17" s="2077"/>
    </row>
    <row r="18" spans="2:25" ht="16.5" customHeight="1" thickBot="1" x14ac:dyDescent="0.2">
      <c r="B18" s="946"/>
      <c r="C18" s="2078"/>
      <c r="D18" s="2079"/>
      <c r="E18" s="914"/>
      <c r="F18" s="915"/>
      <c r="G18" s="916"/>
      <c r="H18" s="2080"/>
      <c r="I18" s="2081"/>
      <c r="J18" s="917"/>
      <c r="K18" s="2070"/>
      <c r="L18" s="2071"/>
      <c r="M18" s="2071"/>
      <c r="N18" s="2071"/>
      <c r="O18" s="2072"/>
      <c r="P18" s="1679"/>
      <c r="Q18" s="1546"/>
      <c r="R18" s="919"/>
      <c r="S18" s="2026"/>
      <c r="T18" s="2082"/>
    </row>
    <row r="19" spans="2:25" ht="16.5" customHeight="1" x14ac:dyDescent="0.15"/>
    <row r="20" spans="2:25" ht="16.5" customHeight="1" thickBot="1" x14ac:dyDescent="0.2">
      <c r="B20" s="882" t="s">
        <v>553</v>
      </c>
      <c r="Y20" s="931"/>
    </row>
    <row r="21" spans="2:25" ht="16.5" customHeight="1" x14ac:dyDescent="0.15">
      <c r="B21" s="945"/>
      <c r="C21" s="879"/>
      <c r="D21" s="2005" t="s">
        <v>146</v>
      </c>
      <c r="E21" s="2005" t="s">
        <v>147</v>
      </c>
      <c r="F21" s="1946" t="s">
        <v>1041</v>
      </c>
      <c r="G21" s="944"/>
      <c r="H21" s="943"/>
      <c r="I21" s="943"/>
      <c r="J21" s="1074" t="s">
        <v>143</v>
      </c>
      <c r="K21" s="1075"/>
      <c r="L21" s="2012" t="s">
        <v>193</v>
      </c>
      <c r="M21" s="1074" t="s">
        <v>144</v>
      </c>
      <c r="N21" s="1085"/>
      <c r="O21" s="1085"/>
      <c r="P21" s="1085"/>
      <c r="Q21" s="1085"/>
      <c r="R21" s="1946" t="s">
        <v>145</v>
      </c>
      <c r="S21" s="1946" t="s">
        <v>1042</v>
      </c>
      <c r="T21" s="942"/>
    </row>
    <row r="22" spans="2:25" ht="16.5" customHeight="1" x14ac:dyDescent="0.15">
      <c r="B22" s="941" t="s">
        <v>227</v>
      </c>
      <c r="C22" s="940" t="s">
        <v>77</v>
      </c>
      <c r="D22" s="2006"/>
      <c r="E22" s="2008"/>
      <c r="F22" s="2010"/>
      <c r="G22" s="2015" t="s">
        <v>194</v>
      </c>
      <c r="H22" s="2016"/>
      <c r="I22" s="2017"/>
      <c r="J22" s="1076"/>
      <c r="K22" s="1077"/>
      <c r="L22" s="2008"/>
      <c r="M22" s="1195"/>
      <c r="N22" s="1196"/>
      <c r="O22" s="1196"/>
      <c r="P22" s="1196"/>
      <c r="Q22" s="1196"/>
      <c r="R22" s="2013"/>
      <c r="S22" s="2010"/>
      <c r="T22" s="856" t="s">
        <v>130</v>
      </c>
    </row>
    <row r="23" spans="2:25" ht="16.5" customHeight="1" x14ac:dyDescent="0.15">
      <c r="B23" s="857"/>
      <c r="C23" s="860"/>
      <c r="D23" s="2007"/>
      <c r="E23" s="2009"/>
      <c r="F23" s="2011"/>
      <c r="G23" s="858"/>
      <c r="H23" s="859"/>
      <c r="I23" s="860"/>
      <c r="J23" s="860" t="s">
        <v>228</v>
      </c>
      <c r="K23" s="860" t="s">
        <v>229</v>
      </c>
      <c r="L23" s="2009"/>
      <c r="M23" s="920" t="s">
        <v>485</v>
      </c>
      <c r="N23" s="921" t="s">
        <v>485</v>
      </c>
      <c r="O23" s="921" t="s">
        <v>485</v>
      </c>
      <c r="P23" s="921" t="s">
        <v>485</v>
      </c>
      <c r="Q23" s="922" t="s">
        <v>485</v>
      </c>
      <c r="R23" s="2014"/>
      <c r="S23" s="2011"/>
      <c r="T23" s="861"/>
    </row>
    <row r="24" spans="2:25" ht="16.5" customHeight="1" x14ac:dyDescent="0.15">
      <c r="B24" s="935"/>
      <c r="C24" s="930"/>
      <c r="D24" s="930"/>
      <c r="E24" s="890"/>
      <c r="F24" s="930"/>
      <c r="G24" s="892"/>
      <c r="H24" s="928"/>
      <c r="I24" s="930"/>
      <c r="J24" s="862"/>
      <c r="K24" s="862"/>
      <c r="L24" s="936"/>
      <c r="M24" s="862"/>
      <c r="N24" s="863"/>
      <c r="O24" s="863"/>
      <c r="P24" s="863"/>
      <c r="Q24" s="890"/>
      <c r="R24" s="930"/>
      <c r="S24" s="930"/>
      <c r="T24" s="938"/>
    </row>
    <row r="25" spans="2:25" ht="16.5" customHeight="1" x14ac:dyDescent="0.15">
      <c r="B25" s="864"/>
      <c r="C25" s="891"/>
      <c r="D25" s="891"/>
      <c r="E25" s="891"/>
      <c r="F25" s="891"/>
      <c r="G25" s="885"/>
      <c r="I25" s="891"/>
      <c r="J25" s="891"/>
      <c r="K25" s="891"/>
      <c r="L25" s="891"/>
      <c r="M25" s="885"/>
      <c r="N25" s="865"/>
      <c r="O25" s="865"/>
      <c r="P25" s="865"/>
      <c r="Q25" s="891"/>
      <c r="R25" s="891"/>
      <c r="S25" s="891"/>
      <c r="T25" s="866"/>
    </row>
    <row r="26" spans="2:25" ht="16.5" customHeight="1" thickBot="1" x14ac:dyDescent="0.2">
      <c r="B26" s="937"/>
      <c r="C26" s="933"/>
      <c r="D26" s="933"/>
      <c r="E26" s="933"/>
      <c r="F26" s="933"/>
      <c r="G26" s="932"/>
      <c r="H26" s="886"/>
      <c r="I26" s="933"/>
      <c r="J26" s="933"/>
      <c r="K26" s="933"/>
      <c r="L26" s="933"/>
      <c r="M26" s="932"/>
      <c r="N26" s="867"/>
      <c r="O26" s="867"/>
      <c r="P26" s="867"/>
      <c r="Q26" s="933"/>
      <c r="R26" s="933"/>
      <c r="S26" s="933"/>
      <c r="T26" s="939"/>
    </row>
    <row r="27" spans="2:25" ht="15" customHeight="1" x14ac:dyDescent="0.15"/>
    <row r="28" spans="2:25" ht="15" customHeight="1" x14ac:dyDescent="0.15">
      <c r="B28" s="881" t="s">
        <v>1032</v>
      </c>
      <c r="C28" s="909"/>
      <c r="D28" s="909"/>
      <c r="E28" s="909"/>
      <c r="F28" s="909"/>
      <c r="G28" s="909"/>
      <c r="H28" s="909"/>
      <c r="I28" s="909"/>
      <c r="J28" s="909"/>
      <c r="K28" s="909"/>
      <c r="L28" s="909"/>
      <c r="M28" s="909"/>
      <c r="N28" s="909"/>
      <c r="O28" s="909"/>
      <c r="P28" s="909"/>
      <c r="Q28" s="868">
        <f>SUM(Q25:Q26)</f>
        <v>0</v>
      </c>
      <c r="R28" s="868"/>
    </row>
    <row r="29" spans="2:25" ht="15" customHeight="1" x14ac:dyDescent="0.15">
      <c r="B29" s="893" t="s">
        <v>1033</v>
      </c>
      <c r="C29" s="909"/>
      <c r="D29" s="909"/>
      <c r="E29" s="909"/>
      <c r="F29" s="909"/>
      <c r="G29" s="909"/>
      <c r="H29" s="909"/>
      <c r="I29" s="909"/>
      <c r="J29" s="909"/>
      <c r="K29" s="909"/>
      <c r="L29" s="909"/>
      <c r="M29" s="909"/>
      <c r="N29" s="909"/>
      <c r="O29" s="909"/>
      <c r="P29" s="909"/>
    </row>
    <row r="30" spans="2:25" ht="15" customHeight="1" x14ac:dyDescent="0.15">
      <c r="B30" s="893" t="s">
        <v>1034</v>
      </c>
      <c r="C30" s="909"/>
      <c r="D30" s="909"/>
      <c r="E30" s="909"/>
      <c r="F30" s="909"/>
      <c r="G30" s="909"/>
      <c r="H30" s="909"/>
      <c r="I30" s="909"/>
      <c r="J30" s="909"/>
      <c r="K30" s="909"/>
      <c r="L30" s="909"/>
      <c r="M30" s="909"/>
      <c r="N30" s="909"/>
      <c r="O30" s="909"/>
      <c r="P30" s="909"/>
    </row>
    <row r="31" spans="2:25" ht="15" customHeight="1" x14ac:dyDescent="0.15">
      <c r="B31" s="893" t="s">
        <v>1035</v>
      </c>
      <c r="C31" s="909"/>
      <c r="D31" s="909"/>
      <c r="E31" s="909"/>
      <c r="F31" s="909"/>
      <c r="G31" s="909"/>
      <c r="H31" s="909"/>
      <c r="I31" s="909"/>
      <c r="J31" s="909"/>
      <c r="K31" s="909"/>
      <c r="L31" s="909"/>
      <c r="M31" s="909"/>
      <c r="N31" s="909"/>
      <c r="O31" s="909"/>
      <c r="P31" s="909"/>
    </row>
    <row r="32" spans="2:25" ht="15" customHeight="1" x14ac:dyDescent="0.15">
      <c r="B32" s="893" t="s">
        <v>1036</v>
      </c>
      <c r="C32" s="909"/>
      <c r="D32" s="909"/>
      <c r="E32" s="909"/>
      <c r="F32" s="909"/>
      <c r="G32" s="909"/>
      <c r="H32" s="909"/>
      <c r="I32" s="909"/>
      <c r="J32" s="909"/>
      <c r="K32" s="909"/>
      <c r="L32" s="909"/>
      <c r="M32" s="909"/>
      <c r="N32" s="909"/>
      <c r="O32" s="909"/>
      <c r="P32" s="909"/>
    </row>
    <row r="33" spans="2:16" ht="15" customHeight="1" x14ac:dyDescent="0.15">
      <c r="B33" s="893" t="s">
        <v>1037</v>
      </c>
      <c r="C33" s="909"/>
      <c r="D33" s="909"/>
      <c r="E33" s="909"/>
      <c r="F33" s="909"/>
      <c r="G33" s="909"/>
      <c r="H33" s="909"/>
      <c r="I33" s="909"/>
      <c r="J33" s="909"/>
      <c r="K33" s="909"/>
      <c r="L33" s="909"/>
      <c r="M33" s="909"/>
      <c r="N33" s="909"/>
      <c r="O33" s="909"/>
      <c r="P33" s="909"/>
    </row>
    <row r="34" spans="2:16" ht="15" customHeight="1" x14ac:dyDescent="0.15">
      <c r="B34" s="893" t="s">
        <v>1038</v>
      </c>
      <c r="C34" s="909"/>
      <c r="D34" s="909"/>
      <c r="E34" s="909"/>
      <c r="F34" s="909"/>
      <c r="G34" s="909"/>
      <c r="H34" s="909"/>
      <c r="I34" s="909"/>
      <c r="J34" s="909"/>
      <c r="K34" s="909"/>
      <c r="L34" s="909"/>
      <c r="M34" s="909"/>
      <c r="N34" s="909"/>
      <c r="O34" s="909"/>
      <c r="P34" s="909"/>
    </row>
    <row r="35" spans="2:16" ht="15" customHeight="1" x14ac:dyDescent="0.15">
      <c r="B35" s="893" t="s">
        <v>1039</v>
      </c>
      <c r="C35" s="909"/>
      <c r="D35" s="909"/>
      <c r="E35" s="909"/>
      <c r="F35" s="909"/>
      <c r="G35" s="909"/>
      <c r="H35" s="909"/>
      <c r="I35" s="909"/>
      <c r="J35" s="909"/>
      <c r="K35" s="909"/>
      <c r="L35" s="909"/>
      <c r="M35" s="909"/>
      <c r="N35" s="909"/>
      <c r="O35" s="909"/>
      <c r="P35" s="909"/>
    </row>
    <row r="36" spans="2:16" ht="15" customHeight="1" x14ac:dyDescent="0.15">
      <c r="B36" s="893" t="s">
        <v>1040</v>
      </c>
      <c r="C36" s="909"/>
      <c r="D36" s="909"/>
      <c r="E36" s="909"/>
      <c r="F36" s="909"/>
      <c r="G36" s="909"/>
      <c r="H36" s="909"/>
      <c r="I36" s="909"/>
      <c r="J36" s="909"/>
      <c r="K36" s="909"/>
      <c r="L36" s="909"/>
      <c r="M36" s="909"/>
      <c r="N36" s="909"/>
      <c r="O36" s="909"/>
      <c r="P36" s="909"/>
    </row>
    <row r="37" spans="2:16" ht="15" customHeight="1" x14ac:dyDescent="0.15">
      <c r="B37" s="893"/>
      <c r="C37" s="909"/>
      <c r="D37" s="909"/>
      <c r="E37" s="909"/>
      <c r="F37" s="909"/>
      <c r="G37" s="909"/>
      <c r="H37" s="909"/>
      <c r="I37" s="909"/>
      <c r="J37" s="909"/>
      <c r="K37" s="909"/>
      <c r="L37" s="909"/>
      <c r="M37" s="909"/>
      <c r="N37" s="909"/>
      <c r="O37" s="909"/>
      <c r="P37" s="909"/>
    </row>
    <row r="38" spans="2:16" ht="15" customHeight="1" x14ac:dyDescent="0.15">
      <c r="B38" s="893"/>
      <c r="C38" s="909"/>
      <c r="D38" s="909"/>
      <c r="E38" s="909"/>
      <c r="F38" s="909"/>
      <c r="G38" s="909"/>
      <c r="H38" s="909"/>
      <c r="I38" s="909"/>
      <c r="J38" s="909"/>
      <c r="K38" s="909"/>
      <c r="L38" s="909"/>
      <c r="M38" s="909"/>
      <c r="N38" s="909"/>
      <c r="O38" s="909"/>
      <c r="P38" s="909"/>
    </row>
  </sheetData>
  <mergeCells count="60">
    <mergeCell ref="M21:Q22"/>
    <mergeCell ref="R21:R23"/>
    <mergeCell ref="S21:S23"/>
    <mergeCell ref="G22:I22"/>
    <mergeCell ref="D21:D23"/>
    <mergeCell ref="E21:E23"/>
    <mergeCell ref="F21:F23"/>
    <mergeCell ref="J21:K22"/>
    <mergeCell ref="L21:L23"/>
    <mergeCell ref="C16:D16"/>
    <mergeCell ref="H16:I16"/>
    <mergeCell ref="K16:O18"/>
    <mergeCell ref="P16:Q18"/>
    <mergeCell ref="S16:T16"/>
    <mergeCell ref="C17:D17"/>
    <mergeCell ref="H17:I17"/>
    <mergeCell ref="S17:T17"/>
    <mergeCell ref="C18:D18"/>
    <mergeCell ref="H18:I18"/>
    <mergeCell ref="S18:T18"/>
    <mergeCell ref="S9:S10"/>
    <mergeCell ref="T9:T10"/>
    <mergeCell ref="C13:D13"/>
    <mergeCell ref="E13:E15"/>
    <mergeCell ref="H13:I15"/>
    <mergeCell ref="J13:Q13"/>
    <mergeCell ref="R13:R15"/>
    <mergeCell ref="S13:T13"/>
    <mergeCell ref="C14:D14"/>
    <mergeCell ref="J14:J15"/>
    <mergeCell ref="K14:O15"/>
    <mergeCell ref="P14:Q15"/>
    <mergeCell ref="S14:T14"/>
    <mergeCell ref="C15:D15"/>
    <mergeCell ref="S15:T15"/>
    <mergeCell ref="N9:N10"/>
    <mergeCell ref="O9:O10"/>
    <mergeCell ref="P9:P10"/>
    <mergeCell ref="Q9:Q10"/>
    <mergeCell ref="R9:R10"/>
    <mergeCell ref="G9:I10"/>
    <mergeCell ref="J9:J10"/>
    <mergeCell ref="K9:K10"/>
    <mergeCell ref="L9:L10"/>
    <mergeCell ref="M9:M10"/>
    <mergeCell ref="B9:B10"/>
    <mergeCell ref="C9:C10"/>
    <mergeCell ref="D9:D10"/>
    <mergeCell ref="E9:E10"/>
    <mergeCell ref="F9:F10"/>
    <mergeCell ref="B2:U2"/>
    <mergeCell ref="D6:D8"/>
    <mergeCell ref="E6:E8"/>
    <mergeCell ref="F6:F8"/>
    <mergeCell ref="J6:K7"/>
    <mergeCell ref="L6:L8"/>
    <mergeCell ref="M6:Q7"/>
    <mergeCell ref="R6:R8"/>
    <mergeCell ref="S6:S8"/>
    <mergeCell ref="G7:I7"/>
  </mergeCells>
  <phoneticPr fontId="3"/>
  <pageMargins left="0.78740157480314965" right="0.39370078740157483" top="0.59055118110236227" bottom="0.59055118110236227" header="0.51181102362204722" footer="0.19685039370078741"/>
  <pageSetup paperSize="9" scale="94" firstPageNumber="2" orientation="landscape" blackAndWhite="1" useFirstPageNumber="1" horizontalDpi="400" verticalDpi="4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B2:P38"/>
  <sheetViews>
    <sheetView workbookViewId="0"/>
  </sheetViews>
  <sheetFormatPr defaultColWidth="8" defaultRowHeight="12.75" x14ac:dyDescent="0.15"/>
  <cols>
    <col min="1" max="1" width="2.5" style="97" customWidth="1"/>
    <col min="2" max="15" width="8.625" style="97" customWidth="1"/>
    <col min="16" max="16" width="7.75" style="97" customWidth="1"/>
    <col min="17" max="16384" width="8" style="97"/>
  </cols>
  <sheetData>
    <row r="2" spans="2:16" ht="18" customHeight="1" x14ac:dyDescent="0.15">
      <c r="B2" s="1080" t="s">
        <v>1224</v>
      </c>
      <c r="C2" s="1080"/>
      <c r="D2" s="1080"/>
      <c r="E2" s="1080"/>
      <c r="F2" s="1080"/>
      <c r="G2" s="1080"/>
      <c r="H2" s="1080"/>
      <c r="I2" s="1080"/>
      <c r="J2" s="1080"/>
      <c r="K2" s="1080"/>
      <c r="L2" s="1080"/>
      <c r="M2" s="1080"/>
      <c r="N2" s="1080"/>
      <c r="O2" s="1080"/>
      <c r="P2" s="1080"/>
    </row>
    <row r="3" spans="2:16" ht="13.5" customHeight="1" x14ac:dyDescent="0.15"/>
    <row r="4" spans="2:16" ht="13.5" customHeight="1" x14ac:dyDescent="0.15">
      <c r="B4" s="97" t="s">
        <v>151</v>
      </c>
    </row>
    <row r="5" spans="2:16" ht="13.5" customHeight="1" x14ac:dyDescent="0.15"/>
    <row r="6" spans="2:16" ht="13.5" customHeight="1" x14ac:dyDescent="0.15"/>
    <row r="7" spans="2:16" ht="13.5" customHeight="1" x14ac:dyDescent="0.15"/>
    <row r="8" spans="2:16" ht="13.5" customHeight="1" x14ac:dyDescent="0.15"/>
    <row r="9" spans="2:16" ht="13.5" customHeight="1" x14ac:dyDescent="0.15"/>
    <row r="10" spans="2:16" ht="13.5" customHeight="1" x14ac:dyDescent="0.15"/>
    <row r="11" spans="2:16" ht="13.5" customHeight="1" x14ac:dyDescent="0.15"/>
    <row r="12" spans="2:16" ht="13.5" customHeight="1" x14ac:dyDescent="0.15"/>
    <row r="13" spans="2:16" ht="13.5" customHeight="1" x14ac:dyDescent="0.15"/>
    <row r="14" spans="2:16" ht="13.5" customHeight="1" x14ac:dyDescent="0.15"/>
    <row r="15" spans="2:16" ht="13.5" customHeight="1" x14ac:dyDescent="0.15"/>
    <row r="16" spans="2:16" ht="13.5" customHeight="1" x14ac:dyDescent="0.15"/>
    <row r="17" s="97" customFormat="1" ht="13.5" customHeight="1" x14ac:dyDescent="0.15"/>
    <row r="18" s="97" customFormat="1" ht="13.5" customHeight="1" x14ac:dyDescent="0.15"/>
    <row r="19" s="97" customFormat="1" ht="13.5" customHeight="1" x14ac:dyDescent="0.15"/>
    <row r="20" s="97" customFormat="1" ht="13.5" customHeight="1" x14ac:dyDescent="0.15"/>
    <row r="21" s="97" customFormat="1" ht="13.5" customHeight="1" x14ac:dyDescent="0.15"/>
    <row r="22" s="97" customFormat="1" ht="13.5" customHeight="1" x14ac:dyDescent="0.15"/>
    <row r="23" s="97" customFormat="1" ht="13.5" customHeight="1" x14ac:dyDescent="0.15"/>
    <row r="24" s="97" customFormat="1" ht="13.5" customHeight="1" x14ac:dyDescent="0.15"/>
    <row r="25" s="97" customFormat="1" ht="13.5" customHeight="1" x14ac:dyDescent="0.15"/>
    <row r="26" s="97" customFormat="1" ht="13.5" customHeight="1" x14ac:dyDescent="0.15"/>
    <row r="27" s="97" customFormat="1" ht="13.5" customHeight="1" x14ac:dyDescent="0.15"/>
    <row r="28" s="97" customFormat="1" ht="13.5" customHeight="1" x14ac:dyDescent="0.15"/>
    <row r="29" s="97" customFormat="1" ht="13.5" customHeight="1" x14ac:dyDescent="0.15"/>
    <row r="30" s="97" customFormat="1" ht="13.5" customHeight="1" x14ac:dyDescent="0.15"/>
    <row r="31" s="97" customFormat="1" ht="13.5" customHeight="1" x14ac:dyDescent="0.15"/>
    <row r="32" s="97" customFormat="1" ht="13.5" customHeight="1" x14ac:dyDescent="0.15"/>
    <row r="33" s="97" customFormat="1" ht="13.5" customHeight="1" x14ac:dyDescent="0.15"/>
    <row r="34" s="97" customFormat="1" ht="13.5" customHeight="1" x14ac:dyDescent="0.15"/>
    <row r="35" s="97" customFormat="1" ht="13.5" customHeight="1" x14ac:dyDescent="0.15"/>
    <row r="36" s="97" customFormat="1" ht="13.5" customHeight="1" x14ac:dyDescent="0.15"/>
    <row r="37" s="97" customFormat="1" ht="13.5" customHeight="1" x14ac:dyDescent="0.15"/>
    <row r="38" s="97" customFormat="1" ht="13.5" customHeight="1" x14ac:dyDescent="0.15"/>
  </sheetData>
  <mergeCells count="1">
    <mergeCell ref="B2:P2"/>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horizontalDpi="400" verticalDpi="4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pageSetUpPr fitToPage="1"/>
  </sheetPr>
  <dimension ref="B2:X33"/>
  <sheetViews>
    <sheetView workbookViewId="0">
      <selection activeCell="K13" sqref="K13:L13"/>
    </sheetView>
  </sheetViews>
  <sheetFormatPr defaultColWidth="8" defaultRowHeight="12.75" x14ac:dyDescent="0.15"/>
  <cols>
    <col min="1" max="1" width="2.5" style="97" customWidth="1"/>
    <col min="2" max="4" width="7.125" style="97" customWidth="1"/>
    <col min="5" max="5" width="8.25" style="97" customWidth="1"/>
    <col min="6" max="6" width="9.375" style="97" customWidth="1"/>
    <col min="7" max="8" width="7.125" style="97" customWidth="1"/>
    <col min="9" max="9" width="7.625" style="97" customWidth="1"/>
    <col min="10" max="19" width="7.125" style="97" customWidth="1"/>
    <col min="20" max="24" width="5.5" style="97" customWidth="1"/>
    <col min="25" max="16384" width="8" style="97"/>
  </cols>
  <sheetData>
    <row r="2" spans="2:24" ht="18" customHeight="1" x14ac:dyDescent="0.15">
      <c r="B2" s="444" t="s">
        <v>1225</v>
      </c>
      <c r="C2" s="444"/>
      <c r="D2" s="444"/>
      <c r="E2" s="444"/>
      <c r="F2" s="444"/>
      <c r="G2" s="444"/>
      <c r="H2" s="444"/>
      <c r="I2" s="444"/>
      <c r="J2" s="444"/>
      <c r="K2" s="444"/>
      <c r="L2" s="444"/>
      <c r="M2" s="444"/>
      <c r="N2" s="444"/>
      <c r="O2" s="444"/>
      <c r="P2" s="444"/>
      <c r="Q2" s="444"/>
      <c r="R2" s="444"/>
      <c r="S2" s="444"/>
      <c r="T2" s="444"/>
      <c r="U2" s="444"/>
      <c r="V2" s="444"/>
      <c r="W2" s="444"/>
      <c r="X2" s="444"/>
    </row>
    <row r="3" spans="2:24" ht="13.5" customHeight="1" x14ac:dyDescent="0.15"/>
    <row r="4" spans="2:24" ht="20.25" customHeight="1" thickBot="1" x14ac:dyDescent="0.2">
      <c r="B4" s="97" t="s">
        <v>844</v>
      </c>
    </row>
    <row r="5" spans="2:24" ht="18.75" customHeight="1" x14ac:dyDescent="0.15">
      <c r="B5" s="2090" t="s">
        <v>152</v>
      </c>
      <c r="C5" s="2091"/>
      <c r="D5" s="2083" t="s">
        <v>153</v>
      </c>
      <c r="E5" s="2091"/>
      <c r="F5" s="2083" t="s">
        <v>260</v>
      </c>
      <c r="G5" s="2091"/>
      <c r="H5" s="2083" t="s">
        <v>154</v>
      </c>
      <c r="I5" s="2091"/>
      <c r="J5" s="2083" t="s">
        <v>155</v>
      </c>
      <c r="K5" s="2084"/>
      <c r="L5" s="2091"/>
      <c r="M5" s="2083" t="s">
        <v>176</v>
      </c>
      <c r="N5" s="2084"/>
      <c r="O5" s="2084"/>
      <c r="P5" s="2084"/>
      <c r="Q5" s="2084"/>
      <c r="R5" s="2084"/>
      <c r="S5" s="2085"/>
    </row>
    <row r="6" spans="2:24" ht="15" customHeight="1" x14ac:dyDescent="0.15">
      <c r="B6" s="2086"/>
      <c r="C6" s="2087"/>
      <c r="D6" s="2087"/>
      <c r="E6" s="2087"/>
      <c r="F6" s="2087"/>
      <c r="G6" s="2087"/>
      <c r="H6" s="2087"/>
      <c r="I6" s="2087"/>
      <c r="J6" s="2087"/>
      <c r="K6" s="2087"/>
      <c r="L6" s="2087"/>
      <c r="M6" s="2087"/>
      <c r="N6" s="2087"/>
      <c r="O6" s="2087"/>
      <c r="P6" s="2087"/>
      <c r="Q6" s="2087"/>
      <c r="R6" s="2087"/>
      <c r="S6" s="2038"/>
    </row>
    <row r="7" spans="2:24" ht="15" customHeight="1" thickBot="1" x14ac:dyDescent="0.2">
      <c r="B7" s="2088"/>
      <c r="C7" s="2089"/>
      <c r="D7" s="2089"/>
      <c r="E7" s="2089"/>
      <c r="F7" s="2089"/>
      <c r="G7" s="2089"/>
      <c r="H7" s="2089"/>
      <c r="I7" s="2089"/>
      <c r="J7" s="2089"/>
      <c r="K7" s="2089"/>
      <c r="L7" s="2089"/>
      <c r="M7" s="2089"/>
      <c r="N7" s="2089"/>
      <c r="O7" s="2089"/>
      <c r="P7" s="2089"/>
      <c r="Q7" s="2089"/>
      <c r="R7" s="2089"/>
      <c r="S7" s="2039"/>
    </row>
    <row r="8" spans="2:24" ht="15" customHeight="1" x14ac:dyDescent="0.15"/>
    <row r="9" spans="2:24" ht="15" customHeight="1" thickBot="1" x14ac:dyDescent="0.2">
      <c r="B9" s="97" t="s">
        <v>159</v>
      </c>
    </row>
    <row r="10" spans="2:24" ht="19.5" customHeight="1" x14ac:dyDescent="0.15">
      <c r="B10" s="1292" t="s">
        <v>161</v>
      </c>
      <c r="C10" s="1133"/>
      <c r="D10" s="1133"/>
      <c r="E10" s="1133" t="s">
        <v>156</v>
      </c>
      <c r="F10" s="1133"/>
      <c r="G10" s="1133" t="s">
        <v>7</v>
      </c>
      <c r="H10" s="1133"/>
      <c r="I10" s="1133" t="s">
        <v>157</v>
      </c>
      <c r="J10" s="1133"/>
      <c r="K10" s="1133" t="s">
        <v>158</v>
      </c>
      <c r="L10" s="1133"/>
      <c r="M10" s="1133" t="s">
        <v>177</v>
      </c>
      <c r="N10" s="1133"/>
      <c r="O10" s="1133"/>
      <c r="P10" s="1133"/>
      <c r="Q10" s="1133"/>
      <c r="R10" s="1133"/>
      <c r="S10" s="1134"/>
    </row>
    <row r="11" spans="2:24" ht="16.5" customHeight="1" x14ac:dyDescent="0.15">
      <c r="B11" s="2093" t="s">
        <v>1044</v>
      </c>
      <c r="C11" s="1874"/>
      <c r="D11" s="1874"/>
      <c r="E11" s="1874" t="s">
        <v>1049</v>
      </c>
      <c r="F11" s="1874"/>
      <c r="G11" s="1874" t="s">
        <v>1052</v>
      </c>
      <c r="H11" s="1874"/>
      <c r="I11" s="1874" t="s">
        <v>1055</v>
      </c>
      <c r="J11" s="1874"/>
      <c r="K11" s="1874" t="s">
        <v>1057</v>
      </c>
      <c r="L11" s="1874"/>
      <c r="M11" s="2025" t="s">
        <v>1059</v>
      </c>
      <c r="N11" s="1720"/>
      <c r="O11" s="1720"/>
      <c r="P11" s="1720"/>
      <c r="Q11" s="1720"/>
      <c r="R11" s="1720"/>
      <c r="S11" s="2074"/>
    </row>
    <row r="12" spans="2:24" ht="16.5" customHeight="1" x14ac:dyDescent="0.15">
      <c r="B12" s="2094" t="s">
        <v>1046</v>
      </c>
      <c r="C12" s="2010"/>
      <c r="D12" s="2010"/>
      <c r="E12" s="2010" t="s">
        <v>1050</v>
      </c>
      <c r="F12" s="2010"/>
      <c r="G12" s="2010" t="s">
        <v>1053</v>
      </c>
      <c r="H12" s="2010"/>
      <c r="I12" s="2010" t="s">
        <v>1055</v>
      </c>
      <c r="J12" s="2010"/>
      <c r="K12" s="2010" t="s">
        <v>1057</v>
      </c>
      <c r="L12" s="2010"/>
      <c r="M12" s="2010"/>
      <c r="N12" s="2010"/>
      <c r="O12" s="2010"/>
      <c r="P12" s="2010"/>
      <c r="Q12" s="2010"/>
      <c r="R12" s="2010"/>
      <c r="S12" s="2095"/>
    </row>
    <row r="13" spans="2:24" ht="16.5" customHeight="1" x14ac:dyDescent="0.15">
      <c r="B13" s="2094" t="s">
        <v>1048</v>
      </c>
      <c r="C13" s="2010"/>
      <c r="D13" s="2010"/>
      <c r="E13" s="2010" t="s">
        <v>1051</v>
      </c>
      <c r="F13" s="2010"/>
      <c r="G13" s="2010" t="s">
        <v>1054</v>
      </c>
      <c r="H13" s="2010"/>
      <c r="I13" s="2010" t="s">
        <v>1056</v>
      </c>
      <c r="J13" s="2010"/>
      <c r="K13" s="2010" t="s">
        <v>1058</v>
      </c>
      <c r="L13" s="2010"/>
      <c r="M13" s="2010"/>
      <c r="N13" s="2010"/>
      <c r="O13" s="2010"/>
      <c r="P13" s="2010"/>
      <c r="Q13" s="2010"/>
      <c r="R13" s="2010"/>
      <c r="S13" s="2095"/>
    </row>
    <row r="14" spans="2:24" ht="16.5" customHeight="1" thickBot="1" x14ac:dyDescent="0.2">
      <c r="B14" s="2092" t="s">
        <v>547</v>
      </c>
      <c r="C14" s="2037"/>
      <c r="D14" s="2037"/>
      <c r="E14" s="2037"/>
      <c r="F14" s="2037"/>
      <c r="G14" s="2037"/>
      <c r="H14" s="2037"/>
      <c r="I14" s="2037"/>
      <c r="J14" s="2037"/>
      <c r="K14" s="2037"/>
      <c r="L14" s="2037"/>
      <c r="M14" s="2037"/>
      <c r="N14" s="2037"/>
      <c r="O14" s="2037"/>
      <c r="P14" s="2037"/>
      <c r="Q14" s="2037"/>
      <c r="R14" s="2037"/>
      <c r="S14" s="2096"/>
    </row>
    <row r="15" spans="2:24" ht="15" customHeight="1" x14ac:dyDescent="0.15"/>
    <row r="16" spans="2:24" ht="15" customHeight="1" thickBot="1" x14ac:dyDescent="0.2">
      <c r="B16" s="97" t="s">
        <v>160</v>
      </c>
    </row>
    <row r="17" spans="2:19" ht="18" customHeight="1" x14ac:dyDescent="0.15">
      <c r="B17" s="1292" t="s">
        <v>161</v>
      </c>
      <c r="C17" s="1133"/>
      <c r="D17" s="1133"/>
      <c r="E17" s="1133" t="s">
        <v>156</v>
      </c>
      <c r="F17" s="1133"/>
      <c r="G17" s="2083" t="s">
        <v>162</v>
      </c>
      <c r="H17" s="2091"/>
      <c r="I17" s="655" t="s">
        <v>163</v>
      </c>
      <c r="J17" s="2083" t="s">
        <v>164</v>
      </c>
      <c r="K17" s="2084"/>
      <c r="L17" s="2084"/>
      <c r="M17" s="2084"/>
      <c r="N17" s="2084"/>
      <c r="O17" s="2084"/>
      <c r="P17" s="2091"/>
      <c r="Q17" s="2083" t="s">
        <v>165</v>
      </c>
      <c r="R17" s="2084"/>
      <c r="S17" s="2085"/>
    </row>
    <row r="18" spans="2:19" ht="16.5" customHeight="1" x14ac:dyDescent="0.15">
      <c r="B18" s="2093" t="s">
        <v>1043</v>
      </c>
      <c r="C18" s="1874"/>
      <c r="D18" s="1874"/>
      <c r="E18" s="1874" t="s">
        <v>1049</v>
      </c>
      <c r="F18" s="1874"/>
      <c r="G18" s="1874" t="s">
        <v>1061</v>
      </c>
      <c r="H18" s="1874"/>
      <c r="I18" s="652" t="s">
        <v>1057</v>
      </c>
      <c r="J18" s="1725" t="s">
        <v>1063</v>
      </c>
      <c r="K18" s="1714"/>
      <c r="L18" s="1714"/>
      <c r="M18" s="1714"/>
      <c r="N18" s="1714"/>
      <c r="O18" s="1714"/>
      <c r="P18" s="1715"/>
      <c r="Q18" s="1873" t="s">
        <v>1066</v>
      </c>
      <c r="R18" s="2054"/>
      <c r="S18" s="2100"/>
    </row>
    <row r="19" spans="2:19" ht="30" customHeight="1" x14ac:dyDescent="0.15">
      <c r="B19" s="2094" t="s">
        <v>1045</v>
      </c>
      <c r="C19" s="2010"/>
      <c r="D19" s="2010"/>
      <c r="E19" s="2010" t="s">
        <v>1049</v>
      </c>
      <c r="F19" s="2010"/>
      <c r="G19" s="2010" t="s">
        <v>1061</v>
      </c>
      <c r="H19" s="2010"/>
      <c r="I19" s="653" t="s">
        <v>1057</v>
      </c>
      <c r="J19" s="2097" t="s">
        <v>1064</v>
      </c>
      <c r="K19" s="2098"/>
      <c r="L19" s="2098"/>
      <c r="M19" s="2098"/>
      <c r="N19" s="2098"/>
      <c r="O19" s="2098"/>
      <c r="P19" s="2099"/>
      <c r="Q19" s="2015" t="s">
        <v>446</v>
      </c>
      <c r="R19" s="2101"/>
      <c r="S19" s="2102"/>
    </row>
    <row r="20" spans="2:19" ht="16.5" customHeight="1" x14ac:dyDescent="0.15">
      <c r="B20" s="2094" t="s">
        <v>1047</v>
      </c>
      <c r="C20" s="2010"/>
      <c r="D20" s="2010"/>
      <c r="E20" s="2010" t="s">
        <v>1060</v>
      </c>
      <c r="F20" s="2010"/>
      <c r="G20" s="2010" t="s">
        <v>1062</v>
      </c>
      <c r="H20" s="2010"/>
      <c r="I20" s="653" t="s">
        <v>1058</v>
      </c>
      <c r="J20" s="1725" t="s">
        <v>1065</v>
      </c>
      <c r="K20" s="1714"/>
      <c r="L20" s="1714"/>
      <c r="M20" s="1714"/>
      <c r="N20" s="1714"/>
      <c r="O20" s="1714"/>
      <c r="P20" s="1715"/>
      <c r="Q20" s="2015" t="s">
        <v>446</v>
      </c>
      <c r="R20" s="2101"/>
      <c r="S20" s="2102"/>
    </row>
    <row r="21" spans="2:19" ht="16.5" customHeight="1" thickBot="1" x14ac:dyDescent="0.2">
      <c r="B21" s="2092" t="s">
        <v>547</v>
      </c>
      <c r="C21" s="2037"/>
      <c r="D21" s="2037"/>
      <c r="E21" s="2037"/>
      <c r="F21" s="2037"/>
      <c r="G21" s="2037"/>
      <c r="H21" s="2037"/>
      <c r="I21" s="656"/>
      <c r="J21" s="2026"/>
      <c r="K21" s="2027"/>
      <c r="L21" s="2027"/>
      <c r="M21" s="2027"/>
      <c r="N21" s="2027"/>
      <c r="O21" s="2027"/>
      <c r="P21" s="2028"/>
      <c r="Q21" s="2103"/>
      <c r="R21" s="2104"/>
      <c r="S21" s="2105"/>
    </row>
    <row r="22" spans="2:19" ht="6.75" customHeight="1" x14ac:dyDescent="0.15"/>
    <row r="23" spans="2:19" ht="16.5" customHeight="1" x14ac:dyDescent="0.15">
      <c r="B23" s="97" t="s">
        <v>178</v>
      </c>
    </row>
    <row r="24" spans="2:19" ht="16.5" customHeight="1" x14ac:dyDescent="0.15"/>
    <row r="25" spans="2:19" ht="16.5" customHeight="1" thickBot="1" x14ac:dyDescent="0.2">
      <c r="B25" s="97" t="s">
        <v>166</v>
      </c>
    </row>
    <row r="26" spans="2:19" ht="18.75" customHeight="1" x14ac:dyDescent="0.15">
      <c r="B26" s="1292" t="s">
        <v>167</v>
      </c>
      <c r="C26" s="1133"/>
      <c r="D26" s="1133"/>
      <c r="E26" s="1133" t="s">
        <v>156</v>
      </c>
      <c r="F26" s="1133"/>
      <c r="G26" s="2083" t="s">
        <v>168</v>
      </c>
      <c r="H26" s="2091"/>
      <c r="I26" s="2083" t="s">
        <v>162</v>
      </c>
      <c r="J26" s="2091"/>
      <c r="K26" s="2083" t="s">
        <v>169</v>
      </c>
      <c r="L26" s="1107"/>
      <c r="M26" s="1133" t="s">
        <v>1070</v>
      </c>
      <c r="N26" s="1116"/>
      <c r="O26" s="189" t="s">
        <v>170</v>
      </c>
      <c r="P26" s="2083" t="s">
        <v>179</v>
      </c>
      <c r="Q26" s="1107"/>
      <c r="R26" s="1107"/>
      <c r="S26" s="1141"/>
    </row>
    <row r="27" spans="2:19" ht="16.5" customHeight="1" x14ac:dyDescent="0.15">
      <c r="B27" s="2093" t="s">
        <v>1044</v>
      </c>
      <c r="C27" s="1874"/>
      <c r="D27" s="1874"/>
      <c r="E27" s="1874" t="s">
        <v>1049</v>
      </c>
      <c r="F27" s="1874"/>
      <c r="G27" s="1874" t="s">
        <v>1068</v>
      </c>
      <c r="H27" s="1874"/>
      <c r="I27" s="1874" t="s">
        <v>1061</v>
      </c>
      <c r="J27" s="1874"/>
      <c r="K27" s="1873" t="s">
        <v>1069</v>
      </c>
      <c r="L27" s="1683"/>
      <c r="M27" s="1874" t="s">
        <v>1069</v>
      </c>
      <c r="N27" s="2107"/>
      <c r="O27" s="654" t="s">
        <v>19</v>
      </c>
      <c r="P27" s="1873"/>
      <c r="Q27" s="1480"/>
      <c r="R27" s="1480"/>
      <c r="S27" s="2109"/>
    </row>
    <row r="28" spans="2:19" ht="16.5" customHeight="1" thickBot="1" x14ac:dyDescent="0.2">
      <c r="B28" s="2092" t="s">
        <v>1067</v>
      </c>
      <c r="C28" s="2037"/>
      <c r="D28" s="2037"/>
      <c r="E28" s="2037"/>
      <c r="F28" s="2037"/>
      <c r="G28" s="2037"/>
      <c r="H28" s="2037"/>
      <c r="I28" s="2037"/>
      <c r="J28" s="2037"/>
      <c r="K28" s="2026"/>
      <c r="L28" s="1679"/>
      <c r="M28" s="2089"/>
      <c r="N28" s="2108"/>
      <c r="O28" s="657"/>
      <c r="P28" s="2103"/>
      <c r="Q28" s="1534"/>
      <c r="R28" s="1534"/>
      <c r="S28" s="2106"/>
    </row>
    <row r="29" spans="2:19" ht="16.5" customHeight="1" x14ac:dyDescent="0.15">
      <c r="B29" s="97" t="s">
        <v>171</v>
      </c>
    </row>
    <row r="30" spans="2:19" ht="16.5" customHeight="1" x14ac:dyDescent="0.15">
      <c r="B30" s="97" t="s">
        <v>172</v>
      </c>
    </row>
    <row r="31" spans="2:19" ht="16.5" customHeight="1" x14ac:dyDescent="0.15">
      <c r="B31" s="97" t="s">
        <v>173</v>
      </c>
    </row>
    <row r="32" spans="2:19" ht="16.5" customHeight="1" x14ac:dyDescent="0.15">
      <c r="B32" s="97" t="s">
        <v>174</v>
      </c>
    </row>
    <row r="33" spans="2:2" ht="16.5" customHeight="1" x14ac:dyDescent="0.15">
      <c r="B33" s="97" t="s">
        <v>175</v>
      </c>
    </row>
  </sheetData>
  <mergeCells count="88">
    <mergeCell ref="P26:S26"/>
    <mergeCell ref="K26:L26"/>
    <mergeCell ref="K27:L27"/>
    <mergeCell ref="K28:L28"/>
    <mergeCell ref="M26:N26"/>
    <mergeCell ref="M27:N27"/>
    <mergeCell ref="M28:N28"/>
    <mergeCell ref="P27:S27"/>
    <mergeCell ref="B28:D28"/>
    <mergeCell ref="E28:F28"/>
    <mergeCell ref="I28:J28"/>
    <mergeCell ref="G28:H28"/>
    <mergeCell ref="P28:S28"/>
    <mergeCell ref="B27:D27"/>
    <mergeCell ref="E27:F27"/>
    <mergeCell ref="I27:J27"/>
    <mergeCell ref="G26:H26"/>
    <mergeCell ref="G27:H27"/>
    <mergeCell ref="B26:D26"/>
    <mergeCell ref="E26:F26"/>
    <mergeCell ref="I26:J26"/>
    <mergeCell ref="Q17:S17"/>
    <mergeCell ref="Q18:S18"/>
    <mergeCell ref="Q19:S19"/>
    <mergeCell ref="Q20:S20"/>
    <mergeCell ref="Q21:S21"/>
    <mergeCell ref="J17:P17"/>
    <mergeCell ref="J18:P18"/>
    <mergeCell ref="J19:P19"/>
    <mergeCell ref="J20:P20"/>
    <mergeCell ref="J21:P21"/>
    <mergeCell ref="G17:H17"/>
    <mergeCell ref="G18:H18"/>
    <mergeCell ref="G19:H19"/>
    <mergeCell ref="G20:H20"/>
    <mergeCell ref="G21:H21"/>
    <mergeCell ref="E18:F18"/>
    <mergeCell ref="E19:F19"/>
    <mergeCell ref="E20:F20"/>
    <mergeCell ref="E21:F21"/>
    <mergeCell ref="E17:F17"/>
    <mergeCell ref="B17:D17"/>
    <mergeCell ref="B18:D18"/>
    <mergeCell ref="B19:D19"/>
    <mergeCell ref="B20:D20"/>
    <mergeCell ref="B21:D21"/>
    <mergeCell ref="M13:S13"/>
    <mergeCell ref="G14:H14"/>
    <mergeCell ref="I14:J14"/>
    <mergeCell ref="K14:L14"/>
    <mergeCell ref="M14:S14"/>
    <mergeCell ref="G13:H13"/>
    <mergeCell ref="I13:J13"/>
    <mergeCell ref="K13:L13"/>
    <mergeCell ref="G11:H11"/>
    <mergeCell ref="G12:H12"/>
    <mergeCell ref="M10:S10"/>
    <mergeCell ref="M11:S11"/>
    <mergeCell ref="M12:S12"/>
    <mergeCell ref="I11:J11"/>
    <mergeCell ref="K11:L11"/>
    <mergeCell ref="I12:J12"/>
    <mergeCell ref="K12:L12"/>
    <mergeCell ref="B14:D14"/>
    <mergeCell ref="E11:F11"/>
    <mergeCell ref="E12:F12"/>
    <mergeCell ref="E13:F13"/>
    <mergeCell ref="E14:F14"/>
    <mergeCell ref="B11:D11"/>
    <mergeCell ref="B12:D12"/>
    <mergeCell ref="B13:D13"/>
    <mergeCell ref="E10:F10"/>
    <mergeCell ref="G10:H10"/>
    <mergeCell ref="I10:J10"/>
    <mergeCell ref="K10:L10"/>
    <mergeCell ref="F5:G5"/>
    <mergeCell ref="H5:I5"/>
    <mergeCell ref="J5:L5"/>
    <mergeCell ref="D5:E5"/>
    <mergeCell ref="B10:D10"/>
    <mergeCell ref="M5:S5"/>
    <mergeCell ref="B6:C7"/>
    <mergeCell ref="D6:E7"/>
    <mergeCell ref="F6:G7"/>
    <mergeCell ref="H6:I7"/>
    <mergeCell ref="J6:L7"/>
    <mergeCell ref="M6:S7"/>
    <mergeCell ref="B5:C5"/>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80A3-064C-4E12-B235-C03B6D63A223}">
  <sheetPr>
    <pageSetUpPr fitToPage="1"/>
  </sheetPr>
  <dimension ref="B2:AX30"/>
  <sheetViews>
    <sheetView workbookViewId="0">
      <selection activeCell="B3" sqref="B3"/>
    </sheetView>
  </sheetViews>
  <sheetFormatPr defaultColWidth="3.125" defaultRowHeight="18" customHeight="1" x14ac:dyDescent="0.15"/>
  <cols>
    <col min="1" max="16384" width="3.125" style="758"/>
  </cols>
  <sheetData>
    <row r="2" spans="2:50" ht="18" customHeight="1" thickBot="1" x14ac:dyDescent="0.2">
      <c r="B2" s="846" t="s">
        <v>1277</v>
      </c>
      <c r="C2" s="847"/>
      <c r="D2" s="847"/>
      <c r="E2" s="1"/>
      <c r="F2" s="1"/>
      <c r="G2" s="1"/>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3"/>
      <c r="AP2" s="763"/>
      <c r="AQ2" s="763"/>
      <c r="AR2" s="763"/>
      <c r="AS2" s="763"/>
      <c r="AT2" s="763"/>
      <c r="AU2" s="763"/>
      <c r="AV2" s="763"/>
      <c r="AW2" s="763"/>
      <c r="AX2" s="763"/>
    </row>
    <row r="3" spans="2:50" ht="18" customHeight="1" thickBot="1" x14ac:dyDescent="0.2">
      <c r="B3" s="833" t="s">
        <v>1278</v>
      </c>
      <c r="C3" s="848"/>
      <c r="D3" s="848"/>
      <c r="E3" s="848"/>
      <c r="F3" s="848"/>
      <c r="G3" s="848"/>
      <c r="H3" s="764"/>
      <c r="I3" s="764"/>
      <c r="J3" s="764"/>
      <c r="K3" s="764"/>
      <c r="L3" s="764"/>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6"/>
      <c r="AO3" s="1049" t="s">
        <v>1172</v>
      </c>
      <c r="AP3" s="1047"/>
      <c r="AQ3" s="1047"/>
      <c r="AR3" s="1047"/>
      <c r="AS3" s="1046"/>
      <c r="AT3" s="1047"/>
      <c r="AU3" s="1047"/>
      <c r="AV3" s="1047"/>
      <c r="AW3" s="1047"/>
      <c r="AX3" s="1048"/>
    </row>
    <row r="4" spans="2:50" ht="18" customHeight="1" x14ac:dyDescent="0.15">
      <c r="C4" s="976" t="s">
        <v>1131</v>
      </c>
      <c r="D4" s="977"/>
      <c r="E4" s="977"/>
      <c r="F4" s="977"/>
      <c r="G4" s="977" t="s">
        <v>1132</v>
      </c>
      <c r="H4" s="977"/>
      <c r="I4" s="977"/>
      <c r="J4" s="977"/>
      <c r="K4" s="977"/>
      <c r="L4" s="977"/>
      <c r="M4" s="978" t="s">
        <v>1133</v>
      </c>
      <c r="N4" s="978"/>
      <c r="O4" s="978"/>
      <c r="P4" s="978"/>
      <c r="Q4" s="978"/>
      <c r="R4" s="978"/>
      <c r="S4" s="978" t="s">
        <v>1173</v>
      </c>
      <c r="T4" s="978"/>
      <c r="U4" s="978"/>
      <c r="V4" s="978"/>
      <c r="W4" s="978"/>
      <c r="X4" s="978" t="s">
        <v>1134</v>
      </c>
      <c r="Y4" s="978"/>
      <c r="Z4" s="978"/>
      <c r="AA4" s="978"/>
      <c r="AB4" s="978"/>
      <c r="AC4" s="978"/>
      <c r="AD4" s="978"/>
      <c r="AE4" s="978" t="s">
        <v>1171</v>
      </c>
      <c r="AF4" s="978"/>
      <c r="AG4" s="978"/>
      <c r="AH4" s="978"/>
      <c r="AI4" s="978"/>
      <c r="AJ4" s="978"/>
      <c r="AK4" s="978"/>
      <c r="AL4" s="978"/>
      <c r="AM4" s="978"/>
      <c r="AN4" s="978"/>
      <c r="AO4" s="978"/>
      <c r="AP4" s="978"/>
      <c r="AQ4" s="978"/>
      <c r="AR4" s="978"/>
      <c r="AS4" s="978"/>
      <c r="AT4" s="978"/>
      <c r="AU4" s="978"/>
      <c r="AV4" s="978"/>
      <c r="AW4" s="978"/>
      <c r="AX4" s="979"/>
    </row>
    <row r="5" spans="2:50" ht="18" customHeight="1" x14ac:dyDescent="0.15">
      <c r="C5" s="1017"/>
      <c r="D5" s="983"/>
      <c r="E5" s="983"/>
      <c r="F5" s="984"/>
      <c r="G5" s="982"/>
      <c r="H5" s="983"/>
      <c r="I5" s="983"/>
      <c r="J5" s="983"/>
      <c r="K5" s="983"/>
      <c r="L5" s="984"/>
      <c r="M5" s="982"/>
      <c r="N5" s="983"/>
      <c r="O5" s="983"/>
      <c r="P5" s="983"/>
      <c r="Q5" s="983"/>
      <c r="R5" s="984"/>
      <c r="S5" s="1011"/>
      <c r="T5" s="1012"/>
      <c r="U5" s="1012"/>
      <c r="V5" s="1012"/>
      <c r="W5" s="1013"/>
      <c r="X5" s="982"/>
      <c r="Y5" s="983"/>
      <c r="Z5" s="983"/>
      <c r="AA5" s="983"/>
      <c r="AB5" s="983"/>
      <c r="AC5" s="983"/>
      <c r="AD5" s="984"/>
      <c r="AE5" s="1057"/>
      <c r="AF5" s="1057"/>
      <c r="AG5" s="1057"/>
      <c r="AH5" s="1057"/>
      <c r="AI5" s="1057"/>
      <c r="AJ5" s="1057"/>
      <c r="AK5" s="1057"/>
      <c r="AL5" s="1057"/>
      <c r="AM5" s="1057"/>
      <c r="AN5" s="1057"/>
      <c r="AO5" s="1057"/>
      <c r="AP5" s="1057"/>
      <c r="AQ5" s="1057"/>
      <c r="AR5" s="1057"/>
      <c r="AS5" s="1057"/>
      <c r="AT5" s="1057"/>
      <c r="AU5" s="1057"/>
      <c r="AV5" s="1057"/>
      <c r="AW5" s="1057"/>
      <c r="AX5" s="1058"/>
    </row>
    <row r="6" spans="2:50" ht="18" customHeight="1" x14ac:dyDescent="0.15">
      <c r="C6" s="1018"/>
      <c r="D6" s="986"/>
      <c r="E6" s="986"/>
      <c r="F6" s="987"/>
      <c r="G6" s="985"/>
      <c r="H6" s="986"/>
      <c r="I6" s="986"/>
      <c r="J6" s="986"/>
      <c r="K6" s="986"/>
      <c r="L6" s="987"/>
      <c r="M6" s="985"/>
      <c r="N6" s="986"/>
      <c r="O6" s="986"/>
      <c r="P6" s="986"/>
      <c r="Q6" s="986"/>
      <c r="R6" s="987"/>
      <c r="S6" s="1014"/>
      <c r="T6" s="1015"/>
      <c r="U6" s="1015"/>
      <c r="V6" s="1015"/>
      <c r="W6" s="1016"/>
      <c r="X6" s="985"/>
      <c r="Y6" s="986"/>
      <c r="Z6" s="986"/>
      <c r="AA6" s="986"/>
      <c r="AB6" s="986"/>
      <c r="AC6" s="986"/>
      <c r="AD6" s="987"/>
      <c r="AE6" s="1024" t="s">
        <v>1170</v>
      </c>
      <c r="AF6" s="1025"/>
      <c r="AG6" s="1025"/>
      <c r="AH6" s="1025"/>
      <c r="AI6" s="1025"/>
      <c r="AJ6" s="1025"/>
      <c r="AK6" s="1025"/>
      <c r="AL6" s="1025"/>
      <c r="AM6" s="1025"/>
      <c r="AN6" s="1025"/>
      <c r="AO6" s="1025"/>
      <c r="AP6" s="1025"/>
      <c r="AQ6" s="1025"/>
      <c r="AR6" s="1025"/>
      <c r="AS6" s="1025"/>
      <c r="AT6" s="1025"/>
      <c r="AU6" s="1025"/>
      <c r="AV6" s="1025"/>
      <c r="AW6" s="1025"/>
      <c r="AX6" s="1027"/>
    </row>
    <row r="7" spans="2:50" ht="30" customHeight="1" x14ac:dyDescent="0.15">
      <c r="C7" s="993" t="s">
        <v>1135</v>
      </c>
      <c r="D7" s="991"/>
      <c r="E7" s="991"/>
      <c r="F7" s="991"/>
      <c r="G7" s="990"/>
      <c r="H7" s="990"/>
      <c r="I7" s="990"/>
      <c r="J7" s="990"/>
      <c r="K7" s="990"/>
      <c r="L7" s="990"/>
      <c r="M7" s="990"/>
      <c r="N7" s="990"/>
      <c r="O7" s="990"/>
      <c r="P7" s="990"/>
      <c r="Q7" s="990"/>
      <c r="R7" s="990"/>
      <c r="S7" s="990"/>
      <c r="T7" s="990"/>
      <c r="U7" s="990"/>
      <c r="V7" s="990"/>
      <c r="W7" s="990"/>
      <c r="X7" s="990"/>
      <c r="Y7" s="990"/>
      <c r="Z7" s="990"/>
      <c r="AA7" s="990"/>
      <c r="AB7" s="990"/>
      <c r="AC7" s="990"/>
      <c r="AD7" s="990"/>
      <c r="AE7" s="991" t="s">
        <v>1136</v>
      </c>
      <c r="AF7" s="991"/>
      <c r="AG7" s="991"/>
      <c r="AH7" s="991"/>
      <c r="AI7" s="990"/>
      <c r="AJ7" s="990"/>
      <c r="AK7" s="990"/>
      <c r="AL7" s="990"/>
      <c r="AM7" s="990"/>
      <c r="AN7" s="990"/>
      <c r="AO7" s="990"/>
      <c r="AP7" s="990"/>
      <c r="AQ7" s="990"/>
      <c r="AR7" s="990"/>
      <c r="AS7" s="990"/>
      <c r="AT7" s="990"/>
      <c r="AU7" s="990"/>
      <c r="AV7" s="990"/>
      <c r="AW7" s="990"/>
      <c r="AX7" s="992"/>
    </row>
    <row r="8" spans="2:50" ht="33" customHeight="1" x14ac:dyDescent="0.15">
      <c r="C8" s="988" t="s">
        <v>1137</v>
      </c>
      <c r="D8" s="989"/>
      <c r="E8" s="989"/>
      <c r="F8" s="989"/>
      <c r="G8" s="994"/>
      <c r="H8" s="994"/>
      <c r="I8" s="994"/>
      <c r="J8" s="994"/>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994"/>
      <c r="AO8" s="994"/>
      <c r="AP8" s="994"/>
      <c r="AQ8" s="994"/>
      <c r="AR8" s="994"/>
      <c r="AS8" s="994"/>
      <c r="AT8" s="994"/>
      <c r="AU8" s="994"/>
      <c r="AV8" s="994"/>
      <c r="AW8" s="994"/>
      <c r="AX8" s="995"/>
    </row>
    <row r="9" spans="2:50" ht="30" customHeight="1" x14ac:dyDescent="0.15">
      <c r="C9" s="988" t="s">
        <v>1138</v>
      </c>
      <c r="D9" s="989"/>
      <c r="E9" s="989"/>
      <c r="F9" s="989"/>
      <c r="G9" s="990"/>
      <c r="H9" s="990"/>
      <c r="I9" s="990"/>
      <c r="J9" s="990"/>
      <c r="K9" s="990"/>
      <c r="L9" s="990"/>
      <c r="M9" s="990"/>
      <c r="N9" s="990"/>
      <c r="O9" s="990"/>
      <c r="P9" s="990"/>
      <c r="Q9" s="990"/>
      <c r="R9" s="990"/>
      <c r="S9" s="990"/>
      <c r="T9" s="990"/>
      <c r="U9" s="990"/>
      <c r="V9" s="990"/>
      <c r="W9" s="990"/>
      <c r="X9" s="990"/>
      <c r="Y9" s="990"/>
      <c r="Z9" s="990"/>
      <c r="AA9" s="990"/>
      <c r="AB9" s="990"/>
      <c r="AC9" s="990"/>
      <c r="AD9" s="990"/>
      <c r="AE9" s="991" t="s">
        <v>1139</v>
      </c>
      <c r="AF9" s="991"/>
      <c r="AG9" s="991"/>
      <c r="AH9" s="991"/>
      <c r="AI9" s="990"/>
      <c r="AJ9" s="990"/>
      <c r="AK9" s="990"/>
      <c r="AL9" s="990"/>
      <c r="AM9" s="990"/>
      <c r="AN9" s="990"/>
      <c r="AO9" s="990"/>
      <c r="AP9" s="990"/>
      <c r="AQ9" s="990"/>
      <c r="AR9" s="990"/>
      <c r="AS9" s="990"/>
      <c r="AT9" s="990"/>
      <c r="AU9" s="990"/>
      <c r="AV9" s="990"/>
      <c r="AW9" s="990"/>
      <c r="AX9" s="992"/>
    </row>
    <row r="10" spans="2:50" ht="22.5" customHeight="1" x14ac:dyDescent="0.15">
      <c r="C10" s="993" t="s">
        <v>1140</v>
      </c>
      <c r="D10" s="989"/>
      <c r="E10" s="989"/>
      <c r="F10" s="989"/>
      <c r="G10" s="1043" t="s">
        <v>1174</v>
      </c>
      <c r="H10" s="1044"/>
      <c r="I10" s="1044"/>
      <c r="J10" s="1044"/>
      <c r="K10" s="1044"/>
      <c r="L10" s="1044"/>
      <c r="M10" s="1044"/>
      <c r="N10" s="1044"/>
      <c r="O10" s="1044"/>
      <c r="P10" s="1044"/>
      <c r="Q10" s="1044"/>
      <c r="R10" s="1044"/>
      <c r="S10" s="1044"/>
      <c r="T10" s="1044"/>
      <c r="U10" s="1044"/>
      <c r="V10" s="1044"/>
      <c r="W10" s="1044"/>
      <c r="X10" s="1044"/>
      <c r="Y10" s="1044"/>
      <c r="Z10" s="1044"/>
      <c r="AA10" s="1044"/>
      <c r="AB10" s="1044" t="s">
        <v>745</v>
      </c>
      <c r="AC10" s="1044"/>
      <c r="AD10" s="1044" t="s">
        <v>1175</v>
      </c>
      <c r="AE10" s="1044"/>
      <c r="AF10" s="1044"/>
      <c r="AG10" s="1044"/>
      <c r="AH10" s="1044"/>
      <c r="AI10" s="1044"/>
      <c r="AJ10" s="1044"/>
      <c r="AK10" s="1044"/>
      <c r="AL10" s="1044"/>
      <c r="AM10" s="1044"/>
      <c r="AN10" s="1044"/>
      <c r="AO10" s="1044"/>
      <c r="AP10" s="1044"/>
      <c r="AQ10" s="1044"/>
      <c r="AR10" s="1044"/>
      <c r="AS10" s="1044"/>
      <c r="AT10" s="1044"/>
      <c r="AU10" s="1044"/>
      <c r="AV10" s="1044"/>
      <c r="AW10" s="1044"/>
      <c r="AX10" s="1045"/>
    </row>
    <row r="11" spans="2:50" ht="40.5" customHeight="1" x14ac:dyDescent="0.15">
      <c r="C11" s="988"/>
      <c r="D11" s="989"/>
      <c r="E11" s="989"/>
      <c r="F11" s="989"/>
      <c r="G11" s="1043"/>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044"/>
      <c r="AL11" s="1044"/>
      <c r="AM11" s="1044"/>
      <c r="AN11" s="1044"/>
      <c r="AO11" s="1044"/>
      <c r="AP11" s="1044"/>
      <c r="AQ11" s="1044"/>
      <c r="AR11" s="1044"/>
      <c r="AS11" s="1044"/>
      <c r="AT11" s="1044"/>
      <c r="AU11" s="1044"/>
      <c r="AV11" s="1044"/>
      <c r="AW11" s="1044"/>
      <c r="AX11" s="1045"/>
    </row>
    <row r="12" spans="2:50" ht="18" customHeight="1" x14ac:dyDescent="0.15">
      <c r="C12" s="980" t="s">
        <v>1143</v>
      </c>
      <c r="D12" s="981"/>
      <c r="E12" s="981"/>
      <c r="F12" s="981"/>
      <c r="G12" s="982" t="s">
        <v>1144</v>
      </c>
      <c r="H12" s="983"/>
      <c r="I12" s="984"/>
      <c r="J12" s="1062" t="s">
        <v>1181</v>
      </c>
      <c r="K12" s="1063"/>
      <c r="L12" s="1063"/>
      <c r="M12" s="1063"/>
      <c r="N12" s="1064"/>
      <c r="O12" s="982" t="s">
        <v>1179</v>
      </c>
      <c r="P12" s="983"/>
      <c r="Q12" s="983"/>
      <c r="R12" s="983"/>
      <c r="S12" s="983"/>
      <c r="T12" s="983"/>
      <c r="U12" s="983"/>
      <c r="V12" s="984"/>
      <c r="W12" s="982" t="s">
        <v>1183</v>
      </c>
      <c r="X12" s="983"/>
      <c r="Y12" s="983"/>
      <c r="Z12" s="983"/>
      <c r="AA12" s="983"/>
      <c r="AB12" s="983"/>
      <c r="AC12" s="983"/>
      <c r="AD12" s="984"/>
      <c r="AE12" s="983" t="s">
        <v>1177</v>
      </c>
      <c r="AF12" s="983"/>
      <c r="AG12" s="983"/>
      <c r="AH12" s="983"/>
      <c r="AI12" s="983"/>
      <c r="AJ12" s="983"/>
      <c r="AK12" s="983"/>
      <c r="AL12" s="983"/>
      <c r="AM12" s="983"/>
      <c r="AN12" s="983"/>
      <c r="AO12" s="983"/>
      <c r="AP12" s="983"/>
      <c r="AQ12" s="983"/>
      <c r="AR12" s="983"/>
      <c r="AS12" s="983"/>
      <c r="AT12" s="983"/>
      <c r="AU12" s="983"/>
      <c r="AV12" s="983"/>
      <c r="AW12" s="983"/>
      <c r="AX12" s="1032"/>
    </row>
    <row r="13" spans="2:50" ht="18" customHeight="1" x14ac:dyDescent="0.15">
      <c r="C13" s="980"/>
      <c r="D13" s="981"/>
      <c r="E13" s="981"/>
      <c r="F13" s="981"/>
      <c r="G13" s="985"/>
      <c r="H13" s="986"/>
      <c r="I13" s="987"/>
      <c r="J13" s="985" t="s">
        <v>1182</v>
      </c>
      <c r="K13" s="986"/>
      <c r="L13" s="986"/>
      <c r="M13" s="986"/>
      <c r="N13" s="987"/>
      <c r="O13" s="1029" t="s">
        <v>1180</v>
      </c>
      <c r="P13" s="1030"/>
      <c r="Q13" s="1030"/>
      <c r="R13" s="1030"/>
      <c r="S13" s="1030"/>
      <c r="T13" s="1030"/>
      <c r="U13" s="1030"/>
      <c r="V13" s="1031"/>
      <c r="W13" s="1029" t="s">
        <v>1184</v>
      </c>
      <c r="X13" s="1030"/>
      <c r="Y13" s="1030"/>
      <c r="Z13" s="1030"/>
      <c r="AA13" s="1030"/>
      <c r="AB13" s="1030"/>
      <c r="AC13" s="1030"/>
      <c r="AD13" s="1031"/>
      <c r="AE13" s="986"/>
      <c r="AF13" s="986"/>
      <c r="AG13" s="986"/>
      <c r="AH13" s="986"/>
      <c r="AI13" s="986"/>
      <c r="AJ13" s="986"/>
      <c r="AK13" s="986"/>
      <c r="AL13" s="986"/>
      <c r="AM13" s="986"/>
      <c r="AN13" s="986"/>
      <c r="AO13" s="986"/>
      <c r="AP13" s="986"/>
      <c r="AQ13" s="986"/>
      <c r="AR13" s="986"/>
      <c r="AS13" s="986"/>
      <c r="AT13" s="986"/>
      <c r="AU13" s="986"/>
      <c r="AV13" s="986"/>
      <c r="AW13" s="986"/>
      <c r="AX13" s="1033"/>
    </row>
    <row r="14" spans="2:50" ht="18" customHeight="1" x14ac:dyDescent="0.15">
      <c r="C14" s="980"/>
      <c r="D14" s="981"/>
      <c r="E14" s="981"/>
      <c r="F14" s="981"/>
      <c r="G14" s="1043" t="s">
        <v>1141</v>
      </c>
      <c r="H14" s="1044"/>
      <c r="I14" s="1050"/>
      <c r="J14" s="1054"/>
      <c r="K14" s="1055"/>
      <c r="L14" s="1055"/>
      <c r="M14" s="1055"/>
      <c r="N14" s="1056"/>
      <c r="O14" s="1055"/>
      <c r="P14" s="1055"/>
      <c r="Q14" s="1055"/>
      <c r="R14" s="768" t="s">
        <v>54</v>
      </c>
      <c r="S14" s="1060"/>
      <c r="T14" s="1060"/>
      <c r="U14" s="1060"/>
      <c r="V14" s="767" t="s">
        <v>55</v>
      </c>
      <c r="W14" s="1055"/>
      <c r="X14" s="1055"/>
      <c r="Y14" s="1055"/>
      <c r="Z14" s="768" t="s">
        <v>54</v>
      </c>
      <c r="AA14" s="1060"/>
      <c r="AB14" s="1060"/>
      <c r="AC14" s="1060"/>
      <c r="AD14" s="767" t="s">
        <v>55</v>
      </c>
      <c r="AE14" s="1034" t="s">
        <v>1176</v>
      </c>
      <c r="AF14" s="1035"/>
      <c r="AG14" s="1035"/>
      <c r="AH14" s="1035"/>
      <c r="AI14" s="1035"/>
      <c r="AJ14" s="1035"/>
      <c r="AK14" s="1035"/>
      <c r="AL14" s="1035"/>
      <c r="AM14" s="1035"/>
      <c r="AN14" s="1035"/>
      <c r="AO14" s="1035"/>
      <c r="AP14" s="1035"/>
      <c r="AQ14" s="1035"/>
      <c r="AR14" s="1035"/>
      <c r="AS14" s="1035"/>
      <c r="AT14" s="1035"/>
      <c r="AU14" s="1035"/>
      <c r="AV14" s="1035"/>
      <c r="AW14" s="1035"/>
      <c r="AX14" s="1036"/>
    </row>
    <row r="15" spans="2:50" ht="18" customHeight="1" x14ac:dyDescent="0.15">
      <c r="C15" s="980"/>
      <c r="D15" s="981"/>
      <c r="E15" s="981"/>
      <c r="F15" s="981"/>
      <c r="G15" s="1051" t="s">
        <v>1178</v>
      </c>
      <c r="H15" s="1052"/>
      <c r="I15" s="1053"/>
      <c r="J15" s="1054"/>
      <c r="K15" s="1055"/>
      <c r="L15" s="1055"/>
      <c r="M15" s="1055"/>
      <c r="N15" s="1056"/>
      <c r="O15" s="1055"/>
      <c r="P15" s="1055"/>
      <c r="Q15" s="1055"/>
      <c r="R15" s="768" t="s">
        <v>54</v>
      </c>
      <c r="S15" s="1055"/>
      <c r="T15" s="1055"/>
      <c r="U15" s="1055"/>
      <c r="V15" s="767" t="s">
        <v>55</v>
      </c>
      <c r="W15" s="1055"/>
      <c r="X15" s="1055"/>
      <c r="Y15" s="1055"/>
      <c r="Z15" s="768" t="s">
        <v>54</v>
      </c>
      <c r="AA15" s="1055"/>
      <c r="AB15" s="1055"/>
      <c r="AC15" s="1055"/>
      <c r="AD15" s="767" t="s">
        <v>55</v>
      </c>
      <c r="AE15" s="1037"/>
      <c r="AF15" s="1038"/>
      <c r="AG15" s="1038"/>
      <c r="AH15" s="1038"/>
      <c r="AI15" s="1038"/>
      <c r="AJ15" s="1038"/>
      <c r="AK15" s="1038"/>
      <c r="AL15" s="1038"/>
      <c r="AM15" s="1038"/>
      <c r="AN15" s="1038"/>
      <c r="AO15" s="1038"/>
      <c r="AP15" s="1038"/>
      <c r="AQ15" s="1038"/>
      <c r="AR15" s="1038"/>
      <c r="AS15" s="1038"/>
      <c r="AT15" s="1038"/>
      <c r="AU15" s="1038"/>
      <c r="AV15" s="1038"/>
      <c r="AW15" s="1038"/>
      <c r="AX15" s="1039"/>
    </row>
    <row r="16" spans="2:50" ht="18" customHeight="1" x14ac:dyDescent="0.15">
      <c r="C16" s="980"/>
      <c r="D16" s="981"/>
      <c r="E16" s="981"/>
      <c r="F16" s="981"/>
      <c r="G16" s="1043" t="s">
        <v>1142</v>
      </c>
      <c r="H16" s="1044"/>
      <c r="I16" s="1050"/>
      <c r="J16" s="1054"/>
      <c r="K16" s="1055"/>
      <c r="L16" s="1055"/>
      <c r="M16" s="1055"/>
      <c r="N16" s="1056"/>
      <c r="O16" s="1055"/>
      <c r="P16" s="1055"/>
      <c r="Q16" s="1055"/>
      <c r="R16" s="768" t="s">
        <v>54</v>
      </c>
      <c r="S16" s="1061"/>
      <c r="T16" s="1061"/>
      <c r="U16" s="1061"/>
      <c r="V16" s="767" t="s">
        <v>55</v>
      </c>
      <c r="W16" s="1055"/>
      <c r="X16" s="1055"/>
      <c r="Y16" s="1055"/>
      <c r="Z16" s="768" t="s">
        <v>54</v>
      </c>
      <c r="AA16" s="1061"/>
      <c r="AB16" s="1061"/>
      <c r="AC16" s="1061"/>
      <c r="AD16" s="767" t="s">
        <v>55</v>
      </c>
      <c r="AE16" s="1040"/>
      <c r="AF16" s="1041"/>
      <c r="AG16" s="1041"/>
      <c r="AH16" s="1041"/>
      <c r="AI16" s="1041"/>
      <c r="AJ16" s="1041"/>
      <c r="AK16" s="1041"/>
      <c r="AL16" s="1041"/>
      <c r="AM16" s="1041"/>
      <c r="AN16" s="1041"/>
      <c r="AO16" s="1041"/>
      <c r="AP16" s="1041"/>
      <c r="AQ16" s="1041"/>
      <c r="AR16" s="1041"/>
      <c r="AS16" s="1041"/>
      <c r="AT16" s="1041"/>
      <c r="AU16" s="1041"/>
      <c r="AV16" s="1041"/>
      <c r="AW16" s="1041"/>
      <c r="AX16" s="1042"/>
    </row>
    <row r="17" spans="3:50" ht="33" customHeight="1" x14ac:dyDescent="0.15">
      <c r="C17" s="980"/>
      <c r="D17" s="981"/>
      <c r="E17" s="981"/>
      <c r="F17" s="981"/>
      <c r="G17" s="981" t="s">
        <v>1227</v>
      </c>
      <c r="H17" s="990"/>
      <c r="I17" s="990"/>
      <c r="J17" s="990"/>
      <c r="K17" s="990"/>
      <c r="L17" s="990" t="s">
        <v>1146</v>
      </c>
      <c r="M17" s="990"/>
      <c r="N17" s="990"/>
      <c r="O17" s="1043" t="s">
        <v>1185</v>
      </c>
      <c r="P17" s="1044"/>
      <c r="Q17" s="1044"/>
      <c r="R17" s="1050"/>
      <c r="S17" s="1051" t="s">
        <v>1110</v>
      </c>
      <c r="T17" s="1052"/>
      <c r="U17" s="1052"/>
      <c r="V17" s="1053"/>
      <c r="W17" s="1043" t="s">
        <v>909</v>
      </c>
      <c r="X17" s="1044"/>
      <c r="Y17" s="1044"/>
      <c r="Z17" s="1050"/>
      <c r="AA17" s="1043" t="s">
        <v>1186</v>
      </c>
      <c r="AB17" s="1044"/>
      <c r="AC17" s="1044"/>
      <c r="AD17" s="1050"/>
      <c r="AE17" s="999" t="s">
        <v>1147</v>
      </c>
      <c r="AF17" s="981" t="s">
        <v>1148</v>
      </c>
      <c r="AG17" s="990"/>
      <c r="AH17" s="990"/>
      <c r="AI17" s="990"/>
      <c r="AJ17" s="990"/>
      <c r="AK17" s="981" t="s">
        <v>1149</v>
      </c>
      <c r="AL17" s="981"/>
      <c r="AM17" s="981"/>
      <c r="AN17" s="981" t="s">
        <v>1150</v>
      </c>
      <c r="AO17" s="981"/>
      <c r="AP17" s="981"/>
      <c r="AQ17" s="981" t="s">
        <v>1151</v>
      </c>
      <c r="AR17" s="981"/>
      <c r="AS17" s="981"/>
      <c r="AT17" s="981"/>
      <c r="AU17" s="981"/>
      <c r="AV17" s="981"/>
      <c r="AW17" s="981"/>
      <c r="AX17" s="998"/>
    </row>
    <row r="18" spans="3:50" ht="18" customHeight="1" x14ac:dyDescent="0.15">
      <c r="C18" s="980"/>
      <c r="D18" s="981"/>
      <c r="E18" s="981"/>
      <c r="F18" s="981"/>
      <c r="G18" s="994" t="s">
        <v>1152</v>
      </c>
      <c r="H18" s="994"/>
      <c r="I18" s="994"/>
      <c r="J18" s="994"/>
      <c r="K18" s="994"/>
      <c r="L18" s="1000"/>
      <c r="M18" s="1000"/>
      <c r="N18" s="1000"/>
      <c r="O18" s="996"/>
      <c r="P18" s="996"/>
      <c r="Q18" s="997"/>
      <c r="R18" s="759" t="s">
        <v>1153</v>
      </c>
      <c r="S18" s="996"/>
      <c r="T18" s="996"/>
      <c r="U18" s="997"/>
      <c r="V18" s="759" t="s">
        <v>1153</v>
      </c>
      <c r="W18" s="996"/>
      <c r="X18" s="996"/>
      <c r="Y18" s="997"/>
      <c r="Z18" s="759" t="s">
        <v>1153</v>
      </c>
      <c r="AA18" s="996"/>
      <c r="AB18" s="996"/>
      <c r="AC18" s="997"/>
      <c r="AD18" s="759" t="s">
        <v>1153</v>
      </c>
      <c r="AE18" s="999"/>
      <c r="AF18" s="994" t="s">
        <v>1154</v>
      </c>
      <c r="AG18" s="994"/>
      <c r="AH18" s="994"/>
      <c r="AI18" s="994"/>
      <c r="AJ18" s="994"/>
      <c r="AK18" s="990"/>
      <c r="AL18" s="990"/>
      <c r="AM18" s="990"/>
      <c r="AN18" s="990"/>
      <c r="AO18" s="990"/>
      <c r="AP18" s="990"/>
      <c r="AQ18" s="994"/>
      <c r="AR18" s="994"/>
      <c r="AS18" s="994"/>
      <c r="AT18" s="994"/>
      <c r="AU18" s="994"/>
      <c r="AV18" s="994"/>
      <c r="AW18" s="994"/>
      <c r="AX18" s="995"/>
    </row>
    <row r="19" spans="3:50" ht="18" customHeight="1" x14ac:dyDescent="0.15">
      <c r="C19" s="980"/>
      <c r="D19" s="981"/>
      <c r="E19" s="981"/>
      <c r="F19" s="981"/>
      <c r="G19" s="994" t="s">
        <v>1155</v>
      </c>
      <c r="H19" s="994"/>
      <c r="I19" s="994"/>
      <c r="J19" s="994"/>
      <c r="K19" s="994"/>
      <c r="L19" s="1000"/>
      <c r="M19" s="1000"/>
      <c r="N19" s="1000"/>
      <c r="O19" s="996"/>
      <c r="P19" s="996"/>
      <c r="Q19" s="997"/>
      <c r="R19" s="759" t="s">
        <v>1153</v>
      </c>
      <c r="S19" s="996"/>
      <c r="T19" s="996"/>
      <c r="U19" s="997"/>
      <c r="V19" s="759" t="s">
        <v>1153</v>
      </c>
      <c r="W19" s="996"/>
      <c r="X19" s="996"/>
      <c r="Y19" s="997"/>
      <c r="Z19" s="759" t="s">
        <v>1153</v>
      </c>
      <c r="AA19" s="996"/>
      <c r="AB19" s="996"/>
      <c r="AC19" s="997"/>
      <c r="AD19" s="759" t="s">
        <v>1153</v>
      </c>
      <c r="AE19" s="999"/>
      <c r="AF19" s="994" t="s">
        <v>1156</v>
      </c>
      <c r="AG19" s="994"/>
      <c r="AH19" s="994"/>
      <c r="AI19" s="994"/>
      <c r="AJ19" s="994"/>
      <c r="AK19" s="990"/>
      <c r="AL19" s="990"/>
      <c r="AM19" s="990"/>
      <c r="AN19" s="990"/>
      <c r="AO19" s="990"/>
      <c r="AP19" s="990"/>
      <c r="AQ19" s="994"/>
      <c r="AR19" s="994"/>
      <c r="AS19" s="994"/>
      <c r="AT19" s="994"/>
      <c r="AU19" s="994"/>
      <c r="AV19" s="994"/>
      <c r="AW19" s="994"/>
      <c r="AX19" s="995"/>
    </row>
    <row r="20" spans="3:50" ht="18" customHeight="1" x14ac:dyDescent="0.15">
      <c r="C20" s="980"/>
      <c r="D20" s="981"/>
      <c r="E20" s="981"/>
      <c r="F20" s="981"/>
      <c r="G20" s="994" t="s">
        <v>1157</v>
      </c>
      <c r="H20" s="994"/>
      <c r="I20" s="994"/>
      <c r="J20" s="994"/>
      <c r="K20" s="994"/>
      <c r="L20" s="1000"/>
      <c r="M20" s="1000"/>
      <c r="N20" s="1000"/>
      <c r="O20" s="996"/>
      <c r="P20" s="996"/>
      <c r="Q20" s="997"/>
      <c r="R20" s="759" t="s">
        <v>1153</v>
      </c>
      <c r="S20" s="996"/>
      <c r="T20" s="996"/>
      <c r="U20" s="997"/>
      <c r="V20" s="759" t="s">
        <v>1153</v>
      </c>
      <c r="W20" s="996"/>
      <c r="X20" s="996"/>
      <c r="Y20" s="997"/>
      <c r="Z20" s="759" t="s">
        <v>1153</v>
      </c>
      <c r="AA20" s="996"/>
      <c r="AB20" s="996"/>
      <c r="AC20" s="997"/>
      <c r="AD20" s="759" t="s">
        <v>1153</v>
      </c>
      <c r="AE20" s="999"/>
      <c r="AF20" s="994" t="s">
        <v>1158</v>
      </c>
      <c r="AG20" s="994"/>
      <c r="AH20" s="994"/>
      <c r="AI20" s="994"/>
      <c r="AJ20" s="994"/>
      <c r="AK20" s="990"/>
      <c r="AL20" s="990"/>
      <c r="AM20" s="990"/>
      <c r="AN20" s="990"/>
      <c r="AO20" s="990"/>
      <c r="AP20" s="990"/>
      <c r="AQ20" s="994"/>
      <c r="AR20" s="994"/>
      <c r="AS20" s="994"/>
      <c r="AT20" s="994"/>
      <c r="AU20" s="994"/>
      <c r="AV20" s="994"/>
      <c r="AW20" s="994"/>
      <c r="AX20" s="995"/>
    </row>
    <row r="21" spans="3:50" ht="18" customHeight="1" x14ac:dyDescent="0.15">
      <c r="C21" s="980"/>
      <c r="D21" s="981"/>
      <c r="E21" s="981"/>
      <c r="F21" s="981"/>
      <c r="G21" s="994" t="s">
        <v>1159</v>
      </c>
      <c r="H21" s="994"/>
      <c r="I21" s="994"/>
      <c r="J21" s="994"/>
      <c r="K21" s="994"/>
      <c r="L21" s="1000"/>
      <c r="M21" s="1000"/>
      <c r="N21" s="1000"/>
      <c r="O21" s="996"/>
      <c r="P21" s="996"/>
      <c r="Q21" s="997"/>
      <c r="R21" s="759" t="s">
        <v>1153</v>
      </c>
      <c r="S21" s="996"/>
      <c r="T21" s="996"/>
      <c r="U21" s="997"/>
      <c r="V21" s="759" t="s">
        <v>1153</v>
      </c>
      <c r="W21" s="996"/>
      <c r="X21" s="996"/>
      <c r="Y21" s="997"/>
      <c r="Z21" s="759" t="s">
        <v>1153</v>
      </c>
      <c r="AA21" s="996"/>
      <c r="AB21" s="996"/>
      <c r="AC21" s="997"/>
      <c r="AD21" s="759" t="s">
        <v>1153</v>
      </c>
      <c r="AE21" s="999"/>
      <c r="AF21" s="994" t="s">
        <v>1160</v>
      </c>
      <c r="AG21" s="994"/>
      <c r="AH21" s="994"/>
      <c r="AI21" s="994"/>
      <c r="AJ21" s="994"/>
      <c r="AK21" s="990"/>
      <c r="AL21" s="990"/>
      <c r="AM21" s="990"/>
      <c r="AN21" s="990"/>
      <c r="AO21" s="990"/>
      <c r="AP21" s="990"/>
      <c r="AQ21" s="994"/>
      <c r="AR21" s="994"/>
      <c r="AS21" s="994"/>
      <c r="AT21" s="994"/>
      <c r="AU21" s="994"/>
      <c r="AV21" s="994"/>
      <c r="AW21" s="994"/>
      <c r="AX21" s="995"/>
    </row>
    <row r="22" spans="3:50" ht="18" customHeight="1" x14ac:dyDescent="0.15">
      <c r="C22" s="980"/>
      <c r="D22" s="981"/>
      <c r="E22" s="981"/>
      <c r="F22" s="981"/>
      <c r="G22" s="990" t="s">
        <v>1146</v>
      </c>
      <c r="H22" s="990"/>
      <c r="I22" s="990"/>
      <c r="J22" s="990"/>
      <c r="K22" s="990"/>
      <c r="L22" s="1000"/>
      <c r="M22" s="1000"/>
      <c r="N22" s="1000"/>
      <c r="O22" s="996"/>
      <c r="P22" s="996"/>
      <c r="Q22" s="997"/>
      <c r="R22" s="760"/>
      <c r="S22" s="996"/>
      <c r="T22" s="996"/>
      <c r="U22" s="997"/>
      <c r="V22" s="760"/>
      <c r="W22" s="996"/>
      <c r="X22" s="996"/>
      <c r="Y22" s="997"/>
      <c r="Z22" s="760"/>
      <c r="AA22" s="996"/>
      <c r="AB22" s="996"/>
      <c r="AC22" s="997"/>
      <c r="AD22" s="760"/>
      <c r="AE22" s="999"/>
      <c r="AF22" s="990" t="s">
        <v>1161</v>
      </c>
      <c r="AG22" s="990"/>
      <c r="AH22" s="990"/>
      <c r="AI22" s="990"/>
      <c r="AJ22" s="990"/>
      <c r="AK22" s="990"/>
      <c r="AL22" s="990"/>
      <c r="AM22" s="990"/>
      <c r="AN22" s="990"/>
      <c r="AO22" s="990"/>
      <c r="AP22" s="990"/>
      <c r="AQ22" s="994"/>
      <c r="AR22" s="994"/>
      <c r="AS22" s="994"/>
      <c r="AT22" s="994"/>
      <c r="AU22" s="994"/>
      <c r="AV22" s="994"/>
      <c r="AW22" s="994"/>
      <c r="AX22" s="995"/>
    </row>
    <row r="23" spans="3:50" ht="18" customHeight="1" x14ac:dyDescent="0.15">
      <c r="C23" s="980" t="s">
        <v>1187</v>
      </c>
      <c r="D23" s="981"/>
      <c r="E23" s="981"/>
      <c r="F23" s="981"/>
      <c r="G23" s="1028" t="s">
        <v>1162</v>
      </c>
      <c r="H23" s="1028"/>
      <c r="I23" s="1028"/>
      <c r="J23" s="1028"/>
      <c r="K23" s="1028"/>
      <c r="L23" s="1028"/>
      <c r="M23" s="1028"/>
      <c r="N23" s="1028"/>
      <c r="O23" s="1028"/>
      <c r="P23" s="1028"/>
      <c r="Q23" s="1028"/>
      <c r="R23" s="1028" t="s">
        <v>1145</v>
      </c>
      <c r="S23" s="1028"/>
      <c r="T23" s="1028"/>
      <c r="U23" s="1028"/>
      <c r="V23" s="1028"/>
      <c r="W23" s="1028"/>
      <c r="X23" s="1028"/>
      <c r="Y23" s="1028"/>
      <c r="Z23" s="1028"/>
      <c r="AA23" s="1028"/>
      <c r="AB23" s="1028"/>
      <c r="AC23" s="1001" t="s">
        <v>1163</v>
      </c>
      <c r="AD23" s="1002"/>
      <c r="AE23" s="1002"/>
      <c r="AF23" s="1002"/>
      <c r="AG23" s="1002"/>
      <c r="AH23" s="1002"/>
      <c r="AI23" s="1002"/>
      <c r="AJ23" s="1002"/>
      <c r="AK23" s="1002"/>
      <c r="AL23" s="1002"/>
      <c r="AM23" s="1003"/>
      <c r="AN23" s="1001" t="s">
        <v>1164</v>
      </c>
      <c r="AO23" s="1002"/>
      <c r="AP23" s="1002"/>
      <c r="AQ23" s="1002"/>
      <c r="AR23" s="1002"/>
      <c r="AS23" s="1002"/>
      <c r="AT23" s="1002"/>
      <c r="AU23" s="1002"/>
      <c r="AV23" s="1002"/>
      <c r="AW23" s="1002"/>
      <c r="AX23" s="1004"/>
    </row>
    <row r="24" spans="3:50" ht="37.5" customHeight="1" x14ac:dyDescent="0.15">
      <c r="C24" s="980"/>
      <c r="D24" s="981"/>
      <c r="E24" s="981"/>
      <c r="F24" s="981"/>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19"/>
      <c r="AD24" s="1020"/>
      <c r="AE24" s="1020"/>
      <c r="AF24" s="1020"/>
      <c r="AG24" s="1020"/>
      <c r="AH24" s="1020"/>
      <c r="AI24" s="1020"/>
      <c r="AJ24" s="1020"/>
      <c r="AK24" s="1020"/>
      <c r="AL24" s="1020"/>
      <c r="AM24" s="1021"/>
      <c r="AN24" s="1019"/>
      <c r="AO24" s="1020"/>
      <c r="AP24" s="1020"/>
      <c r="AQ24" s="1020"/>
      <c r="AR24" s="1020"/>
      <c r="AS24" s="1020"/>
      <c r="AT24" s="1020"/>
      <c r="AU24" s="1020"/>
      <c r="AV24" s="1020"/>
      <c r="AW24" s="1020"/>
      <c r="AX24" s="1022"/>
    </row>
    <row r="25" spans="3:50" ht="27.75" customHeight="1" x14ac:dyDescent="0.15">
      <c r="C25" s="980"/>
      <c r="D25" s="981"/>
      <c r="E25" s="981"/>
      <c r="F25" s="981"/>
      <c r="G25" s="1023" t="s">
        <v>1165</v>
      </c>
      <c r="H25" s="1023"/>
      <c r="I25" s="1023"/>
      <c r="J25" s="1023"/>
      <c r="K25" s="1023"/>
      <c r="L25" s="1023"/>
      <c r="M25" s="1023"/>
      <c r="N25" s="1023"/>
      <c r="O25" s="1023"/>
      <c r="P25" s="1023"/>
      <c r="Q25" s="1023"/>
      <c r="R25" s="1023" t="s">
        <v>1166</v>
      </c>
      <c r="S25" s="1023"/>
      <c r="T25" s="1023"/>
      <c r="U25" s="1023"/>
      <c r="V25" s="1023"/>
      <c r="W25" s="1023"/>
      <c r="X25" s="1023"/>
      <c r="Y25" s="1023"/>
      <c r="Z25" s="1023"/>
      <c r="AA25" s="1023"/>
      <c r="AB25" s="1023"/>
      <c r="AC25" s="1024" t="s">
        <v>1166</v>
      </c>
      <c r="AD25" s="1025"/>
      <c r="AE25" s="1025"/>
      <c r="AF25" s="1025"/>
      <c r="AG25" s="1025"/>
      <c r="AH25" s="1025"/>
      <c r="AI25" s="1025"/>
      <c r="AJ25" s="1025"/>
      <c r="AK25" s="1025"/>
      <c r="AL25" s="1025"/>
      <c r="AM25" s="1026"/>
      <c r="AN25" s="1024" t="s">
        <v>1166</v>
      </c>
      <c r="AO25" s="1025"/>
      <c r="AP25" s="1025"/>
      <c r="AQ25" s="1025"/>
      <c r="AR25" s="1025"/>
      <c r="AS25" s="1025"/>
      <c r="AT25" s="1025"/>
      <c r="AU25" s="1025"/>
      <c r="AV25" s="1025"/>
      <c r="AW25" s="1025"/>
      <c r="AX25" s="1027"/>
    </row>
    <row r="26" spans="3:50" ht="30" customHeight="1" x14ac:dyDescent="0.15">
      <c r="C26" s="980" t="s">
        <v>1167</v>
      </c>
      <c r="D26" s="981"/>
      <c r="E26" s="981"/>
      <c r="F26" s="981"/>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992"/>
    </row>
    <row r="27" spans="3:50" ht="30" customHeight="1" thickBot="1" x14ac:dyDescent="0.2">
      <c r="C27" s="1006" t="s">
        <v>1168</v>
      </c>
      <c r="D27" s="1007"/>
      <c r="E27" s="1007"/>
      <c r="F27" s="1007"/>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3:50" ht="18" customHeight="1" x14ac:dyDescent="0.15">
      <c r="C28" s="761" t="s">
        <v>1169</v>
      </c>
      <c r="E28" s="1010" t="s">
        <v>1228</v>
      </c>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0"/>
      <c r="AL28" s="1010"/>
      <c r="AM28" s="1010"/>
      <c r="AN28" s="1010"/>
      <c r="AO28" s="1010"/>
      <c r="AP28" s="1010"/>
      <c r="AQ28" s="1010"/>
      <c r="AR28" s="1010"/>
      <c r="AS28" s="1010"/>
      <c r="AT28" s="1010"/>
      <c r="AU28" s="1010"/>
      <c r="AV28" s="1010"/>
      <c r="AW28" s="1010"/>
      <c r="AX28" s="1010"/>
    </row>
    <row r="29" spans="3:50" ht="18" customHeight="1" x14ac:dyDescent="0.15">
      <c r="E29" s="1059" t="s">
        <v>1229</v>
      </c>
      <c r="F29" s="1059"/>
      <c r="G29" s="1059"/>
      <c r="H29" s="1059"/>
      <c r="I29" s="1059"/>
      <c r="J29" s="1059"/>
      <c r="K29" s="1059"/>
      <c r="L29" s="1059"/>
      <c r="M29" s="1059"/>
      <c r="N29" s="1059"/>
      <c r="O29" s="1059"/>
      <c r="P29" s="1059"/>
      <c r="Q29" s="1059"/>
      <c r="R29" s="1059"/>
      <c r="S29" s="1059"/>
      <c r="T29" s="1059"/>
      <c r="U29" s="1059"/>
      <c r="V29" s="1059"/>
      <c r="W29" s="1059"/>
      <c r="X29" s="1059"/>
      <c r="Y29" s="1059"/>
      <c r="Z29" s="1059"/>
      <c r="AA29" s="1059"/>
      <c r="AB29" s="1059"/>
      <c r="AC29" s="1059"/>
      <c r="AD29" s="1059"/>
      <c r="AE29" s="1059"/>
      <c r="AF29" s="1059"/>
      <c r="AG29" s="1059"/>
      <c r="AH29" s="1059"/>
      <c r="AI29" s="1059"/>
      <c r="AJ29" s="1059"/>
      <c r="AK29" s="1059"/>
      <c r="AL29" s="1059"/>
      <c r="AM29" s="1059"/>
      <c r="AN29" s="1059"/>
      <c r="AO29" s="1059"/>
      <c r="AP29" s="1059"/>
      <c r="AQ29" s="1059"/>
      <c r="AR29" s="1059"/>
      <c r="AS29" s="1059"/>
      <c r="AT29" s="1059"/>
      <c r="AU29" s="1059"/>
      <c r="AV29" s="1059"/>
      <c r="AW29" s="1059"/>
      <c r="AX29" s="1059"/>
    </row>
    <row r="30" spans="3:50" ht="18" customHeight="1" x14ac:dyDescent="0.15">
      <c r="E30" s="1059"/>
      <c r="F30" s="1059"/>
      <c r="G30" s="1059"/>
      <c r="H30" s="1059"/>
      <c r="I30" s="1059"/>
      <c r="J30" s="1059"/>
      <c r="K30" s="1059"/>
      <c r="L30" s="1059"/>
      <c r="M30" s="1059"/>
      <c r="N30" s="1059"/>
      <c r="O30" s="1059"/>
      <c r="P30" s="1059"/>
      <c r="Q30" s="1059"/>
      <c r="R30" s="1059"/>
      <c r="S30" s="1059"/>
      <c r="T30" s="1059"/>
      <c r="U30" s="1059"/>
      <c r="V30" s="1059"/>
      <c r="W30" s="1059"/>
      <c r="X30" s="1059"/>
      <c r="Y30" s="1059"/>
      <c r="Z30" s="1059"/>
      <c r="AA30" s="1059"/>
      <c r="AB30" s="1059"/>
      <c r="AC30" s="1059"/>
      <c r="AD30" s="1059"/>
      <c r="AE30" s="1059"/>
      <c r="AF30" s="1059"/>
      <c r="AG30" s="1059"/>
      <c r="AH30" s="1059"/>
      <c r="AI30" s="1059"/>
      <c r="AJ30" s="1059"/>
      <c r="AK30" s="1059"/>
      <c r="AL30" s="1059"/>
      <c r="AM30" s="1059"/>
      <c r="AN30" s="1059"/>
      <c r="AO30" s="1059"/>
      <c r="AP30" s="1059"/>
      <c r="AQ30" s="1059"/>
      <c r="AR30" s="1059"/>
      <c r="AS30" s="1059"/>
      <c r="AT30" s="1059"/>
      <c r="AU30" s="1059"/>
      <c r="AV30" s="1059"/>
      <c r="AW30" s="1059"/>
      <c r="AX30" s="1059"/>
    </row>
  </sheetData>
  <mergeCells count="140">
    <mergeCell ref="AA17:AD17"/>
    <mergeCell ref="W17:Z17"/>
    <mergeCell ref="S17:V17"/>
    <mergeCell ref="O17:R17"/>
    <mergeCell ref="E29:AX30"/>
    <mergeCell ref="W12:AD12"/>
    <mergeCell ref="W14:Y14"/>
    <mergeCell ref="AA14:AC14"/>
    <mergeCell ref="W15:Y15"/>
    <mergeCell ref="AA15:AC15"/>
    <mergeCell ref="W16:Y16"/>
    <mergeCell ref="AA16:AC16"/>
    <mergeCell ref="J12:N12"/>
    <mergeCell ref="J15:N15"/>
    <mergeCell ref="O12:V12"/>
    <mergeCell ref="O13:V13"/>
    <mergeCell ref="O16:Q16"/>
    <mergeCell ref="O15:Q15"/>
    <mergeCell ref="O14:Q14"/>
    <mergeCell ref="S16:U16"/>
    <mergeCell ref="S15:U15"/>
    <mergeCell ref="S14:U14"/>
    <mergeCell ref="J16:N16"/>
    <mergeCell ref="J13:N13"/>
    <mergeCell ref="W13:AD13"/>
    <mergeCell ref="AE12:AX13"/>
    <mergeCell ref="AE14:AX16"/>
    <mergeCell ref="G11:AA11"/>
    <mergeCell ref="AD11:AX11"/>
    <mergeCell ref="AB11:AC11"/>
    <mergeCell ref="AE6:AX6"/>
    <mergeCell ref="AS3:AX3"/>
    <mergeCell ref="AO3:AR3"/>
    <mergeCell ref="G10:AA10"/>
    <mergeCell ref="AD10:AX10"/>
    <mergeCell ref="AB10:AC10"/>
    <mergeCell ref="G16:I16"/>
    <mergeCell ref="G15:I15"/>
    <mergeCell ref="G14:I14"/>
    <mergeCell ref="J14:N14"/>
    <mergeCell ref="AE5:AX5"/>
    <mergeCell ref="C26:F26"/>
    <mergeCell ref="G26:AX26"/>
    <mergeCell ref="C27:F27"/>
    <mergeCell ref="G27:AX27"/>
    <mergeCell ref="E28:AX28"/>
    <mergeCell ref="X5:AD6"/>
    <mergeCell ref="S5:W6"/>
    <mergeCell ref="M5:R6"/>
    <mergeCell ref="G5:L6"/>
    <mergeCell ref="C5:F6"/>
    <mergeCell ref="R24:AB24"/>
    <mergeCell ref="AC24:AM24"/>
    <mergeCell ref="AN24:AX24"/>
    <mergeCell ref="G25:Q25"/>
    <mergeCell ref="R25:AB25"/>
    <mergeCell ref="AC25:AM25"/>
    <mergeCell ref="AN25:AX25"/>
    <mergeCell ref="AF22:AJ22"/>
    <mergeCell ref="AK22:AM22"/>
    <mergeCell ref="AN22:AP22"/>
    <mergeCell ref="AQ22:AX22"/>
    <mergeCell ref="C23:F25"/>
    <mergeCell ref="G23:Q23"/>
    <mergeCell ref="R23:AB23"/>
    <mergeCell ref="AC23:AM23"/>
    <mergeCell ref="AN23:AX23"/>
    <mergeCell ref="G24:Q24"/>
    <mergeCell ref="AF21:AJ21"/>
    <mergeCell ref="AK21:AM21"/>
    <mergeCell ref="AN21:AP21"/>
    <mergeCell ref="AQ21:AX21"/>
    <mergeCell ref="G22:K22"/>
    <mergeCell ref="L22:N22"/>
    <mergeCell ref="O22:Q22"/>
    <mergeCell ref="S22:U22"/>
    <mergeCell ref="W22:Y22"/>
    <mergeCell ref="AA22:AC22"/>
    <mergeCell ref="O19:Q19"/>
    <mergeCell ref="S19:U19"/>
    <mergeCell ref="W19:Y19"/>
    <mergeCell ref="AA19:AC19"/>
    <mergeCell ref="AF20:AJ20"/>
    <mergeCell ref="AK20:AM20"/>
    <mergeCell ref="AN20:AP20"/>
    <mergeCell ref="AQ20:AX20"/>
    <mergeCell ref="G21:K21"/>
    <mergeCell ref="L21:N21"/>
    <mergeCell ref="O21:Q21"/>
    <mergeCell ref="S21:U21"/>
    <mergeCell ref="W21:Y21"/>
    <mergeCell ref="AA21:AC21"/>
    <mergeCell ref="AQ18:AX18"/>
    <mergeCell ref="AN17:AP17"/>
    <mergeCell ref="AQ17:AX17"/>
    <mergeCell ref="G17:K17"/>
    <mergeCell ref="L17:N17"/>
    <mergeCell ref="AE17:AE22"/>
    <mergeCell ref="AF17:AJ17"/>
    <mergeCell ref="AK17:AM17"/>
    <mergeCell ref="G18:K18"/>
    <mergeCell ref="L18:N18"/>
    <mergeCell ref="O18:Q18"/>
    <mergeCell ref="S18:U18"/>
    <mergeCell ref="AF19:AJ19"/>
    <mergeCell ref="AK19:AM19"/>
    <mergeCell ref="AN19:AP19"/>
    <mergeCell ref="AQ19:AX19"/>
    <mergeCell ref="G20:K20"/>
    <mergeCell ref="L20:N20"/>
    <mergeCell ref="O20:Q20"/>
    <mergeCell ref="S20:U20"/>
    <mergeCell ref="W20:Y20"/>
    <mergeCell ref="AA20:AC20"/>
    <mergeCell ref="G19:K19"/>
    <mergeCell ref="L19:N19"/>
    <mergeCell ref="C4:F4"/>
    <mergeCell ref="G4:L4"/>
    <mergeCell ref="M4:R4"/>
    <mergeCell ref="S4:W4"/>
    <mergeCell ref="X4:AD4"/>
    <mergeCell ref="AE4:AX4"/>
    <mergeCell ref="C12:F22"/>
    <mergeCell ref="G12:I13"/>
    <mergeCell ref="C9:F9"/>
    <mergeCell ref="G9:AD9"/>
    <mergeCell ref="AE9:AH9"/>
    <mergeCell ref="AI9:AX9"/>
    <mergeCell ref="C10:F11"/>
    <mergeCell ref="C7:F7"/>
    <mergeCell ref="G7:AD7"/>
    <mergeCell ref="AE7:AH7"/>
    <mergeCell ref="AI7:AX7"/>
    <mergeCell ref="C8:F8"/>
    <mergeCell ref="G8:AX8"/>
    <mergeCell ref="W18:Y18"/>
    <mergeCell ref="AA18:AC18"/>
    <mergeCell ref="AF18:AJ18"/>
    <mergeCell ref="AK18:AM18"/>
    <mergeCell ref="AN18:AP18"/>
  </mergeCells>
  <phoneticPr fontId="3"/>
  <pageMargins left="0.78740157480314965" right="0.39370078740157483" top="0.59055118110236227" bottom="0.59055118110236227"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W49"/>
  <sheetViews>
    <sheetView workbookViewId="0"/>
  </sheetViews>
  <sheetFormatPr defaultColWidth="8" defaultRowHeight="12.75" x14ac:dyDescent="0.15"/>
  <cols>
    <col min="1" max="1" width="1.25" style="150" customWidth="1"/>
    <col min="2" max="2" width="7.375" style="150" customWidth="1"/>
    <col min="3" max="3" width="12.375" style="150" customWidth="1"/>
    <col min="4" max="4" width="0.875" style="151" customWidth="1"/>
    <col min="5" max="5" width="10" style="151" customWidth="1"/>
    <col min="6" max="6" width="10.875" style="150" customWidth="1"/>
    <col min="7" max="7" width="10" style="150" customWidth="1"/>
    <col min="8" max="8" width="8.875" style="150" customWidth="1"/>
    <col min="9" max="9" width="7.5" style="150" customWidth="1"/>
    <col min="10" max="10" width="8.125" style="150" customWidth="1"/>
    <col min="11" max="11" width="2.875" style="150" customWidth="1"/>
    <col min="12" max="12" width="0.875" style="150" customWidth="1"/>
    <col min="13" max="13" width="10" style="150" customWidth="1"/>
    <col min="14" max="14" width="10.375" style="150" customWidth="1"/>
    <col min="15" max="15" width="5.25" style="150" customWidth="1"/>
    <col min="16" max="16" width="5.125" style="150" customWidth="1"/>
    <col min="17" max="18" width="10.375" style="150" customWidth="1"/>
    <col min="19" max="19" width="6.75" style="150" customWidth="1"/>
    <col min="20" max="16384" width="8" style="150"/>
  </cols>
  <sheetData>
    <row r="1" spans="2:23" s="101" customFormat="1" ht="22.5" customHeight="1" x14ac:dyDescent="0.15">
      <c r="B1" s="140" t="s">
        <v>460</v>
      </c>
      <c r="D1" s="141"/>
      <c r="E1" s="141"/>
      <c r="F1" s="141"/>
      <c r="G1" s="141"/>
      <c r="H1" s="141"/>
      <c r="I1" s="141"/>
      <c r="J1" s="141"/>
      <c r="K1" s="141"/>
      <c r="L1" s="141"/>
      <c r="M1" s="141"/>
      <c r="N1" s="141"/>
      <c r="O1" s="141"/>
      <c r="P1" s="141"/>
      <c r="Q1" s="141"/>
      <c r="R1" s="141"/>
      <c r="S1" s="141"/>
    </row>
    <row r="2" spans="2:23" s="101" customFormat="1" ht="18" customHeight="1" x14ac:dyDescent="0.15">
      <c r="B2" s="101" t="s">
        <v>744</v>
      </c>
      <c r="C2" s="141"/>
      <c r="D2" s="141"/>
      <c r="E2" s="141"/>
      <c r="F2" s="141"/>
      <c r="G2" s="141"/>
      <c r="H2" s="141"/>
      <c r="I2" s="141"/>
      <c r="J2" s="141"/>
      <c r="K2" s="141"/>
      <c r="L2" s="141"/>
      <c r="M2" s="141"/>
      <c r="N2" s="141"/>
      <c r="O2" s="141"/>
      <c r="P2" s="141"/>
      <c r="Q2" s="141"/>
      <c r="R2" s="141"/>
      <c r="S2" s="141"/>
    </row>
    <row r="3" spans="2:23" s="101" customFormat="1" ht="3.75" customHeight="1" x14ac:dyDescent="0.15">
      <c r="C3" s="142"/>
      <c r="D3" s="112"/>
      <c r="E3" s="112"/>
    </row>
    <row r="4" spans="2:23" s="101" customFormat="1" ht="13.5" customHeight="1" x14ac:dyDescent="0.15">
      <c r="C4" s="143"/>
      <c r="D4" s="1065" t="s">
        <v>1073</v>
      </c>
      <c r="E4" s="1066"/>
      <c r="F4" s="1066"/>
      <c r="G4" s="1066"/>
      <c r="H4" s="1066"/>
      <c r="I4" s="1066"/>
      <c r="J4" s="1066"/>
      <c r="K4" s="1067"/>
      <c r="L4" s="1065" t="s">
        <v>1074</v>
      </c>
      <c r="M4" s="1066"/>
      <c r="N4" s="1066"/>
      <c r="O4" s="1066"/>
      <c r="P4" s="1066"/>
      <c r="Q4" s="1066"/>
      <c r="R4" s="1066"/>
      <c r="S4" s="1067"/>
    </row>
    <row r="5" spans="2:23" s="101" customFormat="1" ht="5.25" customHeight="1" x14ac:dyDescent="0.15">
      <c r="C5" s="146"/>
      <c r="D5" s="112"/>
      <c r="E5" s="177"/>
      <c r="F5" s="177"/>
      <c r="G5" s="177"/>
      <c r="H5" s="176"/>
      <c r="I5" s="177"/>
      <c r="J5" s="177"/>
      <c r="K5" s="113"/>
      <c r="L5" s="112"/>
      <c r="M5" s="177"/>
      <c r="N5" s="176"/>
      <c r="O5" s="176"/>
      <c r="P5" s="176"/>
      <c r="Q5" s="176"/>
      <c r="R5" s="176"/>
      <c r="S5" s="125"/>
    </row>
    <row r="6" spans="2:23" s="101" customFormat="1" ht="13.5" customHeight="1" x14ac:dyDescent="0.15">
      <c r="C6" s="152" t="s">
        <v>80</v>
      </c>
      <c r="D6" s="112"/>
      <c r="E6" s="112" t="s">
        <v>752</v>
      </c>
      <c r="F6" s="112"/>
      <c r="G6" s="112"/>
      <c r="H6" s="178"/>
      <c r="I6" s="178" t="s">
        <v>759</v>
      </c>
      <c r="J6" s="112"/>
      <c r="K6" s="113"/>
      <c r="L6" s="112"/>
      <c r="M6" s="112" t="s">
        <v>753</v>
      </c>
      <c r="N6" s="112"/>
      <c r="O6" s="112"/>
      <c r="P6" s="112"/>
      <c r="Q6" s="112"/>
      <c r="R6" s="112"/>
      <c r="S6" s="113"/>
    </row>
    <row r="7" spans="2:23" s="101" customFormat="1" ht="13.5" customHeight="1" x14ac:dyDescent="0.15">
      <c r="C7" s="152"/>
      <c r="D7" s="112"/>
      <c r="E7" s="112"/>
      <c r="F7" s="112"/>
      <c r="G7" s="112"/>
      <c r="H7" s="112"/>
      <c r="I7" s="112" t="s">
        <v>748</v>
      </c>
      <c r="J7" s="112"/>
      <c r="K7" s="113"/>
      <c r="L7" s="112"/>
      <c r="M7" s="157" t="s">
        <v>754</v>
      </c>
      <c r="N7" s="157"/>
      <c r="O7" s="157"/>
      <c r="P7" s="157"/>
      <c r="Q7" s="157"/>
      <c r="R7" s="157"/>
      <c r="S7" s="113"/>
    </row>
    <row r="8" spans="2:23" s="101" customFormat="1" ht="13.5" customHeight="1" x14ac:dyDescent="0.15">
      <c r="C8" s="152"/>
      <c r="D8" s="112"/>
      <c r="E8" s="112" t="s">
        <v>749</v>
      </c>
      <c r="F8" s="112"/>
      <c r="G8" s="112"/>
      <c r="H8" s="112"/>
      <c r="I8" s="112" t="s">
        <v>760</v>
      </c>
      <c r="J8" s="112"/>
      <c r="K8" s="113"/>
      <c r="L8" s="112"/>
      <c r="M8" s="157" t="s">
        <v>755</v>
      </c>
      <c r="N8" s="157"/>
      <c r="O8" s="157"/>
      <c r="P8" s="157"/>
      <c r="Q8" s="157"/>
      <c r="R8" s="157"/>
      <c r="S8" s="113"/>
    </row>
    <row r="9" spans="2:23" s="101" customFormat="1" ht="13.5" customHeight="1" x14ac:dyDescent="0.15">
      <c r="C9" s="152"/>
      <c r="D9" s="112"/>
      <c r="E9" s="112" t="s">
        <v>750</v>
      </c>
      <c r="F9" s="112"/>
      <c r="G9" s="112"/>
      <c r="H9" s="112"/>
      <c r="I9" s="112" t="s">
        <v>761</v>
      </c>
      <c r="J9" s="112"/>
      <c r="K9" s="113"/>
      <c r="L9" s="112"/>
      <c r="M9" s="157" t="s">
        <v>758</v>
      </c>
      <c r="N9" s="157"/>
      <c r="O9" s="157"/>
      <c r="P9" s="157"/>
      <c r="Q9" s="157"/>
      <c r="R9" s="157"/>
      <c r="S9" s="113"/>
    </row>
    <row r="10" spans="2:23" s="101" customFormat="1" ht="13.5" customHeight="1" x14ac:dyDescent="0.15">
      <c r="C10" s="152"/>
      <c r="D10" s="112"/>
      <c r="E10" s="112"/>
      <c r="F10" s="112"/>
      <c r="G10" s="112"/>
      <c r="H10" s="112"/>
      <c r="I10" s="112" t="s">
        <v>762</v>
      </c>
      <c r="J10" s="112"/>
      <c r="K10" s="113"/>
      <c r="L10" s="112"/>
      <c r="M10" s="157" t="s">
        <v>754</v>
      </c>
      <c r="N10" s="157"/>
      <c r="O10" s="157"/>
      <c r="P10" s="157"/>
      <c r="Q10" s="157"/>
      <c r="R10" s="157"/>
      <c r="S10" s="113"/>
    </row>
    <row r="11" spans="2:23" s="101" customFormat="1" ht="13.5" customHeight="1" x14ac:dyDescent="0.15">
      <c r="C11" s="152"/>
      <c r="D11" s="112"/>
      <c r="E11" s="112" t="s">
        <v>751</v>
      </c>
      <c r="F11" s="112"/>
      <c r="G11" s="112"/>
      <c r="H11" s="112"/>
      <c r="I11" s="112" t="s">
        <v>763</v>
      </c>
      <c r="J11" s="112"/>
      <c r="K11" s="113"/>
      <c r="L11" s="112"/>
      <c r="M11" s="157" t="s">
        <v>756</v>
      </c>
      <c r="N11" s="157"/>
      <c r="O11" s="157"/>
      <c r="P11" s="157"/>
      <c r="Q11" s="157"/>
      <c r="R11" s="157"/>
      <c r="S11" s="113"/>
    </row>
    <row r="12" spans="2:23" s="101" customFormat="1" ht="13.5" customHeight="1" x14ac:dyDescent="0.15">
      <c r="C12" s="152"/>
      <c r="D12" s="112"/>
      <c r="E12" s="112"/>
      <c r="F12" s="158"/>
      <c r="G12" s="159"/>
      <c r="H12" s="159"/>
      <c r="I12" s="159" t="s">
        <v>764</v>
      </c>
      <c r="J12" s="112"/>
      <c r="K12" s="113"/>
      <c r="L12" s="112"/>
      <c r="M12" s="112"/>
      <c r="N12" s="112"/>
      <c r="O12" s="112"/>
      <c r="P12" s="112"/>
      <c r="Q12" s="112"/>
      <c r="R12" s="112"/>
      <c r="S12" s="113"/>
    </row>
    <row r="13" spans="2:23" s="101" customFormat="1" ht="13.5" customHeight="1" x14ac:dyDescent="0.15">
      <c r="C13" s="152"/>
      <c r="D13" s="112"/>
      <c r="E13" s="112"/>
      <c r="I13" s="101" t="s">
        <v>765</v>
      </c>
      <c r="J13" s="112"/>
      <c r="K13" s="113"/>
      <c r="L13" s="112"/>
      <c r="M13" s="112" t="s">
        <v>757</v>
      </c>
      <c r="N13" s="112"/>
      <c r="O13" s="112"/>
      <c r="P13" s="112"/>
      <c r="Q13" s="112"/>
      <c r="R13" s="112"/>
      <c r="S13" s="113"/>
    </row>
    <row r="14" spans="2:23" s="101" customFormat="1" ht="5.25" customHeight="1" x14ac:dyDescent="0.15">
      <c r="C14" s="111"/>
      <c r="D14" s="115"/>
      <c r="E14" s="179"/>
      <c r="F14" s="107"/>
      <c r="G14" s="107"/>
      <c r="H14" s="107"/>
      <c r="I14" s="107"/>
      <c r="J14" s="107"/>
      <c r="K14" s="126"/>
      <c r="L14" s="107"/>
      <c r="M14" s="107"/>
      <c r="N14" s="107"/>
      <c r="O14" s="107"/>
      <c r="P14" s="107"/>
      <c r="Q14" s="107"/>
      <c r="R14" s="107"/>
      <c r="S14" s="133"/>
      <c r="T14" s="144"/>
      <c r="U14" s="144"/>
      <c r="V14" s="112"/>
      <c r="W14" s="112"/>
    </row>
    <row r="15" spans="2:23" s="101" customFormat="1" ht="5.25" customHeight="1" x14ac:dyDescent="0.15">
      <c r="C15" s="129"/>
      <c r="D15" s="145"/>
      <c r="E15" s="155"/>
      <c r="F15" s="155"/>
      <c r="G15" s="155"/>
      <c r="H15" s="155"/>
      <c r="I15" s="155"/>
      <c r="J15" s="161"/>
      <c r="K15" s="125"/>
      <c r="L15" s="118"/>
      <c r="M15" s="155"/>
      <c r="N15" s="155"/>
      <c r="O15" s="112"/>
      <c r="P15" s="112"/>
      <c r="Q15" s="112"/>
      <c r="R15" s="112"/>
      <c r="S15" s="113"/>
      <c r="T15" s="112"/>
      <c r="U15" s="112"/>
      <c r="V15" s="112"/>
      <c r="W15" s="112"/>
    </row>
    <row r="16" spans="2:23" s="101" customFormat="1" ht="13.5" customHeight="1" x14ac:dyDescent="0.15">
      <c r="C16" s="152" t="s">
        <v>81</v>
      </c>
      <c r="D16" s="147"/>
      <c r="E16" s="112" t="s">
        <v>766</v>
      </c>
      <c r="F16" s="112"/>
      <c r="G16" s="112"/>
      <c r="H16" s="112"/>
      <c r="I16" s="112"/>
      <c r="J16" s="154"/>
      <c r="K16" s="113"/>
      <c r="L16" s="118"/>
      <c r="M16" s="112" t="s">
        <v>1230</v>
      </c>
      <c r="N16" s="112"/>
      <c r="O16" s="112"/>
      <c r="P16" s="112"/>
      <c r="Q16" s="112"/>
      <c r="R16" s="112"/>
      <c r="S16" s="113"/>
      <c r="T16" s="112"/>
      <c r="U16" s="112"/>
      <c r="V16" s="112"/>
      <c r="W16" s="112"/>
    </row>
    <row r="17" spans="3:23" s="101" customFormat="1" ht="13.5" customHeight="1" x14ac:dyDescent="0.15">
      <c r="C17" s="152"/>
      <c r="D17" s="118"/>
      <c r="E17" s="112" t="s">
        <v>770</v>
      </c>
      <c r="F17" s="114"/>
      <c r="G17" s="112"/>
      <c r="H17" s="112"/>
      <c r="I17" s="112"/>
      <c r="J17" s="112"/>
      <c r="K17" s="113"/>
      <c r="L17" s="118"/>
      <c r="M17" s="163" t="s">
        <v>779</v>
      </c>
      <c r="N17" s="163"/>
      <c r="O17" s="164"/>
      <c r="P17" s="164"/>
      <c r="Q17" s="163"/>
      <c r="R17" s="163"/>
      <c r="S17" s="113"/>
      <c r="T17" s="112"/>
      <c r="U17" s="112"/>
      <c r="V17" s="112"/>
      <c r="W17" s="112"/>
    </row>
    <row r="18" spans="3:23" s="101" customFormat="1" ht="13.5" customHeight="1" x14ac:dyDescent="0.15">
      <c r="C18" s="152"/>
      <c r="D18" s="118"/>
      <c r="E18" s="112" t="s">
        <v>767</v>
      </c>
      <c r="F18" s="114"/>
      <c r="G18" s="112"/>
      <c r="H18" s="112"/>
      <c r="I18" s="112"/>
      <c r="J18" s="112"/>
      <c r="K18" s="113"/>
      <c r="L18" s="118"/>
      <c r="M18" s="163" t="s">
        <v>772</v>
      </c>
      <c r="N18" s="163"/>
      <c r="O18" s="164"/>
      <c r="P18" s="164"/>
      <c r="Q18" s="163"/>
      <c r="R18" s="163"/>
      <c r="S18" s="113"/>
      <c r="T18" s="112"/>
      <c r="U18" s="112"/>
      <c r="V18" s="112"/>
      <c r="W18" s="112"/>
    </row>
    <row r="19" spans="3:23" s="101" customFormat="1" ht="13.5" customHeight="1" x14ac:dyDescent="0.15">
      <c r="C19" s="152"/>
      <c r="D19" s="118"/>
      <c r="E19" s="112"/>
      <c r="F19" s="114"/>
      <c r="G19" s="114"/>
      <c r="H19" s="112"/>
      <c r="I19" s="112"/>
      <c r="J19" s="112"/>
      <c r="K19" s="131"/>
      <c r="L19" s="118"/>
      <c r="M19" s="163"/>
      <c r="N19" s="163"/>
      <c r="O19" s="163"/>
      <c r="P19" s="163"/>
      <c r="Q19" s="163"/>
      <c r="R19" s="163"/>
      <c r="S19" s="113"/>
      <c r="T19" s="112"/>
      <c r="U19" s="112"/>
      <c r="V19" s="112"/>
      <c r="W19" s="112"/>
    </row>
    <row r="20" spans="3:23" s="101" customFormat="1" ht="13.5" customHeight="1" x14ac:dyDescent="0.15">
      <c r="C20" s="152"/>
      <c r="D20" s="118"/>
      <c r="E20" s="112" t="s">
        <v>768</v>
      </c>
      <c r="F20" s="114"/>
      <c r="G20" s="114"/>
      <c r="H20" s="112"/>
      <c r="I20" s="112"/>
      <c r="J20" s="112"/>
      <c r="K20" s="131"/>
      <c r="L20" s="118"/>
      <c r="M20" s="163" t="s">
        <v>773</v>
      </c>
      <c r="N20" s="163"/>
      <c r="O20" s="163"/>
      <c r="P20" s="163"/>
      <c r="Q20" s="163"/>
      <c r="R20" s="163"/>
      <c r="S20" s="113"/>
      <c r="T20" s="112"/>
      <c r="U20" s="112"/>
      <c r="V20" s="112"/>
      <c r="W20" s="112"/>
    </row>
    <row r="21" spans="3:23" s="101" customFormat="1" ht="13.5" customHeight="1" x14ac:dyDescent="0.15">
      <c r="C21" s="152"/>
      <c r="D21" s="118"/>
      <c r="E21" s="112" t="s">
        <v>769</v>
      </c>
      <c r="F21" s="114"/>
      <c r="G21" s="114"/>
      <c r="H21" s="112"/>
      <c r="I21" s="112"/>
      <c r="J21" s="112"/>
      <c r="K21" s="113"/>
      <c r="L21" s="118"/>
      <c r="M21" s="163" t="s">
        <v>780</v>
      </c>
      <c r="N21" s="163"/>
      <c r="O21" s="163"/>
      <c r="P21" s="163"/>
      <c r="Q21" s="163"/>
      <c r="R21" s="163"/>
      <c r="S21" s="113"/>
      <c r="T21" s="112"/>
      <c r="U21" s="112"/>
      <c r="V21" s="112"/>
      <c r="W21" s="112"/>
    </row>
    <row r="22" spans="3:23" s="101" customFormat="1" ht="13.5" customHeight="1" x14ac:dyDescent="0.15">
      <c r="C22" s="152"/>
      <c r="D22" s="118"/>
      <c r="E22" s="112"/>
      <c r="F22" s="114"/>
      <c r="G22" s="112"/>
      <c r="H22" s="112"/>
      <c r="I22" s="112"/>
      <c r="J22" s="112"/>
      <c r="K22" s="113"/>
      <c r="L22" s="118"/>
      <c r="M22" s="163"/>
      <c r="N22" s="163"/>
      <c r="O22" s="164"/>
      <c r="P22" s="164"/>
      <c r="Q22" s="163"/>
      <c r="R22" s="163"/>
      <c r="S22" s="113"/>
      <c r="T22" s="112"/>
      <c r="U22" s="112"/>
      <c r="V22" s="112"/>
      <c r="W22" s="112"/>
    </row>
    <row r="23" spans="3:23" s="101" customFormat="1" ht="13.5" customHeight="1" x14ac:dyDescent="0.15">
      <c r="C23" s="152"/>
      <c r="D23" s="118"/>
      <c r="E23" s="112" t="s">
        <v>771</v>
      </c>
      <c r="F23" s="114"/>
      <c r="H23" s="112"/>
      <c r="I23" s="112"/>
      <c r="J23" s="112"/>
      <c r="K23" s="113"/>
      <c r="L23" s="118"/>
      <c r="M23" s="163" t="s">
        <v>781</v>
      </c>
      <c r="N23" s="163"/>
      <c r="O23" s="163"/>
      <c r="P23" s="163"/>
      <c r="Q23" s="163"/>
      <c r="R23" s="163"/>
      <c r="S23" s="113"/>
      <c r="T23" s="112"/>
      <c r="U23" s="112"/>
      <c r="V23" s="112"/>
      <c r="W23" s="112"/>
    </row>
    <row r="24" spans="3:23" s="101" customFormat="1" ht="5.25" customHeight="1" thickBot="1" x14ac:dyDescent="0.2">
      <c r="C24" s="152"/>
      <c r="D24" s="147"/>
      <c r="E24" s="157"/>
      <c r="F24" s="162"/>
      <c r="G24" s="112"/>
      <c r="H24" s="157"/>
      <c r="I24" s="157"/>
      <c r="J24" s="157"/>
      <c r="K24" s="113"/>
      <c r="L24" s="118"/>
      <c r="M24" s="112"/>
      <c r="N24" s="112"/>
      <c r="O24" s="108"/>
      <c r="P24" s="108"/>
      <c r="Q24" s="112"/>
      <c r="R24" s="112"/>
      <c r="S24" s="113"/>
      <c r="T24" s="112"/>
      <c r="U24" s="112"/>
      <c r="V24" s="112"/>
      <c r="W24" s="112"/>
    </row>
    <row r="25" spans="3:23" s="101" customFormat="1" ht="5.25" customHeight="1" thickTop="1" x14ac:dyDescent="0.15">
      <c r="C25" s="153"/>
      <c r="D25" s="148"/>
      <c r="E25" s="165"/>
      <c r="F25" s="166"/>
      <c r="G25" s="167"/>
      <c r="H25" s="168"/>
      <c r="I25" s="168"/>
      <c r="J25" s="168"/>
      <c r="K25" s="169"/>
      <c r="L25" s="148"/>
      <c r="M25" s="170"/>
      <c r="N25" s="171"/>
      <c r="O25" s="167"/>
      <c r="P25" s="167"/>
      <c r="Q25" s="167"/>
      <c r="R25" s="167"/>
      <c r="S25" s="169"/>
      <c r="T25" s="112"/>
      <c r="U25" s="112"/>
      <c r="V25" s="112"/>
      <c r="W25" s="112"/>
    </row>
    <row r="26" spans="3:23" s="101" customFormat="1" ht="13.5" customHeight="1" x14ac:dyDescent="0.15">
      <c r="C26" s="152" t="s">
        <v>746</v>
      </c>
      <c r="D26" s="118"/>
      <c r="E26" s="112" t="s">
        <v>774</v>
      </c>
      <c r="F26" s="114"/>
      <c r="G26" s="112"/>
      <c r="H26" s="114"/>
      <c r="I26" s="114"/>
      <c r="J26" s="114"/>
      <c r="K26" s="113"/>
      <c r="L26" s="118"/>
      <c r="M26" s="112" t="s">
        <v>782</v>
      </c>
      <c r="N26" s="112"/>
      <c r="O26" s="112"/>
      <c r="P26" s="112"/>
      <c r="Q26" s="112"/>
      <c r="R26" s="112"/>
      <c r="S26" s="113"/>
      <c r="T26" s="112"/>
      <c r="V26" s="112"/>
      <c r="W26" s="112"/>
    </row>
    <row r="27" spans="3:23" s="101" customFormat="1" ht="13.5" customHeight="1" x14ac:dyDescent="0.15">
      <c r="C27" s="152" t="s">
        <v>747</v>
      </c>
      <c r="D27" s="118"/>
      <c r="E27" s="112" t="s">
        <v>776</v>
      </c>
      <c r="F27" s="112"/>
      <c r="G27" s="112"/>
      <c r="H27" s="112"/>
      <c r="I27" s="112"/>
      <c r="J27" s="112"/>
      <c r="K27" s="113"/>
      <c r="L27" s="118"/>
      <c r="M27" s="112" t="s">
        <v>783</v>
      </c>
      <c r="N27" s="112"/>
      <c r="O27" s="112"/>
      <c r="P27" s="112"/>
      <c r="Q27" s="112"/>
      <c r="R27" s="112"/>
      <c r="S27" s="113"/>
      <c r="T27" s="112"/>
      <c r="V27" s="112"/>
      <c r="W27" s="112"/>
    </row>
    <row r="28" spans="3:23" s="101" customFormat="1" ht="13.5" customHeight="1" x14ac:dyDescent="0.15">
      <c r="C28" s="152"/>
      <c r="D28" s="118"/>
      <c r="E28" s="112" t="s">
        <v>777</v>
      </c>
      <c r="F28" s="112"/>
      <c r="G28" s="112"/>
      <c r="H28" s="112"/>
      <c r="I28" s="112"/>
      <c r="J28" s="112"/>
      <c r="K28" s="113"/>
      <c r="L28" s="118"/>
      <c r="M28" s="112" t="s">
        <v>784</v>
      </c>
      <c r="S28" s="113"/>
      <c r="T28" s="112"/>
      <c r="V28" s="112"/>
      <c r="W28" s="112"/>
    </row>
    <row r="29" spans="3:23" s="101" customFormat="1" ht="13.5" customHeight="1" x14ac:dyDescent="0.15">
      <c r="C29" s="152"/>
      <c r="D29" s="118"/>
      <c r="E29" s="112" t="s">
        <v>778</v>
      </c>
      <c r="F29" s="112"/>
      <c r="G29" s="112"/>
      <c r="H29" s="112"/>
      <c r="I29" s="112"/>
      <c r="J29" s="112"/>
      <c r="K29" s="113"/>
      <c r="L29" s="118"/>
      <c r="M29" s="112" t="s">
        <v>788</v>
      </c>
      <c r="N29" s="112"/>
      <c r="O29" s="112"/>
      <c r="P29" s="112" t="s">
        <v>785</v>
      </c>
      <c r="Q29" s="112"/>
      <c r="R29" s="112"/>
      <c r="S29" s="113"/>
      <c r="T29" s="112"/>
      <c r="V29" s="112"/>
      <c r="W29" s="112"/>
    </row>
    <row r="30" spans="3:23" s="101" customFormat="1" ht="13.5" customHeight="1" x14ac:dyDescent="0.15">
      <c r="C30" s="152"/>
      <c r="D30" s="118"/>
      <c r="E30" s="112"/>
      <c r="F30" s="112"/>
      <c r="G30" s="112"/>
      <c r="H30" s="112"/>
      <c r="I30" s="112"/>
      <c r="J30" s="112"/>
      <c r="K30" s="113"/>
      <c r="L30" s="118"/>
      <c r="M30" s="112"/>
      <c r="N30" s="112"/>
      <c r="O30" s="112"/>
      <c r="P30" s="112" t="s">
        <v>786</v>
      </c>
      <c r="Q30" s="112"/>
      <c r="R30" s="112"/>
      <c r="S30" s="113"/>
      <c r="T30" s="112"/>
      <c r="V30" s="112"/>
      <c r="W30" s="112"/>
    </row>
    <row r="31" spans="3:23" s="101" customFormat="1" ht="13.5" customHeight="1" x14ac:dyDescent="0.15">
      <c r="C31" s="152"/>
      <c r="D31" s="118"/>
      <c r="E31" s="112"/>
      <c r="F31" s="112"/>
      <c r="G31" s="112"/>
      <c r="H31" s="112"/>
      <c r="I31" s="112"/>
      <c r="J31" s="112"/>
      <c r="K31" s="113"/>
      <c r="L31" s="118"/>
      <c r="M31" s="112"/>
      <c r="N31" s="112"/>
      <c r="O31" s="112"/>
      <c r="P31" s="112" t="s">
        <v>787</v>
      </c>
      <c r="Q31" s="112"/>
      <c r="R31" s="112"/>
      <c r="S31" s="113"/>
      <c r="T31" s="112"/>
      <c r="V31" s="112"/>
      <c r="W31" s="112"/>
    </row>
    <row r="32" spans="3:23" s="101" customFormat="1" ht="13.5" customHeight="1" x14ac:dyDescent="0.15">
      <c r="C32" s="152"/>
      <c r="D32" s="118"/>
      <c r="E32" s="112"/>
      <c r="F32" s="112"/>
      <c r="G32" s="112"/>
      <c r="H32" s="112"/>
      <c r="I32" s="112"/>
      <c r="J32" s="112"/>
      <c r="K32" s="113"/>
      <c r="L32" s="118"/>
      <c r="M32" s="112"/>
      <c r="N32" s="112"/>
      <c r="O32" s="112"/>
      <c r="P32" s="112" t="s">
        <v>775</v>
      </c>
      <c r="Q32" s="112"/>
      <c r="R32" s="112"/>
      <c r="S32" s="113"/>
      <c r="T32" s="112"/>
      <c r="U32" s="112"/>
      <c r="V32" s="112"/>
      <c r="W32" s="112"/>
    </row>
    <row r="33" spans="3:23" s="101" customFormat="1" ht="5.25" customHeight="1" x14ac:dyDescent="0.15">
      <c r="C33" s="152"/>
      <c r="D33" s="118"/>
      <c r="E33" s="160"/>
      <c r="F33" s="157"/>
      <c r="G33" s="157"/>
      <c r="H33" s="157"/>
      <c r="I33" s="157"/>
      <c r="J33" s="157"/>
      <c r="K33" s="113"/>
      <c r="L33" s="118"/>
      <c r="M33" s="156"/>
      <c r="N33" s="112"/>
      <c r="O33" s="112"/>
      <c r="P33" s="112"/>
      <c r="Q33" s="112"/>
      <c r="R33" s="112"/>
      <c r="S33" s="113"/>
      <c r="T33" s="112"/>
      <c r="U33" s="112"/>
      <c r="V33" s="112"/>
      <c r="W33" s="112"/>
    </row>
    <row r="34" spans="3:23" s="101" customFormat="1" ht="5.25" customHeight="1" x14ac:dyDescent="0.15">
      <c r="C34" s="129"/>
      <c r="D34" s="149"/>
      <c r="E34" s="155"/>
      <c r="F34" s="172"/>
      <c r="G34" s="172"/>
      <c r="H34" s="172"/>
      <c r="I34" s="172"/>
      <c r="J34" s="172"/>
      <c r="K34" s="125"/>
      <c r="L34" s="124"/>
      <c r="M34" s="173"/>
      <c r="N34" s="173"/>
      <c r="O34" s="173"/>
      <c r="P34" s="173"/>
      <c r="Q34" s="173"/>
      <c r="R34" s="173"/>
      <c r="S34" s="125"/>
      <c r="T34" s="112"/>
      <c r="U34" s="112"/>
      <c r="V34" s="112"/>
      <c r="W34" s="112"/>
    </row>
    <row r="35" spans="3:23" s="101" customFormat="1" ht="13.5" customHeight="1" x14ac:dyDescent="0.15">
      <c r="C35" s="152" t="s">
        <v>82</v>
      </c>
      <c r="D35" s="118"/>
      <c r="E35" s="112" t="s">
        <v>789</v>
      </c>
      <c r="F35" s="174"/>
      <c r="G35" s="174"/>
      <c r="H35" s="174"/>
      <c r="I35" s="174"/>
      <c r="J35" s="174"/>
      <c r="K35" s="113"/>
      <c r="L35" s="118"/>
      <c r="M35" s="157" t="s">
        <v>791</v>
      </c>
      <c r="N35" s="157"/>
      <c r="O35" s="157"/>
      <c r="P35" s="157"/>
      <c r="Q35" s="157"/>
      <c r="R35" s="157"/>
      <c r="S35" s="113"/>
      <c r="T35" s="112"/>
      <c r="U35" s="112"/>
      <c r="V35" s="112"/>
      <c r="W35" s="112"/>
    </row>
    <row r="36" spans="3:23" s="101" customFormat="1" ht="13.5" customHeight="1" x14ac:dyDescent="0.15">
      <c r="C36" s="152"/>
      <c r="D36" s="118"/>
      <c r="E36" s="112" t="s">
        <v>790</v>
      </c>
      <c r="F36" s="174"/>
      <c r="G36" s="174"/>
      <c r="H36" s="174"/>
      <c r="I36" s="174"/>
      <c r="J36" s="174"/>
      <c r="K36" s="113"/>
      <c r="L36" s="118"/>
      <c r="M36" s="157" t="s">
        <v>792</v>
      </c>
      <c r="N36" s="157"/>
      <c r="O36" s="157"/>
      <c r="P36" s="157"/>
      <c r="Q36" s="157"/>
      <c r="R36" s="157"/>
      <c r="S36" s="113"/>
      <c r="T36" s="112"/>
      <c r="U36" s="112"/>
      <c r="V36" s="112"/>
      <c r="W36" s="112"/>
    </row>
    <row r="37" spans="3:23" s="101" customFormat="1" ht="13.5" customHeight="1" x14ac:dyDescent="0.15">
      <c r="C37" s="152"/>
      <c r="D37" s="118"/>
      <c r="E37" s="112"/>
      <c r="F37" s="174"/>
      <c r="G37" s="174"/>
      <c r="H37" s="174"/>
      <c r="I37" s="174"/>
      <c r="J37" s="174"/>
      <c r="K37" s="113"/>
      <c r="L37" s="118"/>
      <c r="M37" s="157" t="s">
        <v>793</v>
      </c>
      <c r="N37" s="157"/>
      <c r="O37" s="157"/>
      <c r="P37" s="157"/>
      <c r="Q37" s="157"/>
      <c r="R37" s="157"/>
      <c r="S37" s="113"/>
      <c r="T37" s="112"/>
      <c r="U37" s="112"/>
      <c r="V37" s="112"/>
      <c r="W37" s="112"/>
    </row>
    <row r="38" spans="3:23" s="101" customFormat="1" ht="13.5" customHeight="1" x14ac:dyDescent="0.15">
      <c r="C38" s="152"/>
      <c r="D38" s="118"/>
      <c r="E38" s="112"/>
      <c r="F38" s="174"/>
      <c r="G38" s="174"/>
      <c r="H38" s="174"/>
      <c r="I38" s="174"/>
      <c r="J38" s="174"/>
      <c r="K38" s="113"/>
      <c r="L38" s="118"/>
      <c r="M38" s="157" t="s">
        <v>794</v>
      </c>
      <c r="N38" s="157"/>
      <c r="O38" s="157"/>
      <c r="P38" s="157"/>
      <c r="Q38" s="157"/>
      <c r="R38" s="157"/>
      <c r="S38" s="113"/>
      <c r="T38" s="112"/>
      <c r="U38" s="112"/>
      <c r="V38" s="112"/>
      <c r="W38" s="112"/>
    </row>
    <row r="39" spans="3:23" s="101" customFormat="1" ht="13.5" customHeight="1" x14ac:dyDescent="0.15">
      <c r="C39" s="152"/>
      <c r="D39" s="118"/>
      <c r="E39" s="112"/>
      <c r="F39" s="174"/>
      <c r="G39" s="174"/>
      <c r="H39" s="174"/>
      <c r="I39" s="174"/>
      <c r="J39" s="174"/>
      <c r="K39" s="113"/>
      <c r="L39" s="118"/>
      <c r="M39" s="157" t="s">
        <v>795</v>
      </c>
      <c r="N39" s="157"/>
      <c r="O39" s="157"/>
      <c r="P39" s="157"/>
      <c r="Q39" s="157"/>
      <c r="R39" s="157"/>
      <c r="S39" s="113"/>
      <c r="T39" s="112"/>
      <c r="U39" s="112"/>
      <c r="V39" s="112"/>
      <c r="W39" s="112"/>
    </row>
    <row r="40" spans="3:23" s="101" customFormat="1" ht="13.5" customHeight="1" x14ac:dyDescent="0.15">
      <c r="C40" s="152"/>
      <c r="D40" s="118"/>
      <c r="E40" s="112"/>
      <c r="F40" s="174"/>
      <c r="G40" s="174"/>
      <c r="H40" s="174"/>
      <c r="I40" s="174"/>
      <c r="J40" s="174"/>
      <c r="K40" s="113"/>
      <c r="L40" s="118"/>
      <c r="M40" s="157" t="s">
        <v>796</v>
      </c>
      <c r="N40" s="157"/>
      <c r="O40" s="157"/>
      <c r="P40" s="157"/>
      <c r="Q40" s="157"/>
      <c r="R40" s="157"/>
      <c r="S40" s="113"/>
      <c r="T40" s="112"/>
      <c r="U40" s="112"/>
      <c r="V40" s="112"/>
      <c r="W40" s="112"/>
    </row>
    <row r="41" spans="3:23" s="101" customFormat="1" ht="13.5" customHeight="1" x14ac:dyDescent="0.15">
      <c r="C41" s="152"/>
      <c r="D41" s="118"/>
      <c r="E41" s="112"/>
      <c r="F41" s="174"/>
      <c r="G41" s="174"/>
      <c r="H41" s="174"/>
      <c r="I41" s="174"/>
      <c r="J41" s="174"/>
      <c r="K41" s="113"/>
      <c r="L41" s="118"/>
      <c r="M41" s="112" t="s">
        <v>797</v>
      </c>
      <c r="N41" s="157"/>
      <c r="O41" s="157"/>
      <c r="P41" s="157"/>
      <c r="Q41" s="157"/>
      <c r="R41" s="157"/>
      <c r="S41" s="113"/>
      <c r="T41" s="112"/>
      <c r="U41" s="112"/>
      <c r="V41" s="112"/>
      <c r="W41" s="112"/>
    </row>
    <row r="42" spans="3:23" s="101" customFormat="1" ht="13.5" customHeight="1" x14ac:dyDescent="0.15">
      <c r="C42" s="152"/>
      <c r="D42" s="118"/>
      <c r="E42" s="112"/>
      <c r="F42" s="112"/>
      <c r="G42" s="112"/>
      <c r="H42" s="112"/>
      <c r="I42" s="112"/>
      <c r="J42" s="112"/>
      <c r="K42" s="113"/>
      <c r="L42" s="118"/>
      <c r="M42" s="112" t="s">
        <v>798</v>
      </c>
      <c r="N42" s="157"/>
      <c r="O42" s="157"/>
      <c r="P42" s="157"/>
      <c r="Q42" s="157"/>
      <c r="R42" s="157"/>
      <c r="S42" s="113"/>
      <c r="T42" s="112"/>
      <c r="U42" s="112"/>
      <c r="V42" s="112"/>
      <c r="W42" s="112"/>
    </row>
    <row r="43" spans="3:23" s="101" customFormat="1" ht="13.5" customHeight="1" x14ac:dyDescent="0.15">
      <c r="C43" s="152"/>
      <c r="D43" s="118"/>
      <c r="E43" s="112"/>
      <c r="F43" s="112"/>
      <c r="G43" s="112"/>
      <c r="H43" s="112"/>
      <c r="I43" s="112"/>
      <c r="J43" s="112"/>
      <c r="K43" s="113"/>
      <c r="L43" s="118"/>
      <c r="M43" s="112" t="s">
        <v>799</v>
      </c>
      <c r="N43" s="157"/>
      <c r="O43" s="157"/>
      <c r="P43" s="157"/>
      <c r="Q43" s="157"/>
      <c r="R43" s="157"/>
      <c r="S43" s="113"/>
      <c r="T43" s="112"/>
      <c r="U43" s="112"/>
      <c r="V43" s="112"/>
      <c r="W43" s="112"/>
    </row>
    <row r="44" spans="3:23" s="101" customFormat="1" ht="13.5" customHeight="1" x14ac:dyDescent="0.15">
      <c r="C44" s="152"/>
      <c r="D44" s="118"/>
      <c r="E44" s="112"/>
      <c r="F44" s="112"/>
      <c r="G44" s="112"/>
      <c r="H44" s="112"/>
      <c r="I44" s="112"/>
      <c r="J44" s="112"/>
      <c r="K44" s="113"/>
      <c r="L44" s="118"/>
      <c r="M44" s="112" t="s">
        <v>800</v>
      </c>
      <c r="N44" s="157"/>
      <c r="O44" s="157"/>
      <c r="P44" s="157"/>
      <c r="Q44" s="157"/>
      <c r="R44" s="157"/>
      <c r="S44" s="113"/>
      <c r="T44" s="112"/>
      <c r="U44" s="112"/>
      <c r="V44" s="112"/>
      <c r="W44" s="112"/>
    </row>
    <row r="45" spans="3:23" s="101" customFormat="1" ht="13.5" customHeight="1" x14ac:dyDescent="0.15">
      <c r="C45" s="152"/>
      <c r="D45" s="118"/>
      <c r="E45" s="112"/>
      <c r="F45" s="112"/>
      <c r="G45" s="112"/>
      <c r="H45" s="112"/>
      <c r="I45" s="112"/>
      <c r="J45" s="112"/>
      <c r="K45" s="113"/>
      <c r="L45" s="118"/>
      <c r="M45" s="112" t="s">
        <v>801</v>
      </c>
      <c r="N45" s="157"/>
      <c r="O45" s="157"/>
      <c r="P45" s="157"/>
      <c r="Q45" s="157"/>
      <c r="R45" s="157"/>
      <c r="S45" s="113"/>
      <c r="T45" s="112"/>
      <c r="U45" s="112"/>
      <c r="V45" s="112"/>
      <c r="W45" s="112"/>
    </row>
    <row r="46" spans="3:23" s="101" customFormat="1" ht="13.5" customHeight="1" x14ac:dyDescent="0.15">
      <c r="C46" s="152"/>
      <c r="D46" s="118"/>
      <c r="E46" s="112"/>
      <c r="F46" s="112"/>
      <c r="G46" s="112"/>
      <c r="H46" s="112"/>
      <c r="I46" s="112"/>
      <c r="J46" s="112"/>
      <c r="K46" s="113"/>
      <c r="L46" s="118"/>
      <c r="M46" s="112"/>
      <c r="N46" s="157"/>
      <c r="O46" s="157"/>
      <c r="P46" s="157"/>
      <c r="Q46" s="157"/>
      <c r="R46" s="157"/>
      <c r="S46" s="113"/>
      <c r="T46" s="112"/>
      <c r="U46" s="112"/>
      <c r="V46" s="112"/>
      <c r="W46" s="112"/>
    </row>
    <row r="47" spans="3:23" s="101" customFormat="1" ht="13.5" customHeight="1" x14ac:dyDescent="0.15">
      <c r="C47" s="152"/>
      <c r="D47" s="118"/>
      <c r="E47" s="112"/>
      <c r="F47" s="112"/>
      <c r="G47" s="112"/>
      <c r="H47" s="112"/>
      <c r="I47" s="112"/>
      <c r="J47" s="112"/>
      <c r="K47" s="113"/>
      <c r="L47" s="118"/>
      <c r="M47" s="112"/>
      <c r="N47" s="157"/>
      <c r="O47" s="157"/>
      <c r="P47" s="157"/>
      <c r="Q47" s="157"/>
      <c r="R47" s="157"/>
      <c r="S47" s="113"/>
      <c r="T47" s="112"/>
      <c r="U47" s="112"/>
      <c r="V47" s="112"/>
      <c r="W47" s="112"/>
    </row>
    <row r="48" spans="3:23" s="101" customFormat="1" ht="5.25" customHeight="1" x14ac:dyDescent="0.15">
      <c r="C48" s="111"/>
      <c r="D48" s="115"/>
      <c r="E48" s="107"/>
      <c r="F48" s="107"/>
      <c r="G48" s="107"/>
      <c r="H48" s="107"/>
      <c r="I48" s="107"/>
      <c r="J48" s="107"/>
      <c r="K48" s="126"/>
      <c r="L48" s="115"/>
      <c r="M48" s="107"/>
      <c r="N48" s="175"/>
      <c r="O48" s="175"/>
      <c r="P48" s="175"/>
      <c r="Q48" s="175"/>
      <c r="R48" s="175"/>
      <c r="S48" s="126"/>
      <c r="T48" s="112"/>
      <c r="U48" s="112"/>
      <c r="V48" s="112"/>
      <c r="W48" s="112"/>
    </row>
    <row r="49" spans="4:5" s="101" customFormat="1" ht="9" customHeight="1" x14ac:dyDescent="0.15">
      <c r="D49" s="112"/>
      <c r="E49" s="112"/>
    </row>
  </sheetData>
  <mergeCells count="2">
    <mergeCell ref="D4:K4"/>
    <mergeCell ref="L4:S4"/>
  </mergeCells>
  <phoneticPr fontId="3"/>
  <pageMargins left="0.78740157480314965" right="0.39370078740157483" top="0.59055118110236227" bottom="0.59055118110236227" header="0.51181102362204722" footer="0.19685039370078741"/>
  <pageSetup paperSize="9" scale="96" firstPageNumber="2" orientation="landscape" blackAndWhite="1" useFirstPageNumber="1"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B1:T21"/>
  <sheetViews>
    <sheetView workbookViewId="0"/>
  </sheetViews>
  <sheetFormatPr defaultColWidth="8" defaultRowHeight="15" customHeight="1" x14ac:dyDescent="0.15"/>
  <cols>
    <col min="1" max="2" width="2.5" style="181" customWidth="1"/>
    <col min="3" max="3" width="11.75" style="181" customWidth="1"/>
    <col min="4" max="4" width="8.25" style="181" customWidth="1"/>
    <col min="5" max="5" width="8.125" style="181" customWidth="1"/>
    <col min="6" max="6" width="12.75" style="181" customWidth="1"/>
    <col min="7" max="7" width="7.375" style="181" customWidth="1"/>
    <col min="8" max="8" width="4.625" style="181" customWidth="1"/>
    <col min="9" max="9" width="14.875" style="181" customWidth="1"/>
    <col min="10" max="10" width="3.125" style="181" customWidth="1"/>
    <col min="11" max="11" width="16.5" style="181" customWidth="1"/>
    <col min="12" max="12" width="3.125" style="181" customWidth="1"/>
    <col min="13" max="13" width="16" style="181" customWidth="1"/>
    <col min="14" max="14" width="19.75" style="181" customWidth="1"/>
    <col min="15" max="15" width="16.25" style="181" customWidth="1"/>
    <col min="16" max="16" width="3.375" style="181" customWidth="1"/>
    <col min="17" max="17" width="13.25" style="181" customWidth="1"/>
    <col min="18" max="19" width="10.875" style="181" customWidth="1"/>
    <col min="20" max="20" width="14" style="181" customWidth="1"/>
    <col min="21" max="16384" width="8" style="181"/>
  </cols>
  <sheetData>
    <row r="1" spans="2:18" ht="12.75" x14ac:dyDescent="0.15"/>
    <row r="2" spans="2:18" s="97" customFormat="1" ht="19.5" customHeight="1" x14ac:dyDescent="0.15">
      <c r="B2" s="1080" t="s">
        <v>281</v>
      </c>
      <c r="C2" s="1080"/>
      <c r="D2" s="1080"/>
      <c r="E2" s="1080"/>
      <c r="F2" s="1080"/>
      <c r="G2" s="1080"/>
      <c r="H2" s="1080"/>
      <c r="I2" s="1080"/>
      <c r="J2" s="1080"/>
      <c r="K2" s="1080"/>
      <c r="L2" s="1080"/>
      <c r="M2" s="1080"/>
      <c r="N2" s="1080"/>
      <c r="O2" s="1080"/>
      <c r="P2" s="1080"/>
      <c r="Q2" s="1080"/>
      <c r="R2" s="56"/>
    </row>
    <row r="3" spans="2:18" s="97" customFormat="1" ht="3.75" customHeight="1" thickBot="1" x14ac:dyDescent="0.2">
      <c r="Q3" s="188"/>
      <c r="R3" s="188"/>
    </row>
    <row r="4" spans="2:18" s="97" customFormat="1" ht="15" customHeight="1" x14ac:dyDescent="0.15">
      <c r="C4" s="1084" t="s">
        <v>802</v>
      </c>
      <c r="D4" s="1085"/>
      <c r="E4" s="1075"/>
      <c r="F4" s="1074" t="s">
        <v>803</v>
      </c>
      <c r="G4" s="1075"/>
      <c r="H4" s="1074" t="s">
        <v>804</v>
      </c>
      <c r="I4" s="1075"/>
      <c r="J4" s="1074" t="s">
        <v>6</v>
      </c>
      <c r="K4" s="1075"/>
      <c r="L4" s="1074" t="s">
        <v>805</v>
      </c>
      <c r="M4" s="1075"/>
      <c r="N4" s="1074" t="s">
        <v>1231</v>
      </c>
      <c r="O4" s="1074" t="s">
        <v>806</v>
      </c>
      <c r="P4" s="1075"/>
      <c r="Q4" s="1074" t="s">
        <v>5</v>
      </c>
      <c r="R4" s="1096"/>
    </row>
    <row r="5" spans="2:18" s="97" customFormat="1" ht="15" customHeight="1" x14ac:dyDescent="0.15">
      <c r="C5" s="1086"/>
      <c r="D5" s="1087"/>
      <c r="E5" s="1077"/>
      <c r="F5" s="1076"/>
      <c r="G5" s="1077"/>
      <c r="H5" s="1076"/>
      <c r="I5" s="1077"/>
      <c r="J5" s="1076"/>
      <c r="K5" s="1077"/>
      <c r="L5" s="1076"/>
      <c r="M5" s="1077"/>
      <c r="N5" s="1076"/>
      <c r="O5" s="1076"/>
      <c r="P5" s="1077"/>
      <c r="Q5" s="1076" t="s">
        <v>549</v>
      </c>
      <c r="R5" s="1095"/>
    </row>
    <row r="6" spans="2:18" s="97" customFormat="1" ht="45" customHeight="1" thickBot="1" x14ac:dyDescent="0.2">
      <c r="C6" s="1081"/>
      <c r="D6" s="1082"/>
      <c r="E6" s="1083"/>
      <c r="F6" s="1088"/>
      <c r="G6" s="1089"/>
      <c r="H6" s="1090" t="s">
        <v>201</v>
      </c>
      <c r="I6" s="1091"/>
      <c r="J6" s="1099" t="s">
        <v>201</v>
      </c>
      <c r="K6" s="1091"/>
      <c r="L6" s="1072" t="s">
        <v>202</v>
      </c>
      <c r="M6" s="1073"/>
      <c r="N6" s="752" t="s">
        <v>202</v>
      </c>
      <c r="O6" s="1078" t="s">
        <v>203</v>
      </c>
      <c r="P6" s="1079"/>
      <c r="Q6" s="1093" t="s">
        <v>807</v>
      </c>
      <c r="R6" s="1094"/>
    </row>
    <row r="7" spans="2:18" s="97" customFormat="1" ht="15" customHeight="1" x14ac:dyDescent="0.15">
      <c r="C7" s="97" t="s">
        <v>1234</v>
      </c>
      <c r="D7" s="183"/>
    </row>
    <row r="8" spans="2:18" s="97" customFormat="1" ht="15" customHeight="1" x14ac:dyDescent="0.15">
      <c r="C8" s="97" t="s">
        <v>1233</v>
      </c>
    </row>
    <row r="9" spans="2:18" s="97" customFormat="1" ht="15" customHeight="1" x14ac:dyDescent="0.15"/>
    <row r="10" spans="2:18" s="97" customFormat="1" ht="14.25" x14ac:dyDescent="0.15">
      <c r="B10" s="1080" t="s">
        <v>282</v>
      </c>
      <c r="C10" s="1080"/>
      <c r="D10" s="1080"/>
      <c r="E10" s="1080"/>
      <c r="F10" s="1080"/>
      <c r="G10" s="1080"/>
      <c r="H10" s="1080"/>
      <c r="I10" s="1080"/>
      <c r="J10" s="1080"/>
      <c r="K10" s="1080"/>
      <c r="L10" s="1080"/>
      <c r="M10" s="1080"/>
      <c r="N10" s="1080"/>
      <c r="O10" s="1080"/>
      <c r="P10" s="1080"/>
      <c r="Q10" s="1080"/>
      <c r="R10" s="56"/>
    </row>
    <row r="11" spans="2:18" s="97" customFormat="1" ht="3.75" customHeight="1" x14ac:dyDescent="0.15">
      <c r="B11" s="98"/>
      <c r="C11" s="98"/>
      <c r="D11" s="98"/>
      <c r="E11" s="98"/>
      <c r="F11" s="98"/>
      <c r="G11" s="98"/>
      <c r="H11" s="98"/>
      <c r="I11" s="98"/>
      <c r="J11" s="98"/>
      <c r="K11" s="98"/>
      <c r="L11" s="98"/>
      <c r="M11" s="98"/>
      <c r="N11" s="98"/>
      <c r="O11" s="98"/>
      <c r="P11" s="98"/>
      <c r="Q11" s="98"/>
      <c r="R11" s="98"/>
    </row>
    <row r="12" spans="2:18" s="97" customFormat="1" ht="15" customHeight="1" thickBot="1" x14ac:dyDescent="0.2">
      <c r="B12" s="97" t="s">
        <v>808</v>
      </c>
    </row>
    <row r="13" spans="2:18" s="97" customFormat="1" ht="15" customHeight="1" x14ac:dyDescent="0.15">
      <c r="C13" s="1097" t="s">
        <v>83</v>
      </c>
      <c r="D13" s="1069"/>
      <c r="E13" s="1068"/>
      <c r="F13" s="1069"/>
      <c r="G13" s="1068" t="s">
        <v>84</v>
      </c>
      <c r="H13" s="1069"/>
      <c r="I13" s="1068"/>
      <c r="J13" s="1104"/>
      <c r="K13" s="1068" t="s">
        <v>85</v>
      </c>
      <c r="L13" s="1069"/>
      <c r="M13" s="1100" t="s">
        <v>1232</v>
      </c>
      <c r="N13" s="1101"/>
      <c r="O13" s="154"/>
      <c r="P13" s="184"/>
      <c r="Q13" s="184"/>
    </row>
    <row r="14" spans="2:18" s="97" customFormat="1" ht="15" customHeight="1" thickBot="1" x14ac:dyDescent="0.2">
      <c r="C14" s="1098"/>
      <c r="D14" s="1071"/>
      <c r="E14" s="1070"/>
      <c r="F14" s="1071"/>
      <c r="G14" s="1070"/>
      <c r="H14" s="1071"/>
      <c r="I14" s="1070"/>
      <c r="J14" s="1105"/>
      <c r="K14" s="1070"/>
      <c r="L14" s="1071"/>
      <c r="M14" s="1102"/>
      <c r="N14" s="1103"/>
      <c r="O14" s="154"/>
      <c r="P14" s="184"/>
      <c r="Q14" s="184"/>
    </row>
    <row r="15" spans="2:18" s="97" customFormat="1" ht="15" customHeight="1" x14ac:dyDescent="0.15">
      <c r="C15" s="156"/>
      <c r="D15" s="156"/>
      <c r="E15" s="156"/>
      <c r="F15" s="156"/>
      <c r="G15" s="156"/>
      <c r="H15" s="156"/>
      <c r="I15" s="156"/>
      <c r="J15" s="156"/>
      <c r="K15" s="156"/>
      <c r="L15" s="156"/>
      <c r="M15" s="156"/>
      <c r="N15" s="156"/>
      <c r="O15" s="156"/>
      <c r="P15" s="156"/>
      <c r="Q15" s="156"/>
      <c r="R15" s="156"/>
    </row>
    <row r="16" spans="2:18" s="97" customFormat="1" ht="15" customHeight="1" x14ac:dyDescent="0.15">
      <c r="B16" s="97" t="s">
        <v>809</v>
      </c>
      <c r="C16" s="101"/>
      <c r="D16" s="101"/>
      <c r="E16" s="101"/>
      <c r="F16" s="101"/>
      <c r="G16" s="101"/>
      <c r="H16" s="101"/>
      <c r="I16" s="101"/>
      <c r="J16" s="101"/>
      <c r="K16" s="101"/>
      <c r="L16" s="101"/>
      <c r="M16" s="101"/>
      <c r="N16" s="649"/>
      <c r="O16" s="101"/>
      <c r="P16" s="101"/>
      <c r="Q16" s="101"/>
      <c r="R16" s="101"/>
    </row>
    <row r="17" spans="2:20" s="97" customFormat="1" ht="109.5" customHeight="1" x14ac:dyDescent="0.15">
      <c r="B17" s="182"/>
      <c r="C17" s="1092" t="s">
        <v>810</v>
      </c>
      <c r="D17" s="1092"/>
      <c r="E17" s="1092"/>
      <c r="F17" s="1092"/>
      <c r="G17" s="1092"/>
      <c r="H17" s="1092"/>
      <c r="I17" s="1092"/>
      <c r="J17" s="1092"/>
      <c r="K17" s="1092"/>
      <c r="L17" s="1092"/>
      <c r="M17" s="1092"/>
      <c r="N17" s="1092"/>
      <c r="O17" s="1092"/>
      <c r="P17" s="1092"/>
      <c r="Q17" s="1092"/>
      <c r="R17" s="1092"/>
      <c r="S17" s="1092"/>
      <c r="T17" s="1092"/>
    </row>
    <row r="18" spans="2:20" s="97" customFormat="1" ht="15" customHeight="1" x14ac:dyDescent="0.15">
      <c r="B18" s="101" t="s">
        <v>812</v>
      </c>
      <c r="C18" s="101"/>
      <c r="D18" s="101"/>
      <c r="E18" s="101"/>
      <c r="F18" s="101"/>
      <c r="G18" s="101"/>
      <c r="H18" s="101"/>
      <c r="I18" s="101"/>
      <c r="J18" s="101"/>
      <c r="K18" s="101"/>
      <c r="L18" s="101"/>
      <c r="M18" s="101"/>
      <c r="N18" s="649"/>
      <c r="O18" s="101"/>
      <c r="P18" s="101"/>
      <c r="Q18" s="101"/>
      <c r="R18" s="101"/>
    </row>
    <row r="19" spans="2:20" s="97" customFormat="1" ht="74.25" customHeight="1" x14ac:dyDescent="0.15">
      <c r="B19" s="182"/>
      <c r="C19" s="1092" t="s">
        <v>811</v>
      </c>
      <c r="D19" s="1092"/>
      <c r="E19" s="1092"/>
      <c r="F19" s="1092"/>
      <c r="G19" s="1092"/>
      <c r="H19" s="1092"/>
      <c r="I19" s="1092"/>
      <c r="J19" s="1092"/>
      <c r="K19" s="1092"/>
      <c r="L19" s="1092"/>
      <c r="M19" s="1092"/>
      <c r="N19" s="1092"/>
      <c r="O19" s="1092"/>
      <c r="P19" s="1092"/>
      <c r="Q19" s="1092"/>
      <c r="R19" s="1092"/>
      <c r="S19" s="1092"/>
      <c r="T19" s="1092"/>
    </row>
    <row r="20" spans="2:20" s="101" customFormat="1" ht="15" customHeight="1" x14ac:dyDescent="0.15">
      <c r="B20" s="101" t="s">
        <v>813</v>
      </c>
      <c r="N20" s="649"/>
    </row>
    <row r="21" spans="2:20" s="101" customFormat="1" ht="74.25" customHeight="1" x14ac:dyDescent="0.15">
      <c r="B21" s="182"/>
      <c r="C21" s="1092" t="s">
        <v>814</v>
      </c>
      <c r="D21" s="1092"/>
      <c r="E21" s="1092"/>
      <c r="F21" s="1092"/>
      <c r="G21" s="1092"/>
      <c r="H21" s="1092"/>
      <c r="I21" s="1092"/>
      <c r="J21" s="1092"/>
      <c r="K21" s="1092"/>
      <c r="L21" s="1092"/>
      <c r="M21" s="1092"/>
      <c r="N21" s="1092"/>
      <c r="O21" s="1092"/>
      <c r="P21" s="1092"/>
      <c r="Q21" s="1092"/>
      <c r="R21" s="1092"/>
      <c r="S21" s="1092"/>
      <c r="T21" s="1092"/>
    </row>
  </sheetData>
  <mergeCells count="27">
    <mergeCell ref="C21:T21"/>
    <mergeCell ref="C19:T19"/>
    <mergeCell ref="C17:T17"/>
    <mergeCell ref="Q6:R6"/>
    <mergeCell ref="Q5:R5"/>
    <mergeCell ref="C13:D14"/>
    <mergeCell ref="H4:I5"/>
    <mergeCell ref="J4:K5"/>
    <mergeCell ref="J6:K6"/>
    <mergeCell ref="N4:N5"/>
    <mergeCell ref="M13:N14"/>
    <mergeCell ref="E13:F14"/>
    <mergeCell ref="G13:H14"/>
    <mergeCell ref="I13:J14"/>
    <mergeCell ref="K13:L14"/>
    <mergeCell ref="L6:M6"/>
    <mergeCell ref="L4:M5"/>
    <mergeCell ref="O6:P6"/>
    <mergeCell ref="B2:Q2"/>
    <mergeCell ref="B10:Q10"/>
    <mergeCell ref="C6:E6"/>
    <mergeCell ref="C4:E5"/>
    <mergeCell ref="F6:G6"/>
    <mergeCell ref="F4:G5"/>
    <mergeCell ref="H6:I6"/>
    <mergeCell ref="O4:P5"/>
    <mergeCell ref="Q4:R4"/>
  </mergeCells>
  <phoneticPr fontId="3"/>
  <pageMargins left="0.78740157480314965" right="0.39370078740157483" top="0.59055118110236227" bottom="0.59055118110236227" header="0.51181102362204722" footer="0.19685039370078741"/>
  <pageSetup paperSize="9" scale="68" firstPageNumber="2" orientation="landscape"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CF9D-2102-42E3-92B4-4B513938D781}">
  <sheetPr>
    <pageSetUpPr fitToPage="1"/>
  </sheetPr>
  <dimension ref="A1:AU14"/>
  <sheetViews>
    <sheetView workbookViewId="0"/>
  </sheetViews>
  <sheetFormatPr defaultColWidth="3.125" defaultRowHeight="18.75" customHeight="1" x14ac:dyDescent="0.15"/>
  <cols>
    <col min="1" max="3" width="3.125" style="648"/>
    <col min="4" max="7" width="3.125" style="659"/>
    <col min="8" max="36" width="3.125" style="648"/>
    <col min="37" max="40" width="3.125" style="705"/>
    <col min="41" max="16384" width="3.125" style="648"/>
  </cols>
  <sheetData>
    <row r="1" spans="1:47" s="705" customFormat="1" ht="18.75" customHeight="1" x14ac:dyDescent="0.15">
      <c r="D1" s="659"/>
      <c r="E1" s="659"/>
      <c r="F1" s="659"/>
      <c r="G1" s="659"/>
    </row>
    <row r="2" spans="1:47" s="649" customFormat="1" ht="15" customHeight="1" thickBot="1" x14ac:dyDescent="0.2">
      <c r="C2" s="649" t="s">
        <v>523</v>
      </c>
    </row>
    <row r="3" spans="1:47" s="97" customFormat="1" ht="53.25" customHeight="1" x14ac:dyDescent="0.15">
      <c r="D3" s="1135" t="s">
        <v>1279</v>
      </c>
      <c r="E3" s="1133"/>
      <c r="F3" s="1133"/>
      <c r="G3" s="1133"/>
      <c r="H3" s="1133"/>
      <c r="I3" s="1133"/>
      <c r="J3" s="1133" t="s">
        <v>522</v>
      </c>
      <c r="K3" s="1133"/>
      <c r="L3" s="1133"/>
      <c r="M3" s="1133"/>
      <c r="N3" s="1133"/>
      <c r="O3" s="1133"/>
      <c r="P3" s="1133"/>
      <c r="Q3" s="1133"/>
      <c r="R3" s="1133"/>
      <c r="S3" s="1133"/>
      <c r="T3" s="1133"/>
      <c r="U3" s="1133"/>
      <c r="V3" s="1133"/>
      <c r="W3" s="1133"/>
      <c r="X3" s="1133"/>
      <c r="Y3" s="1133"/>
      <c r="Z3" s="1133"/>
      <c r="AA3" s="1133"/>
      <c r="AB3" s="1133"/>
      <c r="AC3" s="1133"/>
      <c r="AD3" s="1133" t="s">
        <v>816</v>
      </c>
      <c r="AE3" s="1133"/>
      <c r="AF3" s="1133"/>
      <c r="AG3" s="1133"/>
      <c r="AH3" s="1133"/>
      <c r="AI3" s="1133"/>
      <c r="AJ3" s="1133" t="s">
        <v>815</v>
      </c>
      <c r="AK3" s="1133"/>
      <c r="AL3" s="1133"/>
      <c r="AM3" s="1133"/>
      <c r="AN3" s="1133"/>
      <c r="AO3" s="1133"/>
      <c r="AP3" s="1133"/>
      <c r="AQ3" s="1133"/>
      <c r="AR3" s="1133"/>
      <c r="AS3" s="1133"/>
      <c r="AT3" s="1133"/>
      <c r="AU3" s="1134"/>
    </row>
    <row r="4" spans="1:47" s="181" customFormat="1" ht="60" customHeight="1" thickBot="1" x14ac:dyDescent="0.2">
      <c r="D4" s="1136" t="s">
        <v>807</v>
      </c>
      <c r="E4" s="1137"/>
      <c r="F4" s="1137"/>
      <c r="G4" s="1137"/>
      <c r="H4" s="1137"/>
      <c r="I4" s="1137"/>
      <c r="J4" s="1138" t="s">
        <v>817</v>
      </c>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9"/>
    </row>
    <row r="5" spans="1:47" ht="18.75" customHeight="1" x14ac:dyDescent="0.15">
      <c r="B5" s="705"/>
      <c r="D5" s="648"/>
      <c r="H5" s="659"/>
    </row>
    <row r="6" spans="1:47" ht="18.75" customHeight="1" x14ac:dyDescent="0.15">
      <c r="C6" s="648" t="s">
        <v>559</v>
      </c>
      <c r="D6" s="660"/>
      <c r="E6" s="660"/>
      <c r="F6" s="660"/>
      <c r="G6" s="660"/>
    </row>
    <row r="7" spans="1:47" ht="7.5" customHeight="1" x14ac:dyDescent="0.15">
      <c r="D7" s="660"/>
      <c r="E7" s="660"/>
      <c r="F7" s="660"/>
      <c r="G7" s="660"/>
    </row>
    <row r="8" spans="1:47" ht="18.75" customHeight="1" thickBot="1" x14ac:dyDescent="0.2">
      <c r="D8" s="660" t="s">
        <v>560</v>
      </c>
      <c r="E8" s="660"/>
      <c r="F8" s="660"/>
      <c r="G8" s="660"/>
      <c r="I8" s="745"/>
      <c r="J8" s="745"/>
      <c r="K8" s="745"/>
      <c r="L8" s="745"/>
      <c r="M8" s="745"/>
      <c r="N8" s="745"/>
      <c r="O8" s="745"/>
      <c r="P8" s="745"/>
      <c r="Q8" s="745"/>
      <c r="R8" s="745"/>
      <c r="S8" s="745"/>
      <c r="T8" s="745"/>
      <c r="U8" s="745"/>
      <c r="V8" s="745"/>
      <c r="W8" s="745"/>
    </row>
    <row r="9" spans="1:47" ht="18.75" customHeight="1" x14ac:dyDescent="0.15">
      <c r="A9" s="659"/>
      <c r="B9" s="659"/>
      <c r="C9" s="659"/>
      <c r="D9" s="1106" t="s">
        <v>1084</v>
      </c>
      <c r="E9" s="1107"/>
      <c r="F9" s="1107"/>
      <c r="G9" s="1107"/>
      <c r="H9" s="1108"/>
      <c r="I9" s="1119" t="s">
        <v>1083</v>
      </c>
      <c r="J9" s="1119"/>
      <c r="K9" s="1119"/>
      <c r="L9" s="1119"/>
      <c r="M9" s="1119"/>
      <c r="N9" s="1119"/>
      <c r="O9" s="1119"/>
      <c r="P9" s="1119" t="s">
        <v>561</v>
      </c>
      <c r="Q9" s="1119"/>
      <c r="R9" s="1119"/>
      <c r="S9" s="1119"/>
      <c r="T9" s="1119"/>
      <c r="U9" s="1119"/>
      <c r="V9" s="1119"/>
      <c r="W9" s="1119"/>
      <c r="X9" s="1116" t="s">
        <v>562</v>
      </c>
      <c r="Y9" s="1116"/>
      <c r="Z9" s="1116"/>
      <c r="AA9" s="1116"/>
      <c r="AB9" s="1116"/>
      <c r="AC9" s="1116"/>
      <c r="AD9" s="1116"/>
      <c r="AE9" s="1116"/>
      <c r="AF9" s="1116"/>
      <c r="AG9" s="1116"/>
      <c r="AH9" s="1140" t="s">
        <v>563</v>
      </c>
      <c r="AI9" s="1107"/>
      <c r="AJ9" s="1107"/>
      <c r="AK9" s="1107"/>
      <c r="AL9" s="1107"/>
      <c r="AM9" s="1107"/>
      <c r="AN9" s="1107"/>
      <c r="AO9" s="1107"/>
      <c r="AP9" s="1107"/>
      <c r="AQ9" s="1107"/>
      <c r="AR9" s="1107"/>
      <c r="AS9" s="1107"/>
      <c r="AT9" s="1107"/>
      <c r="AU9" s="1141"/>
    </row>
    <row r="10" spans="1:47" ht="18.75" customHeight="1" x14ac:dyDescent="0.15">
      <c r="A10" s="659"/>
      <c r="B10" s="659"/>
      <c r="C10" s="659"/>
      <c r="D10" s="1109" t="s">
        <v>564</v>
      </c>
      <c r="E10" s="1110"/>
      <c r="F10" s="1110"/>
      <c r="G10" s="1110"/>
      <c r="H10" s="1111"/>
      <c r="I10" s="1121"/>
      <c r="J10" s="1121"/>
      <c r="K10" s="1121"/>
      <c r="L10" s="1121"/>
      <c r="M10" s="1121"/>
      <c r="N10" s="1121"/>
      <c r="O10" s="1121"/>
      <c r="P10" s="1115" t="s">
        <v>565</v>
      </c>
      <c r="Q10" s="1115"/>
      <c r="R10" s="1120"/>
      <c r="S10" s="1120"/>
      <c r="T10" s="1120"/>
      <c r="U10" s="1120"/>
      <c r="V10" s="1120"/>
      <c r="W10" s="1120"/>
      <c r="X10" s="1117"/>
      <c r="Y10" s="1117"/>
      <c r="Z10" s="1117"/>
      <c r="AA10" s="1117"/>
      <c r="AB10" s="1117"/>
      <c r="AC10" s="1117"/>
      <c r="AD10" s="1117"/>
      <c r="AE10" s="1117"/>
      <c r="AF10" s="1117"/>
      <c r="AG10" s="1117"/>
      <c r="AH10" s="1148"/>
      <c r="AI10" s="1148"/>
      <c r="AJ10" s="1148"/>
      <c r="AK10" s="1148"/>
      <c r="AL10" s="1148"/>
      <c r="AM10" s="1148"/>
      <c r="AN10" s="1148"/>
      <c r="AO10" s="1148"/>
      <c r="AP10" s="1148"/>
      <c r="AQ10" s="1148"/>
      <c r="AR10" s="1148"/>
      <c r="AS10" s="1148"/>
      <c r="AT10" s="1148"/>
      <c r="AU10" s="1149"/>
    </row>
    <row r="11" spans="1:47" ht="18.75" customHeight="1" x14ac:dyDescent="0.15">
      <c r="A11" s="659"/>
      <c r="B11" s="659"/>
      <c r="C11" s="659"/>
      <c r="D11" s="1112"/>
      <c r="E11" s="1113"/>
      <c r="F11" s="1113"/>
      <c r="G11" s="1113"/>
      <c r="H11" s="1114"/>
      <c r="I11" s="1121"/>
      <c r="J11" s="1121"/>
      <c r="K11" s="1121"/>
      <c r="L11" s="1121"/>
      <c r="M11" s="1121"/>
      <c r="N11" s="1121"/>
      <c r="O11" s="1121"/>
      <c r="P11" s="1115" t="s">
        <v>566</v>
      </c>
      <c r="Q11" s="1115"/>
      <c r="R11" s="1115"/>
      <c r="S11" s="1115"/>
      <c r="T11" s="1115"/>
      <c r="U11" s="1115"/>
      <c r="V11" s="1115"/>
      <c r="W11" s="1115"/>
      <c r="X11" s="1118"/>
      <c r="Y11" s="1118"/>
      <c r="Z11" s="1118"/>
      <c r="AA11" s="1118"/>
      <c r="AB11" s="1118"/>
      <c r="AC11" s="1118"/>
      <c r="AD11" s="1118"/>
      <c r="AE11" s="1118"/>
      <c r="AF11" s="1118"/>
      <c r="AG11" s="1118"/>
      <c r="AH11" s="1145"/>
      <c r="AI11" s="1146"/>
      <c r="AJ11" s="1146"/>
      <c r="AK11" s="1146"/>
      <c r="AL11" s="1146"/>
      <c r="AM11" s="1146"/>
      <c r="AN11" s="1146"/>
      <c r="AO11" s="1146"/>
      <c r="AP11" s="1146"/>
      <c r="AQ11" s="1146"/>
      <c r="AR11" s="1146"/>
      <c r="AS11" s="1146"/>
      <c r="AT11" s="1146"/>
      <c r="AU11" s="1147"/>
    </row>
    <row r="12" spans="1:47" ht="18.75" customHeight="1" x14ac:dyDescent="0.15">
      <c r="D12" s="1128"/>
      <c r="E12" s="1129"/>
      <c r="F12" s="1129"/>
      <c r="G12" s="1129"/>
      <c r="H12" s="1130"/>
      <c r="I12" s="1115"/>
      <c r="J12" s="1115"/>
      <c r="K12" s="1115"/>
      <c r="L12" s="1115"/>
      <c r="M12" s="1115"/>
      <c r="N12" s="1115"/>
      <c r="O12" s="1115"/>
      <c r="P12" s="1132" t="s">
        <v>565</v>
      </c>
      <c r="Q12" s="1132"/>
      <c r="R12" s="1115"/>
      <c r="S12" s="1115"/>
      <c r="T12" s="1115"/>
      <c r="U12" s="1115"/>
      <c r="V12" s="1115"/>
      <c r="W12" s="1115"/>
      <c r="X12" s="1118"/>
      <c r="Y12" s="1118"/>
      <c r="Z12" s="1118"/>
      <c r="AA12" s="1118"/>
      <c r="AB12" s="1118"/>
      <c r="AC12" s="1118"/>
      <c r="AD12" s="1118"/>
      <c r="AE12" s="1118"/>
      <c r="AF12" s="1118"/>
      <c r="AG12" s="1118"/>
      <c r="AH12" s="1145"/>
      <c r="AI12" s="1146"/>
      <c r="AJ12" s="1146"/>
      <c r="AK12" s="1146"/>
      <c r="AL12" s="1146"/>
      <c r="AM12" s="1146"/>
      <c r="AN12" s="1146"/>
      <c r="AO12" s="1146"/>
      <c r="AP12" s="1146"/>
      <c r="AQ12" s="1146"/>
      <c r="AR12" s="1146"/>
      <c r="AS12" s="1146"/>
      <c r="AT12" s="1146"/>
      <c r="AU12" s="1147"/>
    </row>
    <row r="13" spans="1:47" ht="18.75" customHeight="1" thickBot="1" x14ac:dyDescent="0.2">
      <c r="D13" s="1125"/>
      <c r="E13" s="1126"/>
      <c r="F13" s="1126"/>
      <c r="G13" s="1126"/>
      <c r="H13" s="1127"/>
      <c r="I13" s="1131"/>
      <c r="J13" s="1131"/>
      <c r="K13" s="1131"/>
      <c r="L13" s="1131"/>
      <c r="M13" s="1131"/>
      <c r="N13" s="1131"/>
      <c r="O13" s="1131"/>
      <c r="P13" s="1122" t="s">
        <v>565</v>
      </c>
      <c r="Q13" s="1122"/>
      <c r="R13" s="1131"/>
      <c r="S13" s="1131"/>
      <c r="T13" s="1131"/>
      <c r="U13" s="1131"/>
      <c r="V13" s="1131"/>
      <c r="W13" s="1131"/>
      <c r="X13" s="1123"/>
      <c r="Y13" s="1124"/>
      <c r="Z13" s="1124"/>
      <c r="AA13" s="1124"/>
      <c r="AB13" s="1124"/>
      <c r="AC13" s="1124"/>
      <c r="AD13" s="1124"/>
      <c r="AE13" s="1124"/>
      <c r="AF13" s="1124"/>
      <c r="AG13" s="1124"/>
      <c r="AH13" s="1142"/>
      <c r="AI13" s="1143"/>
      <c r="AJ13" s="1143"/>
      <c r="AK13" s="1143"/>
      <c r="AL13" s="1143"/>
      <c r="AM13" s="1143"/>
      <c r="AN13" s="1143"/>
      <c r="AO13" s="1143"/>
      <c r="AP13" s="1143"/>
      <c r="AQ13" s="1143"/>
      <c r="AR13" s="1143"/>
      <c r="AS13" s="1143"/>
      <c r="AT13" s="1143"/>
      <c r="AU13" s="1144"/>
    </row>
    <row r="14" spans="1:47" ht="18.75" customHeight="1" x14ac:dyDescent="0.15">
      <c r="H14" s="659"/>
      <c r="I14" s="720"/>
      <c r="J14" s="720"/>
      <c r="K14" s="720"/>
      <c r="L14" s="720"/>
      <c r="M14" s="769"/>
      <c r="N14" s="769"/>
      <c r="O14" s="769"/>
      <c r="P14" s="769"/>
      <c r="Q14" s="770"/>
      <c r="R14" s="770"/>
      <c r="S14" s="720"/>
      <c r="T14" s="720"/>
      <c r="U14" s="720"/>
      <c r="V14" s="720"/>
      <c r="W14" s="720"/>
      <c r="X14" s="771"/>
      <c r="Y14" s="663"/>
      <c r="Z14" s="663"/>
      <c r="AA14" s="663"/>
      <c r="AB14" s="663"/>
      <c r="AC14" s="663"/>
      <c r="AD14" s="664"/>
      <c r="AE14" s="664"/>
      <c r="AF14" s="664"/>
      <c r="AG14" s="664"/>
      <c r="AH14" s="659"/>
    </row>
  </sheetData>
  <mergeCells count="35">
    <mergeCell ref="AH9:AU9"/>
    <mergeCell ref="AH13:AU13"/>
    <mergeCell ref="AH12:AU12"/>
    <mergeCell ref="AH11:AU11"/>
    <mergeCell ref="AH10:AU10"/>
    <mergeCell ref="AN3:AU3"/>
    <mergeCell ref="AJ3:AM3"/>
    <mergeCell ref="AH3:AI3"/>
    <mergeCell ref="D3:I3"/>
    <mergeCell ref="D4:I4"/>
    <mergeCell ref="J4:AU4"/>
    <mergeCell ref="J3:AC3"/>
    <mergeCell ref="AD3:AG3"/>
    <mergeCell ref="X12:AG12"/>
    <mergeCell ref="P13:Q13"/>
    <mergeCell ref="X13:AG13"/>
    <mergeCell ref="D13:H13"/>
    <mergeCell ref="D12:H12"/>
    <mergeCell ref="I13:O13"/>
    <mergeCell ref="R13:W13"/>
    <mergeCell ref="R12:W12"/>
    <mergeCell ref="I12:O12"/>
    <mergeCell ref="P12:Q12"/>
    <mergeCell ref="D9:H9"/>
    <mergeCell ref="D10:H11"/>
    <mergeCell ref="R11:W11"/>
    <mergeCell ref="X9:AG9"/>
    <mergeCell ref="P10:Q10"/>
    <mergeCell ref="X10:AG10"/>
    <mergeCell ref="P11:Q11"/>
    <mergeCell ref="X11:AG11"/>
    <mergeCell ref="P9:W9"/>
    <mergeCell ref="R10:W10"/>
    <mergeCell ref="I9:O9"/>
    <mergeCell ref="I10:O11"/>
  </mergeCells>
  <phoneticPr fontId="3"/>
  <pageMargins left="0.78740157480314965" right="0.39370078740157483" top="0.59055118110236227" bottom="0.59055118110236227" header="0.51181102362204722" footer="0.19685039370078741"/>
  <pageSetup paperSize="9" scale="96" firstPageNumber="2" orientation="landscape" blackAndWhite="1"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4569-4DE9-4BC7-B4F2-4F10E3DF828C}">
  <sheetPr>
    <pageSetUpPr fitToPage="1"/>
  </sheetPr>
  <dimension ref="D1:AJ15"/>
  <sheetViews>
    <sheetView workbookViewId="0"/>
  </sheetViews>
  <sheetFormatPr defaultColWidth="18.75" defaultRowHeight="18.75" customHeight="1" x14ac:dyDescent="0.15"/>
  <cols>
    <col min="1" max="3" width="2.5" style="705" customWidth="1"/>
    <col min="4" max="7" width="2.875" style="659" customWidth="1"/>
    <col min="8" max="19" width="2.875" style="705" customWidth="1"/>
    <col min="20" max="20" width="5" style="705" bestFit="1" customWidth="1"/>
    <col min="21" max="35" width="2.875" style="705" customWidth="1"/>
    <col min="36" max="41" width="3.125" style="705" customWidth="1"/>
    <col min="42" max="16384" width="18.75" style="705"/>
  </cols>
  <sheetData>
    <row r="1" spans="4:36" ht="18.75" customHeight="1" x14ac:dyDescent="0.15">
      <c r="D1" s="660" t="s">
        <v>567</v>
      </c>
      <c r="E1" s="660"/>
      <c r="F1" s="660"/>
      <c r="G1" s="660"/>
    </row>
    <row r="2" spans="4:36" ht="18.75" customHeight="1" thickBot="1" x14ac:dyDescent="0.2">
      <c r="D2" s="661" t="s">
        <v>568</v>
      </c>
      <c r="E2" s="661"/>
      <c r="F2" s="660"/>
      <c r="G2" s="660"/>
    </row>
    <row r="3" spans="4:36" ht="30" customHeight="1" x14ac:dyDescent="0.15">
      <c r="D3" s="1150" t="s">
        <v>569</v>
      </c>
      <c r="E3" s="1153" t="s">
        <v>570</v>
      </c>
      <c r="F3" s="1156"/>
      <c r="G3" s="1156"/>
      <c r="H3" s="1156"/>
      <c r="I3" s="1156"/>
      <c r="J3" s="1157"/>
      <c r="K3" s="1107" t="s">
        <v>571</v>
      </c>
      <c r="L3" s="1107"/>
      <c r="M3" s="1107"/>
      <c r="N3" s="1107"/>
      <c r="O3" s="1107"/>
      <c r="P3" s="1140" t="s">
        <v>572</v>
      </c>
      <c r="Q3" s="1107"/>
      <c r="R3" s="1107"/>
      <c r="S3" s="1107"/>
      <c r="T3" s="1108"/>
      <c r="U3" s="1107" t="s">
        <v>573</v>
      </c>
      <c r="V3" s="1107"/>
      <c r="W3" s="1107"/>
      <c r="X3" s="1107"/>
      <c r="Y3" s="1107"/>
      <c r="Z3" s="1140" t="s">
        <v>574</v>
      </c>
      <c r="AA3" s="1107"/>
      <c r="AB3" s="1107"/>
      <c r="AC3" s="1107"/>
      <c r="AD3" s="1108"/>
      <c r="AE3" s="1107" t="s">
        <v>342</v>
      </c>
      <c r="AF3" s="1107"/>
      <c r="AG3" s="1107"/>
      <c r="AH3" s="1107"/>
      <c r="AI3" s="1141"/>
    </row>
    <row r="4" spans="4:36" ht="30" customHeight="1" x14ac:dyDescent="0.15">
      <c r="D4" s="1151"/>
      <c r="E4" s="1154"/>
      <c r="F4" s="1171" t="s">
        <v>1078</v>
      </c>
      <c r="G4" s="1172"/>
      <c r="H4" s="1173"/>
      <c r="I4" s="1174" t="s">
        <v>1081</v>
      </c>
      <c r="J4" s="1175"/>
      <c r="K4" s="1176"/>
      <c r="L4" s="1176"/>
      <c r="M4" s="1176"/>
      <c r="N4" s="1176"/>
      <c r="O4" s="708" t="s">
        <v>33</v>
      </c>
      <c r="P4" s="713" t="s">
        <v>575</v>
      </c>
      <c r="Q4" s="1146"/>
      <c r="R4" s="1146"/>
      <c r="S4" s="1146"/>
      <c r="T4" s="707" t="s">
        <v>576</v>
      </c>
      <c r="U4" s="1176"/>
      <c r="V4" s="1176"/>
      <c r="W4" s="1176"/>
      <c r="X4" s="1176"/>
      <c r="Y4" s="708" t="s">
        <v>33</v>
      </c>
      <c r="Z4" s="1177"/>
      <c r="AA4" s="1178"/>
      <c r="AB4" s="1178"/>
      <c r="AC4" s="1178"/>
      <c r="AD4" s="707" t="s">
        <v>33</v>
      </c>
      <c r="AE4" s="1176"/>
      <c r="AF4" s="1176"/>
      <c r="AG4" s="1176"/>
      <c r="AH4" s="1176"/>
      <c r="AI4" s="709" t="s">
        <v>33</v>
      </c>
    </row>
    <row r="5" spans="4:36" ht="30" customHeight="1" x14ac:dyDescent="0.15">
      <c r="D5" s="1151"/>
      <c r="E5" s="1154"/>
      <c r="F5" s="1163"/>
      <c r="G5" s="1164"/>
      <c r="H5" s="1165"/>
      <c r="I5" s="1179" t="s">
        <v>1082</v>
      </c>
      <c r="J5" s="1180"/>
      <c r="K5" s="1158"/>
      <c r="L5" s="1158"/>
      <c r="M5" s="1158"/>
      <c r="N5" s="1158"/>
      <c r="O5" s="715" t="s">
        <v>92</v>
      </c>
      <c r="P5" s="712" t="s">
        <v>575</v>
      </c>
      <c r="Q5" s="1159"/>
      <c r="R5" s="1159"/>
      <c r="S5" s="1159"/>
      <c r="T5" s="716" t="s">
        <v>577</v>
      </c>
      <c r="U5" s="1158"/>
      <c r="V5" s="1158"/>
      <c r="W5" s="1158"/>
      <c r="X5" s="1158"/>
      <c r="Y5" s="715" t="s">
        <v>92</v>
      </c>
      <c r="Z5" s="1181"/>
      <c r="AA5" s="1158"/>
      <c r="AB5" s="1158"/>
      <c r="AC5" s="1158"/>
      <c r="AD5" s="716" t="s">
        <v>92</v>
      </c>
      <c r="AE5" s="1168"/>
      <c r="AF5" s="1168"/>
      <c r="AG5" s="1168"/>
      <c r="AH5" s="1168"/>
      <c r="AI5" s="666" t="s">
        <v>92</v>
      </c>
    </row>
    <row r="6" spans="4:36" ht="30" customHeight="1" x14ac:dyDescent="0.15">
      <c r="D6" s="1151"/>
      <c r="E6" s="1154"/>
      <c r="F6" s="1160" t="s">
        <v>1079</v>
      </c>
      <c r="G6" s="1161"/>
      <c r="H6" s="1162"/>
      <c r="I6" s="1166" t="s">
        <v>1080</v>
      </c>
      <c r="J6" s="1167"/>
      <c r="K6" s="1168"/>
      <c r="L6" s="1168"/>
      <c r="M6" s="1168"/>
      <c r="N6" s="1169" t="s">
        <v>578</v>
      </c>
      <c r="O6" s="1169"/>
      <c r="P6" s="712" t="s">
        <v>575</v>
      </c>
      <c r="Q6" s="1168"/>
      <c r="R6" s="1168"/>
      <c r="S6" s="1169" t="s">
        <v>579</v>
      </c>
      <c r="T6" s="1170"/>
      <c r="U6" s="1168"/>
      <c r="V6" s="1168"/>
      <c r="W6" s="1168"/>
      <c r="X6" s="1169" t="s">
        <v>578</v>
      </c>
      <c r="Y6" s="1169"/>
      <c r="Z6" s="1183"/>
      <c r="AA6" s="1168"/>
      <c r="AB6" s="1168"/>
      <c r="AC6" s="1169" t="s">
        <v>578</v>
      </c>
      <c r="AD6" s="1170"/>
      <c r="AE6" s="1168"/>
      <c r="AF6" s="1168"/>
      <c r="AG6" s="1168"/>
      <c r="AH6" s="1169" t="s">
        <v>578</v>
      </c>
      <c r="AI6" s="1182"/>
    </row>
    <row r="7" spans="4:36" ht="30" customHeight="1" x14ac:dyDescent="0.15">
      <c r="D7" s="1152"/>
      <c r="E7" s="1155"/>
      <c r="F7" s="1163"/>
      <c r="G7" s="1164"/>
      <c r="H7" s="1165"/>
      <c r="I7" s="1179" t="s">
        <v>1082</v>
      </c>
      <c r="J7" s="1180"/>
      <c r="K7" s="1158"/>
      <c r="L7" s="1158"/>
      <c r="M7" s="1158"/>
      <c r="N7" s="1158"/>
      <c r="O7" s="715" t="s">
        <v>92</v>
      </c>
      <c r="P7" s="712" t="s">
        <v>575</v>
      </c>
      <c r="Q7" s="1159"/>
      <c r="R7" s="1159"/>
      <c r="S7" s="1159"/>
      <c r="T7" s="716" t="s">
        <v>577</v>
      </c>
      <c r="U7" s="1158"/>
      <c r="V7" s="1158"/>
      <c r="W7" s="1158"/>
      <c r="X7" s="1158"/>
      <c r="Y7" s="715" t="s">
        <v>92</v>
      </c>
      <c r="Z7" s="1181"/>
      <c r="AA7" s="1158"/>
      <c r="AB7" s="1158"/>
      <c r="AC7" s="1158"/>
      <c r="AD7" s="716" t="s">
        <v>92</v>
      </c>
      <c r="AE7" s="1168"/>
      <c r="AF7" s="1168"/>
      <c r="AG7" s="1168"/>
      <c r="AH7" s="1168"/>
      <c r="AI7" s="666" t="s">
        <v>92</v>
      </c>
    </row>
    <row r="8" spans="4:36" ht="23.25" customHeight="1" x14ac:dyDescent="0.15">
      <c r="D8" s="1187" t="s">
        <v>580</v>
      </c>
      <c r="E8" s="1188"/>
      <c r="F8" s="1146"/>
      <c r="G8" s="1146"/>
      <c r="H8" s="1146"/>
      <c r="I8" s="1146"/>
      <c r="J8" s="1184"/>
      <c r="K8" s="1145" t="s">
        <v>349</v>
      </c>
      <c r="L8" s="1146"/>
      <c r="M8" s="1146"/>
      <c r="N8" s="1146"/>
      <c r="O8" s="1146"/>
      <c r="P8" s="1184"/>
      <c r="Q8" s="1146" t="s">
        <v>343</v>
      </c>
      <c r="R8" s="1146"/>
      <c r="S8" s="1146"/>
      <c r="T8" s="1146"/>
      <c r="U8" s="1146"/>
      <c r="V8" s="1184"/>
      <c r="W8" s="1146" t="s">
        <v>581</v>
      </c>
      <c r="X8" s="1146"/>
      <c r="Y8" s="1146"/>
      <c r="Z8" s="1146"/>
      <c r="AA8" s="1146"/>
      <c r="AB8" s="1184"/>
      <c r="AC8" s="1146" t="s">
        <v>342</v>
      </c>
      <c r="AD8" s="1146"/>
      <c r="AE8" s="1146"/>
      <c r="AF8" s="1146"/>
      <c r="AG8" s="1146"/>
      <c r="AH8" s="1146"/>
      <c r="AI8" s="1147"/>
    </row>
    <row r="9" spans="4:36" ht="21" customHeight="1" x14ac:dyDescent="0.15">
      <c r="D9" s="1189"/>
      <c r="E9" s="1190"/>
      <c r="F9" s="1146" t="s">
        <v>582</v>
      </c>
      <c r="G9" s="1146"/>
      <c r="H9" s="1146"/>
      <c r="I9" s="1146"/>
      <c r="J9" s="1184"/>
      <c r="K9" s="1185"/>
      <c r="L9" s="1186"/>
      <c r="M9" s="1186"/>
      <c r="N9" s="1186"/>
      <c r="O9" s="1186"/>
      <c r="P9" s="735" t="s">
        <v>88</v>
      </c>
      <c r="Q9" s="1146"/>
      <c r="R9" s="1146"/>
      <c r="S9" s="1146"/>
      <c r="T9" s="1146"/>
      <c r="U9" s="1146"/>
      <c r="V9" s="735" t="s">
        <v>88</v>
      </c>
      <c r="W9" s="1146"/>
      <c r="X9" s="1146"/>
      <c r="Y9" s="1146"/>
      <c r="Z9" s="1146"/>
      <c r="AA9" s="1146"/>
      <c r="AB9" s="735" t="s">
        <v>88</v>
      </c>
      <c r="AC9" s="1194"/>
      <c r="AD9" s="1194"/>
      <c r="AE9" s="1194"/>
      <c r="AF9" s="1194"/>
      <c r="AG9" s="1194"/>
      <c r="AH9" s="1194"/>
      <c r="AI9" s="667" t="s">
        <v>88</v>
      </c>
    </row>
    <row r="10" spans="4:36" ht="21" customHeight="1" x14ac:dyDescent="0.15">
      <c r="D10" s="1191"/>
      <c r="E10" s="1192"/>
      <c r="F10" s="1169" t="s">
        <v>1075</v>
      </c>
      <c r="G10" s="1169"/>
      <c r="H10" s="1169"/>
      <c r="I10" s="1169"/>
      <c r="J10" s="1170"/>
      <c r="K10" s="1195"/>
      <c r="L10" s="1196"/>
      <c r="M10" s="1196"/>
      <c r="N10" s="1196"/>
      <c r="O10" s="1196"/>
      <c r="P10" s="725" t="s">
        <v>88</v>
      </c>
      <c r="Q10" s="1197"/>
      <c r="R10" s="1197"/>
      <c r="S10" s="1197"/>
      <c r="T10" s="1197"/>
      <c r="U10" s="1197"/>
      <c r="V10" s="725" t="s">
        <v>88</v>
      </c>
      <c r="W10" s="1196"/>
      <c r="X10" s="1196"/>
      <c r="Y10" s="1196"/>
      <c r="Z10" s="1196"/>
      <c r="AA10" s="1196"/>
      <c r="AB10" s="725" t="s">
        <v>88</v>
      </c>
      <c r="AC10" s="1196"/>
      <c r="AD10" s="1196"/>
      <c r="AE10" s="1196"/>
      <c r="AF10" s="1196"/>
      <c r="AG10" s="1196"/>
      <c r="AH10" s="1196"/>
      <c r="AI10" s="668" t="s">
        <v>88</v>
      </c>
    </row>
    <row r="11" spans="4:36" ht="39.75" customHeight="1" x14ac:dyDescent="0.15">
      <c r="D11" s="1215" t="s">
        <v>583</v>
      </c>
      <c r="E11" s="1216"/>
      <c r="F11" s="1145"/>
      <c r="G11" s="1184"/>
      <c r="H11" s="1204" t="s">
        <v>584</v>
      </c>
      <c r="I11" s="1204"/>
      <c r="J11" s="1205"/>
      <c r="K11" s="1206" t="s">
        <v>585</v>
      </c>
      <c r="L11" s="1204"/>
      <c r="M11" s="1205"/>
      <c r="N11" s="1204" t="s">
        <v>1077</v>
      </c>
      <c r="O11" s="1204"/>
      <c r="P11" s="1205"/>
      <c r="Q11" s="1204" t="s">
        <v>342</v>
      </c>
      <c r="R11" s="1204"/>
      <c r="S11" s="1205"/>
      <c r="T11" s="1198" t="s">
        <v>587</v>
      </c>
      <c r="U11" s="1199"/>
      <c r="V11" s="1202"/>
      <c r="W11" s="1203"/>
      <c r="X11" s="1204" t="s">
        <v>588</v>
      </c>
      <c r="Y11" s="1204"/>
      <c r="Z11" s="1205"/>
      <c r="AA11" s="1204" t="s">
        <v>589</v>
      </c>
      <c r="AB11" s="1204"/>
      <c r="AC11" s="1204"/>
      <c r="AD11" s="1206" t="s">
        <v>590</v>
      </c>
      <c r="AE11" s="1204"/>
      <c r="AF11" s="1205"/>
      <c r="AG11" s="1204" t="s">
        <v>342</v>
      </c>
      <c r="AH11" s="1204"/>
      <c r="AI11" s="1207"/>
    </row>
    <row r="12" spans="4:36" ht="40.5" customHeight="1" x14ac:dyDescent="0.15">
      <c r="D12" s="1217"/>
      <c r="E12" s="1218"/>
      <c r="F12" s="1210" t="s">
        <v>1076</v>
      </c>
      <c r="G12" s="1165"/>
      <c r="H12" s="1193"/>
      <c r="I12" s="1193"/>
      <c r="J12" s="716"/>
      <c r="K12" s="1221"/>
      <c r="L12" s="1193"/>
      <c r="M12" s="706"/>
      <c r="N12" s="1193"/>
      <c r="O12" s="1193"/>
      <c r="P12" s="716"/>
      <c r="Q12" s="1193"/>
      <c r="R12" s="1193"/>
      <c r="S12" s="706"/>
      <c r="T12" s="1200"/>
      <c r="U12" s="1200"/>
      <c r="V12" s="1210" t="s">
        <v>1076</v>
      </c>
      <c r="W12" s="1165"/>
      <c r="X12" s="1168"/>
      <c r="Y12" s="1168"/>
      <c r="Z12" s="706"/>
      <c r="AA12" s="1168"/>
      <c r="AB12" s="1168"/>
      <c r="AC12" s="715"/>
      <c r="AD12" s="1183"/>
      <c r="AE12" s="1168"/>
      <c r="AF12" s="716"/>
      <c r="AG12" s="1193"/>
      <c r="AH12" s="1193"/>
      <c r="AI12" s="666"/>
    </row>
    <row r="13" spans="4:36" ht="46.5" customHeight="1" thickBot="1" x14ac:dyDescent="0.2">
      <c r="D13" s="1219"/>
      <c r="E13" s="1220"/>
      <c r="F13" s="1213" t="s">
        <v>591</v>
      </c>
      <c r="G13" s="1214"/>
      <c r="H13" s="1208"/>
      <c r="I13" s="1208"/>
      <c r="J13" s="645" t="s">
        <v>92</v>
      </c>
      <c r="K13" s="1209"/>
      <c r="L13" s="1208"/>
      <c r="M13" s="645" t="s">
        <v>92</v>
      </c>
      <c r="N13" s="1208"/>
      <c r="O13" s="1208"/>
      <c r="P13" s="645" t="s">
        <v>92</v>
      </c>
      <c r="Q13" s="1208"/>
      <c r="R13" s="1208"/>
      <c r="S13" s="645" t="s">
        <v>92</v>
      </c>
      <c r="T13" s="1201"/>
      <c r="U13" s="1201"/>
      <c r="V13" s="1213" t="s">
        <v>591</v>
      </c>
      <c r="W13" s="1214"/>
      <c r="X13" s="1208"/>
      <c r="Y13" s="1208"/>
      <c r="Z13" s="645" t="s">
        <v>92</v>
      </c>
      <c r="AA13" s="1208"/>
      <c r="AB13" s="1208"/>
      <c r="AC13" s="644" t="s">
        <v>92</v>
      </c>
      <c r="AD13" s="1209"/>
      <c r="AE13" s="1208"/>
      <c r="AF13" s="645" t="s">
        <v>92</v>
      </c>
      <c r="AG13" s="1208"/>
      <c r="AH13" s="1208"/>
      <c r="AI13" s="670" t="s">
        <v>92</v>
      </c>
    </row>
    <row r="14" spans="4:36" ht="11.25" customHeight="1" x14ac:dyDescent="0.15"/>
    <row r="15" spans="4:36" ht="18.75" customHeight="1" x14ac:dyDescent="0.15">
      <c r="D15" s="1211"/>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row>
  </sheetData>
  <mergeCells count="88">
    <mergeCell ref="D15:AJ15"/>
    <mergeCell ref="F13:G13"/>
    <mergeCell ref="H13:I13"/>
    <mergeCell ref="K13:L13"/>
    <mergeCell ref="N13:O13"/>
    <mergeCell ref="Q13:R13"/>
    <mergeCell ref="V13:W13"/>
    <mergeCell ref="D11:E13"/>
    <mergeCell ref="F11:G11"/>
    <mergeCell ref="H11:J11"/>
    <mergeCell ref="K11:M11"/>
    <mergeCell ref="N11:P11"/>
    <mergeCell ref="Q11:S11"/>
    <mergeCell ref="F12:G12"/>
    <mergeCell ref="H12:I12"/>
    <mergeCell ref="K12:L12"/>
    <mergeCell ref="AD13:AE13"/>
    <mergeCell ref="AG13:AH13"/>
    <mergeCell ref="Q12:R12"/>
    <mergeCell ref="V12:W12"/>
    <mergeCell ref="X12:Y12"/>
    <mergeCell ref="AA12:AB12"/>
    <mergeCell ref="AD12:AE12"/>
    <mergeCell ref="N12:O12"/>
    <mergeCell ref="AC9:AH9"/>
    <mergeCell ref="F10:J10"/>
    <mergeCell ref="K10:O10"/>
    <mergeCell ref="Q10:U10"/>
    <mergeCell ref="W10:AA10"/>
    <mergeCell ref="AC10:AH10"/>
    <mergeCell ref="AG12:AH12"/>
    <mergeCell ref="T11:U13"/>
    <mergeCell ref="V11:W11"/>
    <mergeCell ref="X11:Z11"/>
    <mergeCell ref="AA11:AC11"/>
    <mergeCell ref="AD11:AF11"/>
    <mergeCell ref="AG11:AI11"/>
    <mergeCell ref="X13:Y13"/>
    <mergeCell ref="AA13:AB13"/>
    <mergeCell ref="D8:E10"/>
    <mergeCell ref="F8:J8"/>
    <mergeCell ref="K8:P8"/>
    <mergeCell ref="Q8:V8"/>
    <mergeCell ref="W8:AB8"/>
    <mergeCell ref="AC8:AI8"/>
    <mergeCell ref="F9:J9"/>
    <mergeCell ref="K9:O9"/>
    <mergeCell ref="Q9:U9"/>
    <mergeCell ref="W9:AA9"/>
    <mergeCell ref="AH6:AI6"/>
    <mergeCell ref="I7:J7"/>
    <mergeCell ref="K7:N7"/>
    <mergeCell ref="Q7:S7"/>
    <mergeCell ref="U7:X7"/>
    <mergeCell ref="Z7:AC7"/>
    <mergeCell ref="AE7:AH7"/>
    <mergeCell ref="U6:W6"/>
    <mergeCell ref="X6:Y6"/>
    <mergeCell ref="Z6:AB6"/>
    <mergeCell ref="AC6:AD6"/>
    <mergeCell ref="AE6:AG6"/>
    <mergeCell ref="Z3:AD3"/>
    <mergeCell ref="AE3:AI3"/>
    <mergeCell ref="F4:H5"/>
    <mergeCell ref="I4:J4"/>
    <mergeCell ref="K4:N4"/>
    <mergeCell ref="Q4:S4"/>
    <mergeCell ref="U4:X4"/>
    <mergeCell ref="Z4:AC4"/>
    <mergeCell ref="AE4:AH4"/>
    <mergeCell ref="I5:J5"/>
    <mergeCell ref="U3:Y3"/>
    <mergeCell ref="U5:X5"/>
    <mergeCell ref="Z5:AC5"/>
    <mergeCell ref="AE5:AH5"/>
    <mergeCell ref="D3:D7"/>
    <mergeCell ref="E3:E7"/>
    <mergeCell ref="F3:J3"/>
    <mergeCell ref="K3:O3"/>
    <mergeCell ref="P3:T3"/>
    <mergeCell ref="K5:N5"/>
    <mergeCell ref="Q5:S5"/>
    <mergeCell ref="F6:H7"/>
    <mergeCell ref="I6:J6"/>
    <mergeCell ref="K6:M6"/>
    <mergeCell ref="N6:O6"/>
    <mergeCell ref="Q6:R6"/>
    <mergeCell ref="S6:T6"/>
  </mergeCells>
  <phoneticPr fontId="3"/>
  <pageMargins left="0.78740157480314965" right="0.39370078740157483" top="0.59055118110236227" bottom="0.59055118110236227" header="0.51181102362204722" footer="0.19685039370078741"/>
  <pageSetup paperSize="9" firstPageNumber="2" orientation="landscape" blackAndWhite="1"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5B34-8DE0-4821-AC84-4A67F3DEF9BE}">
  <sheetPr>
    <pageSetUpPr fitToPage="1"/>
  </sheetPr>
  <dimension ref="C1:BJ26"/>
  <sheetViews>
    <sheetView workbookViewId="0"/>
  </sheetViews>
  <sheetFormatPr defaultColWidth="3.75" defaultRowHeight="26.25" customHeight="1" x14ac:dyDescent="0.15"/>
  <cols>
    <col min="1" max="3" width="2.5" style="648" customWidth="1"/>
    <col min="4" max="5" width="3.375" style="648" customWidth="1"/>
    <col min="6" max="8" width="3.5" style="672" customWidth="1"/>
    <col min="9" max="9" width="3.125" style="648" customWidth="1"/>
    <col min="10" max="10" width="3.125" style="694" customWidth="1"/>
    <col min="11" max="11" width="3.125" style="648" customWidth="1"/>
    <col min="12" max="12" width="3.125" style="659" customWidth="1"/>
    <col min="13" max="13" width="3.125" style="648" customWidth="1"/>
    <col min="14" max="14" width="3.125" style="694" customWidth="1"/>
    <col min="15" max="17" width="3.125" style="648" customWidth="1"/>
    <col min="18" max="18" width="3.125" style="694" customWidth="1"/>
    <col min="19" max="21" width="3.125" style="648" customWidth="1"/>
    <col min="22" max="22" width="3.125" style="694" customWidth="1"/>
    <col min="23" max="24" width="3.125" style="648" customWidth="1"/>
    <col min="25" max="27" width="3.5" style="648" customWidth="1"/>
    <col min="28" max="28" width="3.125" style="648" customWidth="1"/>
    <col min="29" max="29" width="3.125" style="694" customWidth="1"/>
    <col min="30" max="32" width="3.125" style="648" customWidth="1"/>
    <col min="33" max="33" width="3.125" style="694" customWidth="1"/>
    <col min="34" max="36" width="3.125" style="648" customWidth="1"/>
    <col min="37" max="37" width="3.125" style="694" customWidth="1"/>
    <col min="38" max="40" width="3.125" style="648" customWidth="1"/>
    <col min="41" max="41" width="3.125" style="694" customWidth="1"/>
    <col min="42" max="43" width="3.125" style="648" customWidth="1"/>
    <col min="44" max="46" width="3.5" style="648" customWidth="1"/>
    <col min="47" max="47" width="3.125" style="648" customWidth="1"/>
    <col min="48" max="48" width="3.125" style="694" customWidth="1"/>
    <col min="49" max="51" width="3.125" style="648" customWidth="1"/>
    <col min="52" max="52" width="3.125" style="694" customWidth="1"/>
    <col min="53" max="55" width="3.125" style="648" customWidth="1"/>
    <col min="56" max="56" width="3.125" style="694" customWidth="1"/>
    <col min="57" max="59" width="3.125" style="648" customWidth="1"/>
    <col min="60" max="60" width="3.125" style="694" customWidth="1"/>
    <col min="61" max="62" width="3.125" style="648" customWidth="1"/>
    <col min="63" max="63" width="2.5" style="648" customWidth="1"/>
    <col min="64" max="16384" width="3.75" style="648"/>
  </cols>
  <sheetData>
    <row r="1" spans="3:62" ht="7.5" customHeight="1" x14ac:dyDescent="0.15"/>
    <row r="2" spans="3:62" ht="26.25" customHeight="1" x14ac:dyDescent="0.15">
      <c r="C2" s="648" t="s">
        <v>1085</v>
      </c>
    </row>
    <row r="3" spans="3:62" ht="7.5" customHeight="1" thickBot="1" x14ac:dyDescent="0.2"/>
    <row r="4" spans="3:62" ht="26.25" customHeight="1" x14ac:dyDescent="0.15">
      <c r="D4" s="1106"/>
      <c r="E4" s="1108"/>
      <c r="F4" s="1223" t="s">
        <v>592</v>
      </c>
      <c r="G4" s="1223"/>
      <c r="H4" s="1223"/>
      <c r="I4" s="1223"/>
      <c r="J4" s="1223"/>
      <c r="K4" s="1223"/>
      <c r="L4" s="1223"/>
      <c r="M4" s="1223"/>
      <c r="N4" s="1223"/>
      <c r="O4" s="1223"/>
      <c r="P4" s="1223"/>
      <c r="Q4" s="1223"/>
      <c r="R4" s="1223"/>
      <c r="S4" s="1223"/>
      <c r="T4" s="1223"/>
      <c r="U4" s="1223"/>
      <c r="V4" s="1223"/>
      <c r="W4" s="1223"/>
      <c r="X4" s="1223"/>
      <c r="Y4" s="1224" t="s">
        <v>593</v>
      </c>
      <c r="Z4" s="1223"/>
      <c r="AA4" s="1223"/>
      <c r="AB4" s="1223"/>
      <c r="AC4" s="1223"/>
      <c r="AD4" s="1223"/>
      <c r="AE4" s="1223"/>
      <c r="AF4" s="1223"/>
      <c r="AG4" s="1223"/>
      <c r="AH4" s="1223"/>
      <c r="AI4" s="1223"/>
      <c r="AJ4" s="1223"/>
      <c r="AK4" s="1223"/>
      <c r="AL4" s="1223"/>
      <c r="AM4" s="1223"/>
      <c r="AN4" s="1223"/>
      <c r="AO4" s="1223"/>
      <c r="AP4" s="1223"/>
      <c r="AQ4" s="1225"/>
      <c r="AR4" s="1140" t="s">
        <v>594</v>
      </c>
      <c r="AS4" s="1107"/>
      <c r="AT4" s="1107"/>
      <c r="AU4" s="1107"/>
      <c r="AV4" s="1107"/>
      <c r="AW4" s="1107"/>
      <c r="AX4" s="1107"/>
      <c r="AY4" s="1107"/>
      <c r="AZ4" s="1107"/>
      <c r="BA4" s="1107"/>
      <c r="BB4" s="1107"/>
      <c r="BC4" s="1107"/>
      <c r="BD4" s="1107"/>
      <c r="BE4" s="1107"/>
      <c r="BF4" s="1107"/>
      <c r="BG4" s="1107"/>
      <c r="BH4" s="1107"/>
      <c r="BI4" s="1107"/>
      <c r="BJ4" s="1141"/>
    </row>
    <row r="5" spans="3:62" ht="40.5" customHeight="1" x14ac:dyDescent="0.15">
      <c r="D5" s="1226" t="s">
        <v>595</v>
      </c>
      <c r="E5" s="1205"/>
      <c r="F5" s="1202"/>
      <c r="G5" s="1222"/>
      <c r="H5" s="1203"/>
      <c r="I5" s="1206" t="s">
        <v>596</v>
      </c>
      <c r="J5" s="1204"/>
      <c r="K5" s="1146"/>
      <c r="L5" s="1184"/>
      <c r="M5" s="1206" t="s">
        <v>585</v>
      </c>
      <c r="N5" s="1204"/>
      <c r="O5" s="1146"/>
      <c r="P5" s="1184"/>
      <c r="Q5" s="1206" t="s">
        <v>586</v>
      </c>
      <c r="R5" s="1204"/>
      <c r="S5" s="1146"/>
      <c r="T5" s="1184"/>
      <c r="U5" s="1146" t="s">
        <v>342</v>
      </c>
      <c r="V5" s="1146"/>
      <c r="W5" s="1146"/>
      <c r="X5" s="1146"/>
      <c r="Y5" s="1202"/>
      <c r="Z5" s="1222"/>
      <c r="AA5" s="1203"/>
      <c r="AB5" s="1206" t="s">
        <v>596</v>
      </c>
      <c r="AC5" s="1204"/>
      <c r="AD5" s="1146"/>
      <c r="AE5" s="1184"/>
      <c r="AF5" s="1206" t="s">
        <v>585</v>
      </c>
      <c r="AG5" s="1204"/>
      <c r="AH5" s="1146"/>
      <c r="AI5" s="1184"/>
      <c r="AJ5" s="1206" t="s">
        <v>586</v>
      </c>
      <c r="AK5" s="1204"/>
      <c r="AL5" s="1146"/>
      <c r="AM5" s="1184"/>
      <c r="AN5" s="1146" t="s">
        <v>342</v>
      </c>
      <c r="AO5" s="1146"/>
      <c r="AP5" s="1146"/>
      <c r="AQ5" s="1184"/>
      <c r="AR5" s="1146" t="s">
        <v>597</v>
      </c>
      <c r="AS5" s="1146"/>
      <c r="AT5" s="1146"/>
      <c r="AU5" s="1146"/>
      <c r="AV5" s="1146"/>
      <c r="AW5" s="1146"/>
      <c r="AX5" s="1146"/>
      <c r="AY5" s="1146"/>
      <c r="AZ5" s="1146"/>
      <c r="BA5" s="1146"/>
      <c r="BB5" s="1146"/>
      <c r="BC5" s="1146"/>
      <c r="BD5" s="1146"/>
      <c r="BE5" s="1146"/>
      <c r="BF5" s="1146"/>
      <c r="BG5" s="1146"/>
      <c r="BH5" s="1146"/>
      <c r="BI5" s="1146"/>
      <c r="BJ5" s="1147"/>
    </row>
    <row r="6" spans="3:62" ht="40.5" customHeight="1" x14ac:dyDescent="0.15">
      <c r="D6" s="1226"/>
      <c r="E6" s="1205"/>
      <c r="F6" s="1202" t="s">
        <v>598</v>
      </c>
      <c r="G6" s="1222"/>
      <c r="H6" s="1203"/>
      <c r="I6" s="1230"/>
      <c r="J6" s="1229"/>
      <c r="K6" s="1229"/>
      <c r="L6" s="669"/>
      <c r="M6" s="1230"/>
      <c r="N6" s="1229"/>
      <c r="O6" s="1229"/>
      <c r="P6" s="669"/>
      <c r="Q6" s="1230"/>
      <c r="R6" s="1229"/>
      <c r="S6" s="1229"/>
      <c r="T6" s="669"/>
      <c r="U6" s="1229"/>
      <c r="V6" s="1229"/>
      <c r="W6" s="1229"/>
      <c r="X6" s="675"/>
      <c r="Y6" s="1202" t="s">
        <v>598</v>
      </c>
      <c r="Z6" s="1222"/>
      <c r="AA6" s="1203"/>
      <c r="AB6" s="1230"/>
      <c r="AC6" s="1229"/>
      <c r="AD6" s="1229"/>
      <c r="AE6" s="669"/>
      <c r="AF6" s="1230"/>
      <c r="AG6" s="1229"/>
      <c r="AH6" s="1229"/>
      <c r="AI6" s="669"/>
      <c r="AJ6" s="1230"/>
      <c r="AK6" s="1229"/>
      <c r="AL6" s="1229"/>
      <c r="AM6" s="669"/>
      <c r="AN6" s="1229"/>
      <c r="AO6" s="1229"/>
      <c r="AP6" s="1229"/>
      <c r="AQ6" s="676"/>
      <c r="AR6" s="1202"/>
      <c r="AS6" s="1222"/>
      <c r="AT6" s="1222"/>
      <c r="AU6" s="1206" t="s">
        <v>596</v>
      </c>
      <c r="AV6" s="1204"/>
      <c r="AW6" s="1146"/>
      <c r="AX6" s="1184"/>
      <c r="AY6" s="1204" t="s">
        <v>585</v>
      </c>
      <c r="AZ6" s="1204"/>
      <c r="BA6" s="1146"/>
      <c r="BB6" s="1146"/>
      <c r="BC6" s="1206" t="s">
        <v>586</v>
      </c>
      <c r="BD6" s="1204"/>
      <c r="BE6" s="1146"/>
      <c r="BF6" s="1184"/>
      <c r="BG6" s="1146" t="s">
        <v>342</v>
      </c>
      <c r="BH6" s="1146"/>
      <c r="BI6" s="1146"/>
      <c r="BJ6" s="1147"/>
    </row>
    <row r="7" spans="3:62" ht="21.75" customHeight="1" x14ac:dyDescent="0.15">
      <c r="D7" s="1226"/>
      <c r="E7" s="1205"/>
      <c r="F7" s="1202" t="s">
        <v>591</v>
      </c>
      <c r="G7" s="1222"/>
      <c r="H7" s="1203"/>
      <c r="I7" s="1227"/>
      <c r="J7" s="1228"/>
      <c r="K7" s="1228"/>
      <c r="L7" s="647" t="s">
        <v>92</v>
      </c>
      <c r="M7" s="1227"/>
      <c r="N7" s="1228"/>
      <c r="O7" s="1228"/>
      <c r="P7" s="647" t="s">
        <v>92</v>
      </c>
      <c r="Q7" s="1227"/>
      <c r="R7" s="1228"/>
      <c r="S7" s="1228"/>
      <c r="T7" s="647" t="s">
        <v>92</v>
      </c>
      <c r="U7" s="1229"/>
      <c r="V7" s="1229"/>
      <c r="W7" s="1229"/>
      <c r="X7" s="646" t="s">
        <v>92</v>
      </c>
      <c r="Y7" s="1202" t="s">
        <v>591</v>
      </c>
      <c r="Z7" s="1222"/>
      <c r="AA7" s="1203"/>
      <c r="AB7" s="1227"/>
      <c r="AC7" s="1228"/>
      <c r="AD7" s="1228"/>
      <c r="AE7" s="647" t="s">
        <v>92</v>
      </c>
      <c r="AF7" s="1227"/>
      <c r="AG7" s="1228"/>
      <c r="AH7" s="1228"/>
      <c r="AI7" s="647" t="s">
        <v>92</v>
      </c>
      <c r="AJ7" s="1227"/>
      <c r="AK7" s="1228"/>
      <c r="AL7" s="1228"/>
      <c r="AM7" s="647" t="s">
        <v>92</v>
      </c>
      <c r="AN7" s="1229"/>
      <c r="AO7" s="1229"/>
      <c r="AP7" s="1229"/>
      <c r="AQ7" s="646" t="s">
        <v>92</v>
      </c>
      <c r="AR7" s="1202" t="s">
        <v>598</v>
      </c>
      <c r="AS7" s="1222"/>
      <c r="AT7" s="1222"/>
      <c r="AU7" s="1231"/>
      <c r="AV7" s="1232"/>
      <c r="AW7" s="1232"/>
      <c r="AX7" s="647" t="s">
        <v>92</v>
      </c>
      <c r="AY7" s="1232"/>
      <c r="AZ7" s="1232"/>
      <c r="BA7" s="1232"/>
      <c r="BB7" s="646" t="s">
        <v>92</v>
      </c>
      <c r="BC7" s="1231"/>
      <c r="BD7" s="1232"/>
      <c r="BE7" s="1232"/>
      <c r="BF7" s="647" t="s">
        <v>92</v>
      </c>
      <c r="BG7" s="1232"/>
      <c r="BH7" s="1232"/>
      <c r="BI7" s="1232"/>
      <c r="BJ7" s="665" t="s">
        <v>92</v>
      </c>
    </row>
    <row r="8" spans="3:62" ht="21.75" customHeight="1" x14ac:dyDescent="0.15">
      <c r="D8" s="1226" t="s">
        <v>599</v>
      </c>
      <c r="E8" s="1205"/>
      <c r="F8" s="1202"/>
      <c r="G8" s="1222"/>
      <c r="H8" s="1203"/>
      <c r="I8" s="1206" t="s">
        <v>600</v>
      </c>
      <c r="J8" s="1204"/>
      <c r="K8" s="1146"/>
      <c r="L8" s="1184"/>
      <c r="M8" s="1206" t="s">
        <v>601</v>
      </c>
      <c r="N8" s="1204"/>
      <c r="O8" s="1146"/>
      <c r="P8" s="1184"/>
      <c r="Q8" s="1206" t="s">
        <v>602</v>
      </c>
      <c r="R8" s="1204"/>
      <c r="S8" s="1146"/>
      <c r="T8" s="1184"/>
      <c r="U8" s="1146" t="s">
        <v>342</v>
      </c>
      <c r="V8" s="1146"/>
      <c r="W8" s="1146"/>
      <c r="X8" s="1146"/>
      <c r="Y8" s="1202"/>
      <c r="Z8" s="1222"/>
      <c r="AA8" s="1203"/>
      <c r="AB8" s="1206" t="s">
        <v>600</v>
      </c>
      <c r="AC8" s="1204"/>
      <c r="AD8" s="1146"/>
      <c r="AE8" s="1184"/>
      <c r="AF8" s="1206" t="s">
        <v>601</v>
      </c>
      <c r="AG8" s="1204"/>
      <c r="AH8" s="1146"/>
      <c r="AI8" s="1184"/>
      <c r="AJ8" s="1206" t="s">
        <v>602</v>
      </c>
      <c r="AK8" s="1204"/>
      <c r="AL8" s="1146"/>
      <c r="AM8" s="1184"/>
      <c r="AN8" s="1146" t="s">
        <v>342</v>
      </c>
      <c r="AO8" s="1146"/>
      <c r="AP8" s="1146"/>
      <c r="AQ8" s="1146"/>
      <c r="AR8" s="1145" t="s">
        <v>597</v>
      </c>
      <c r="AS8" s="1146"/>
      <c r="AT8" s="1146"/>
      <c r="AU8" s="1146"/>
      <c r="AV8" s="1146"/>
      <c r="AW8" s="1146"/>
      <c r="AX8" s="1146"/>
      <c r="AY8" s="1146"/>
      <c r="AZ8" s="1146"/>
      <c r="BA8" s="1146"/>
      <c r="BB8" s="1146"/>
      <c r="BC8" s="1146"/>
      <c r="BD8" s="1146"/>
      <c r="BE8" s="1146"/>
      <c r="BF8" s="1146"/>
      <c r="BG8" s="1146"/>
      <c r="BH8" s="1146"/>
      <c r="BI8" s="1146"/>
      <c r="BJ8" s="1147"/>
    </row>
    <row r="9" spans="3:62" ht="40.5" customHeight="1" x14ac:dyDescent="0.15">
      <c r="D9" s="1226"/>
      <c r="E9" s="1205"/>
      <c r="F9" s="1202" t="s">
        <v>598</v>
      </c>
      <c r="G9" s="1222"/>
      <c r="H9" s="1203"/>
      <c r="I9" s="1230"/>
      <c r="J9" s="1229"/>
      <c r="K9" s="1229"/>
      <c r="L9" s="669"/>
      <c r="M9" s="1230"/>
      <c r="N9" s="1229"/>
      <c r="O9" s="1229"/>
      <c r="P9" s="669"/>
      <c r="Q9" s="1230"/>
      <c r="R9" s="1229"/>
      <c r="S9" s="1229"/>
      <c r="T9" s="669"/>
      <c r="U9" s="1229"/>
      <c r="V9" s="1229"/>
      <c r="W9" s="1229"/>
      <c r="X9" s="675"/>
      <c r="Y9" s="1202" t="s">
        <v>598</v>
      </c>
      <c r="Z9" s="1222"/>
      <c r="AA9" s="1203"/>
      <c r="AB9" s="1230"/>
      <c r="AC9" s="1229"/>
      <c r="AD9" s="1229"/>
      <c r="AE9" s="669"/>
      <c r="AF9" s="1230"/>
      <c r="AG9" s="1229"/>
      <c r="AH9" s="1229"/>
      <c r="AI9" s="669"/>
      <c r="AJ9" s="1230"/>
      <c r="AK9" s="1229"/>
      <c r="AL9" s="1229"/>
      <c r="AM9" s="669"/>
      <c r="AN9" s="1229"/>
      <c r="AO9" s="1229"/>
      <c r="AP9" s="1229"/>
      <c r="AQ9" s="676"/>
      <c r="AR9" s="1202"/>
      <c r="AS9" s="1222"/>
      <c r="AT9" s="1222"/>
      <c r="AU9" s="1206" t="s">
        <v>600</v>
      </c>
      <c r="AV9" s="1204"/>
      <c r="AW9" s="1146"/>
      <c r="AX9" s="1184"/>
      <c r="AY9" s="1204" t="s">
        <v>601</v>
      </c>
      <c r="AZ9" s="1204"/>
      <c r="BA9" s="1146"/>
      <c r="BB9" s="1146"/>
      <c r="BC9" s="1206" t="s">
        <v>602</v>
      </c>
      <c r="BD9" s="1204"/>
      <c r="BE9" s="1146"/>
      <c r="BF9" s="1184"/>
      <c r="BG9" s="1146" t="s">
        <v>342</v>
      </c>
      <c r="BH9" s="1146"/>
      <c r="BI9" s="1146"/>
      <c r="BJ9" s="1147"/>
    </row>
    <row r="10" spans="3:62" ht="21.75" customHeight="1" x14ac:dyDescent="0.15">
      <c r="D10" s="1226"/>
      <c r="E10" s="1205"/>
      <c r="F10" s="1202" t="s">
        <v>591</v>
      </c>
      <c r="G10" s="1222"/>
      <c r="H10" s="1203"/>
      <c r="I10" s="1227"/>
      <c r="J10" s="1228"/>
      <c r="K10" s="1228"/>
      <c r="L10" s="647" t="s">
        <v>92</v>
      </c>
      <c r="M10" s="1227"/>
      <c r="N10" s="1228"/>
      <c r="O10" s="1228"/>
      <c r="P10" s="647" t="s">
        <v>92</v>
      </c>
      <c r="Q10" s="1227"/>
      <c r="R10" s="1228"/>
      <c r="S10" s="1228"/>
      <c r="T10" s="647" t="s">
        <v>92</v>
      </c>
      <c r="U10" s="1229"/>
      <c r="V10" s="1229"/>
      <c r="W10" s="1229"/>
      <c r="X10" s="646" t="s">
        <v>92</v>
      </c>
      <c r="Y10" s="1202" t="s">
        <v>591</v>
      </c>
      <c r="Z10" s="1222"/>
      <c r="AA10" s="1203"/>
      <c r="AB10" s="1227"/>
      <c r="AC10" s="1228"/>
      <c r="AD10" s="1228"/>
      <c r="AE10" s="647" t="s">
        <v>92</v>
      </c>
      <c r="AF10" s="1227"/>
      <c r="AG10" s="1228"/>
      <c r="AH10" s="1228"/>
      <c r="AI10" s="647" t="s">
        <v>92</v>
      </c>
      <c r="AJ10" s="1227"/>
      <c r="AK10" s="1228"/>
      <c r="AL10" s="1228"/>
      <c r="AM10" s="647" t="s">
        <v>92</v>
      </c>
      <c r="AN10" s="1229"/>
      <c r="AO10" s="1229"/>
      <c r="AP10" s="1229"/>
      <c r="AQ10" s="646" t="s">
        <v>92</v>
      </c>
      <c r="AR10" s="1202" t="s">
        <v>598</v>
      </c>
      <c r="AS10" s="1222"/>
      <c r="AT10" s="1222"/>
      <c r="AU10" s="1231"/>
      <c r="AV10" s="1232"/>
      <c r="AW10" s="1232"/>
      <c r="AX10" s="647" t="s">
        <v>92</v>
      </c>
      <c r="AY10" s="1232"/>
      <c r="AZ10" s="1232"/>
      <c r="BA10" s="1232"/>
      <c r="BB10" s="646" t="s">
        <v>92</v>
      </c>
      <c r="BC10" s="1231"/>
      <c r="BD10" s="1232"/>
      <c r="BE10" s="1232"/>
      <c r="BF10" s="647" t="s">
        <v>92</v>
      </c>
      <c r="BG10" s="1232"/>
      <c r="BH10" s="1232"/>
      <c r="BI10" s="1232"/>
      <c r="BJ10" s="665" t="s">
        <v>92</v>
      </c>
    </row>
    <row r="11" spans="3:62" ht="21.75" customHeight="1" x14ac:dyDescent="0.15">
      <c r="D11" s="1226" t="s">
        <v>1086</v>
      </c>
      <c r="E11" s="1205"/>
      <c r="F11" s="1202"/>
      <c r="G11" s="1222"/>
      <c r="H11" s="1203"/>
      <c r="I11" s="1202" t="s">
        <v>603</v>
      </c>
      <c r="J11" s="1222"/>
      <c r="K11" s="1222"/>
      <c r="L11" s="1203"/>
      <c r="M11" s="1202" t="s">
        <v>604</v>
      </c>
      <c r="N11" s="1222"/>
      <c r="O11" s="1222"/>
      <c r="P11" s="1203"/>
      <c r="Q11" s="1202" t="s">
        <v>605</v>
      </c>
      <c r="R11" s="1222"/>
      <c r="S11" s="1222"/>
      <c r="T11" s="1203"/>
      <c r="U11" s="1222" t="s">
        <v>606</v>
      </c>
      <c r="V11" s="1222"/>
      <c r="W11" s="1222"/>
      <c r="X11" s="1222"/>
      <c r="Y11" s="1202"/>
      <c r="Z11" s="1222"/>
      <c r="AA11" s="1203"/>
      <c r="AB11" s="1202" t="s">
        <v>603</v>
      </c>
      <c r="AC11" s="1222"/>
      <c r="AD11" s="1222"/>
      <c r="AE11" s="1203"/>
      <c r="AF11" s="1202" t="s">
        <v>604</v>
      </c>
      <c r="AG11" s="1222"/>
      <c r="AH11" s="1222"/>
      <c r="AI11" s="1203"/>
      <c r="AJ11" s="1202" t="s">
        <v>605</v>
      </c>
      <c r="AK11" s="1222"/>
      <c r="AL11" s="1222"/>
      <c r="AM11" s="1203"/>
      <c r="AN11" s="1222" t="s">
        <v>606</v>
      </c>
      <c r="AO11" s="1222"/>
      <c r="AP11" s="1222"/>
      <c r="AQ11" s="1222"/>
      <c r="AR11" s="1145" t="s">
        <v>597</v>
      </c>
      <c r="AS11" s="1146"/>
      <c r="AT11" s="1146"/>
      <c r="AU11" s="1146"/>
      <c r="AV11" s="1146"/>
      <c r="AW11" s="1146"/>
      <c r="AX11" s="1146"/>
      <c r="AY11" s="1146"/>
      <c r="AZ11" s="1146"/>
      <c r="BA11" s="1146"/>
      <c r="BB11" s="1146"/>
      <c r="BC11" s="1146"/>
      <c r="BD11" s="1146"/>
      <c r="BE11" s="1146"/>
      <c r="BF11" s="1146"/>
      <c r="BG11" s="1146"/>
      <c r="BH11" s="1146"/>
      <c r="BI11" s="1146"/>
      <c r="BJ11" s="1147"/>
    </row>
    <row r="12" spans="3:62" ht="40.5" customHeight="1" x14ac:dyDescent="0.15">
      <c r="D12" s="1226"/>
      <c r="E12" s="1205"/>
      <c r="F12" s="1202" t="s">
        <v>598</v>
      </c>
      <c r="G12" s="1222"/>
      <c r="H12" s="1203"/>
      <c r="I12" s="1230"/>
      <c r="J12" s="1229"/>
      <c r="K12" s="1229"/>
      <c r="L12" s="669"/>
      <c r="M12" s="1230"/>
      <c r="N12" s="1229"/>
      <c r="O12" s="1229"/>
      <c r="P12" s="669"/>
      <c r="Q12" s="1230"/>
      <c r="R12" s="1229"/>
      <c r="S12" s="1229"/>
      <c r="T12" s="669"/>
      <c r="U12" s="1229"/>
      <c r="V12" s="1229"/>
      <c r="W12" s="1229"/>
      <c r="X12" s="669"/>
      <c r="Y12" s="1202" t="s">
        <v>598</v>
      </c>
      <c r="Z12" s="1222"/>
      <c r="AA12" s="1203"/>
      <c r="AB12" s="1230"/>
      <c r="AC12" s="1229"/>
      <c r="AD12" s="1229"/>
      <c r="AE12" s="669"/>
      <c r="AF12" s="1230"/>
      <c r="AG12" s="1229"/>
      <c r="AH12" s="1229"/>
      <c r="AI12" s="669"/>
      <c r="AJ12" s="1230"/>
      <c r="AK12" s="1229"/>
      <c r="AL12" s="1229"/>
      <c r="AM12" s="669"/>
      <c r="AN12" s="1229"/>
      <c r="AO12" s="1229"/>
      <c r="AP12" s="1229"/>
      <c r="AQ12" s="669"/>
      <c r="AR12" s="1129"/>
      <c r="AS12" s="1129"/>
      <c r="AT12" s="1129"/>
      <c r="AU12" s="1202" t="s">
        <v>603</v>
      </c>
      <c r="AV12" s="1222"/>
      <c r="AW12" s="1222"/>
      <c r="AX12" s="1203"/>
      <c r="AY12" s="1222" t="s">
        <v>604</v>
      </c>
      <c r="AZ12" s="1222"/>
      <c r="BA12" s="1222"/>
      <c r="BB12" s="1222"/>
      <c r="BC12" s="1202" t="s">
        <v>605</v>
      </c>
      <c r="BD12" s="1222"/>
      <c r="BE12" s="1222"/>
      <c r="BF12" s="1203"/>
      <c r="BG12" s="1222" t="s">
        <v>606</v>
      </c>
      <c r="BH12" s="1222"/>
      <c r="BI12" s="1222"/>
      <c r="BJ12" s="1233"/>
    </row>
    <row r="13" spans="3:62" ht="21.75" customHeight="1" x14ac:dyDescent="0.15">
      <c r="D13" s="1226"/>
      <c r="E13" s="1205"/>
      <c r="F13" s="1202" t="s">
        <v>591</v>
      </c>
      <c r="G13" s="1222"/>
      <c r="H13" s="1203"/>
      <c r="I13" s="1227"/>
      <c r="J13" s="1228"/>
      <c r="K13" s="1228"/>
      <c r="L13" s="647" t="s">
        <v>92</v>
      </c>
      <c r="M13" s="1227"/>
      <c r="N13" s="1228"/>
      <c r="O13" s="1228"/>
      <c r="P13" s="647" t="s">
        <v>92</v>
      </c>
      <c r="Q13" s="1227"/>
      <c r="R13" s="1228"/>
      <c r="S13" s="1228"/>
      <c r="T13" s="647" t="s">
        <v>92</v>
      </c>
      <c r="U13" s="1228"/>
      <c r="V13" s="1228"/>
      <c r="W13" s="1228"/>
      <c r="X13" s="647" t="s">
        <v>92</v>
      </c>
      <c r="Y13" s="1202" t="s">
        <v>591</v>
      </c>
      <c r="Z13" s="1222"/>
      <c r="AA13" s="1203"/>
      <c r="AB13" s="1227"/>
      <c r="AC13" s="1228"/>
      <c r="AD13" s="1228"/>
      <c r="AE13" s="647" t="s">
        <v>92</v>
      </c>
      <c r="AF13" s="1227"/>
      <c r="AG13" s="1228"/>
      <c r="AH13" s="1228"/>
      <c r="AI13" s="647" t="s">
        <v>92</v>
      </c>
      <c r="AJ13" s="1227"/>
      <c r="AK13" s="1228"/>
      <c r="AL13" s="1228"/>
      <c r="AM13" s="647" t="s">
        <v>92</v>
      </c>
      <c r="AN13" s="1228"/>
      <c r="AO13" s="1228"/>
      <c r="AP13" s="1228"/>
      <c r="AQ13" s="647" t="s">
        <v>92</v>
      </c>
      <c r="AR13" s="1202" t="s">
        <v>598</v>
      </c>
      <c r="AS13" s="1222"/>
      <c r="AT13" s="1222"/>
      <c r="AU13" s="1231"/>
      <c r="AV13" s="1232"/>
      <c r="AW13" s="1232"/>
      <c r="AX13" s="647" t="s">
        <v>92</v>
      </c>
      <c r="AY13" s="1232"/>
      <c r="AZ13" s="1232"/>
      <c r="BA13" s="1232"/>
      <c r="BB13" s="646" t="s">
        <v>92</v>
      </c>
      <c r="BC13" s="1231"/>
      <c r="BD13" s="1232"/>
      <c r="BE13" s="1232"/>
      <c r="BF13" s="647" t="s">
        <v>92</v>
      </c>
      <c r="BG13" s="1232"/>
      <c r="BH13" s="1232"/>
      <c r="BI13" s="1232"/>
      <c r="BJ13" s="673" t="s">
        <v>92</v>
      </c>
    </row>
    <row r="14" spans="3:62" ht="21.75" customHeight="1" x14ac:dyDescent="0.15">
      <c r="D14" s="1226" t="s">
        <v>607</v>
      </c>
      <c r="E14" s="1205"/>
      <c r="F14" s="1202"/>
      <c r="G14" s="1222"/>
      <c r="H14" s="1203"/>
      <c r="I14" s="1202" t="s">
        <v>349</v>
      </c>
      <c r="J14" s="1222"/>
      <c r="K14" s="1222"/>
      <c r="L14" s="1203"/>
      <c r="M14" s="1202" t="s">
        <v>343</v>
      </c>
      <c r="N14" s="1222"/>
      <c r="O14" s="1222"/>
      <c r="P14" s="1203"/>
      <c r="Q14" s="1202" t="s">
        <v>581</v>
      </c>
      <c r="R14" s="1222"/>
      <c r="S14" s="1222"/>
      <c r="T14" s="1203"/>
      <c r="U14" s="1222" t="s">
        <v>342</v>
      </c>
      <c r="V14" s="1222"/>
      <c r="W14" s="1222"/>
      <c r="X14" s="1203"/>
      <c r="Y14" s="1202"/>
      <c r="Z14" s="1222"/>
      <c r="AA14" s="1203"/>
      <c r="AB14" s="1202" t="s">
        <v>349</v>
      </c>
      <c r="AC14" s="1222"/>
      <c r="AD14" s="1222"/>
      <c r="AE14" s="1203"/>
      <c r="AF14" s="1202" t="s">
        <v>343</v>
      </c>
      <c r="AG14" s="1222"/>
      <c r="AH14" s="1222"/>
      <c r="AI14" s="1203"/>
      <c r="AJ14" s="1202" t="s">
        <v>581</v>
      </c>
      <c r="AK14" s="1222"/>
      <c r="AL14" s="1222"/>
      <c r="AM14" s="1203"/>
      <c r="AN14" s="1222" t="s">
        <v>342</v>
      </c>
      <c r="AO14" s="1222"/>
      <c r="AP14" s="1222"/>
      <c r="AQ14" s="1203"/>
      <c r="AR14" s="1146" t="s">
        <v>597</v>
      </c>
      <c r="AS14" s="1146"/>
      <c r="AT14" s="1146"/>
      <c r="AU14" s="1146"/>
      <c r="AV14" s="1146"/>
      <c r="AW14" s="1146"/>
      <c r="AX14" s="1146"/>
      <c r="AY14" s="1146"/>
      <c r="AZ14" s="1146"/>
      <c r="BA14" s="1146"/>
      <c r="BB14" s="1146"/>
      <c r="BC14" s="1146"/>
      <c r="BD14" s="1146"/>
      <c r="BE14" s="1146"/>
      <c r="BF14" s="1146"/>
      <c r="BG14" s="1146"/>
      <c r="BH14" s="1146"/>
      <c r="BI14" s="1146"/>
      <c r="BJ14" s="1147"/>
    </row>
    <row r="15" spans="3:62" ht="21.75" customHeight="1" x14ac:dyDescent="0.15">
      <c r="D15" s="1226"/>
      <c r="E15" s="1205"/>
      <c r="F15" s="1202" t="s">
        <v>309</v>
      </c>
      <c r="G15" s="1222"/>
      <c r="H15" s="1203"/>
      <c r="I15" s="1227"/>
      <c r="J15" s="1228"/>
      <c r="K15" s="1228"/>
      <c r="L15" s="647" t="s">
        <v>88</v>
      </c>
      <c r="M15" s="1227"/>
      <c r="N15" s="1228"/>
      <c r="O15" s="1228"/>
      <c r="P15" s="647" t="s">
        <v>88</v>
      </c>
      <c r="Q15" s="1227"/>
      <c r="R15" s="1228"/>
      <c r="S15" s="1228"/>
      <c r="T15" s="647" t="s">
        <v>88</v>
      </c>
      <c r="U15" s="1228"/>
      <c r="V15" s="1228"/>
      <c r="W15" s="1228"/>
      <c r="X15" s="647" t="s">
        <v>88</v>
      </c>
      <c r="Y15" s="1202" t="s">
        <v>309</v>
      </c>
      <c r="Z15" s="1222"/>
      <c r="AA15" s="1203"/>
      <c r="AB15" s="1227"/>
      <c r="AC15" s="1228"/>
      <c r="AD15" s="1228"/>
      <c r="AE15" s="647" t="s">
        <v>88</v>
      </c>
      <c r="AF15" s="1227"/>
      <c r="AG15" s="1228"/>
      <c r="AH15" s="1228"/>
      <c r="AI15" s="647" t="s">
        <v>88</v>
      </c>
      <c r="AJ15" s="1227"/>
      <c r="AK15" s="1228"/>
      <c r="AL15" s="1228"/>
      <c r="AM15" s="647" t="s">
        <v>88</v>
      </c>
      <c r="AN15" s="1228"/>
      <c r="AO15" s="1228"/>
      <c r="AP15" s="1228"/>
      <c r="AQ15" s="647" t="s">
        <v>88</v>
      </c>
      <c r="AR15" s="1129"/>
      <c r="AS15" s="1129"/>
      <c r="AT15" s="1129"/>
      <c r="AU15" s="1202" t="s">
        <v>349</v>
      </c>
      <c r="AV15" s="1222"/>
      <c r="AW15" s="1222"/>
      <c r="AX15" s="1203"/>
      <c r="AY15" s="1222" t="s">
        <v>343</v>
      </c>
      <c r="AZ15" s="1222"/>
      <c r="BA15" s="1222"/>
      <c r="BB15" s="1222"/>
      <c r="BC15" s="1202" t="s">
        <v>581</v>
      </c>
      <c r="BD15" s="1222"/>
      <c r="BE15" s="1222"/>
      <c r="BF15" s="1203"/>
      <c r="BG15" s="1222" t="s">
        <v>342</v>
      </c>
      <c r="BH15" s="1222"/>
      <c r="BI15" s="1222"/>
      <c r="BJ15" s="1233"/>
    </row>
    <row r="16" spans="3:62" ht="45" customHeight="1" x14ac:dyDescent="0.15">
      <c r="D16" s="1226"/>
      <c r="E16" s="1205"/>
      <c r="F16" s="1206" t="s">
        <v>1087</v>
      </c>
      <c r="G16" s="1204"/>
      <c r="H16" s="1205"/>
      <c r="I16" s="1227"/>
      <c r="J16" s="1228"/>
      <c r="K16" s="1228"/>
      <c r="L16" s="647" t="s">
        <v>88</v>
      </c>
      <c r="M16" s="1227"/>
      <c r="N16" s="1228"/>
      <c r="O16" s="1228"/>
      <c r="P16" s="647" t="s">
        <v>88</v>
      </c>
      <c r="Q16" s="1227"/>
      <c r="R16" s="1228"/>
      <c r="S16" s="1228"/>
      <c r="T16" s="647" t="s">
        <v>88</v>
      </c>
      <c r="U16" s="1228"/>
      <c r="V16" s="1228"/>
      <c r="W16" s="1228"/>
      <c r="X16" s="647" t="s">
        <v>88</v>
      </c>
      <c r="Y16" s="1206" t="s">
        <v>1087</v>
      </c>
      <c r="Z16" s="1204"/>
      <c r="AA16" s="1205"/>
      <c r="AB16" s="1227"/>
      <c r="AC16" s="1228"/>
      <c r="AD16" s="1228"/>
      <c r="AE16" s="647" t="s">
        <v>88</v>
      </c>
      <c r="AF16" s="1227"/>
      <c r="AG16" s="1228"/>
      <c r="AH16" s="1228"/>
      <c r="AI16" s="647" t="s">
        <v>88</v>
      </c>
      <c r="AJ16" s="1227"/>
      <c r="AK16" s="1228"/>
      <c r="AL16" s="1228"/>
      <c r="AM16" s="647" t="s">
        <v>88</v>
      </c>
      <c r="AN16" s="1228"/>
      <c r="AO16" s="1228"/>
      <c r="AP16" s="1228"/>
      <c r="AQ16" s="647" t="s">
        <v>88</v>
      </c>
      <c r="AR16" s="1222" t="s">
        <v>309</v>
      </c>
      <c r="AS16" s="1222"/>
      <c r="AT16" s="1222"/>
      <c r="AU16" s="1231"/>
      <c r="AV16" s="1232"/>
      <c r="AW16" s="1232"/>
      <c r="AX16" s="647" t="s">
        <v>92</v>
      </c>
      <c r="AY16" s="1232"/>
      <c r="AZ16" s="1232"/>
      <c r="BA16" s="1232"/>
      <c r="BB16" s="646" t="s">
        <v>92</v>
      </c>
      <c r="BC16" s="1231"/>
      <c r="BD16" s="1232"/>
      <c r="BE16" s="1232"/>
      <c r="BF16" s="647" t="s">
        <v>92</v>
      </c>
      <c r="BG16" s="1232"/>
      <c r="BH16" s="1232"/>
      <c r="BI16" s="1232"/>
      <c r="BJ16" s="665" t="s">
        <v>92</v>
      </c>
    </row>
    <row r="17" spans="4:62" ht="45" customHeight="1" x14ac:dyDescent="0.15">
      <c r="D17" s="1226"/>
      <c r="E17" s="1205"/>
      <c r="F17" s="1234" t="s">
        <v>608</v>
      </c>
      <c r="G17" s="1235"/>
      <c r="H17" s="1236"/>
      <c r="I17" s="1231"/>
      <c r="J17" s="1232"/>
      <c r="K17" s="1232"/>
      <c r="L17" s="647" t="s">
        <v>92</v>
      </c>
      <c r="M17" s="1231"/>
      <c r="N17" s="1232"/>
      <c r="O17" s="1232"/>
      <c r="P17" s="647" t="s">
        <v>92</v>
      </c>
      <c r="Q17" s="1231"/>
      <c r="R17" s="1232"/>
      <c r="S17" s="1232"/>
      <c r="T17" s="647" t="s">
        <v>92</v>
      </c>
      <c r="U17" s="1232"/>
      <c r="V17" s="1232"/>
      <c r="W17" s="1232"/>
      <c r="X17" s="647" t="s">
        <v>92</v>
      </c>
      <c r="Y17" s="1234" t="s">
        <v>608</v>
      </c>
      <c r="Z17" s="1235"/>
      <c r="AA17" s="1236"/>
      <c r="AB17" s="1231"/>
      <c r="AC17" s="1232"/>
      <c r="AD17" s="1232"/>
      <c r="AE17" s="647" t="s">
        <v>92</v>
      </c>
      <c r="AF17" s="1231"/>
      <c r="AG17" s="1232"/>
      <c r="AH17" s="1232"/>
      <c r="AI17" s="647" t="s">
        <v>92</v>
      </c>
      <c r="AJ17" s="1231"/>
      <c r="AK17" s="1232"/>
      <c r="AL17" s="1232"/>
      <c r="AM17" s="647" t="s">
        <v>92</v>
      </c>
      <c r="AN17" s="1232"/>
      <c r="AO17" s="1232"/>
      <c r="AP17" s="1232"/>
      <c r="AQ17" s="647" t="s">
        <v>92</v>
      </c>
      <c r="AR17" s="1204" t="s">
        <v>1087</v>
      </c>
      <c r="AS17" s="1204"/>
      <c r="AT17" s="1204"/>
      <c r="AU17" s="1231"/>
      <c r="AV17" s="1232"/>
      <c r="AW17" s="1232"/>
      <c r="AX17" s="647" t="s">
        <v>92</v>
      </c>
      <c r="AY17" s="1232"/>
      <c r="AZ17" s="1232"/>
      <c r="BA17" s="1232"/>
      <c r="BB17" s="646" t="s">
        <v>92</v>
      </c>
      <c r="BC17" s="1231"/>
      <c r="BD17" s="1232"/>
      <c r="BE17" s="1232"/>
      <c r="BF17" s="647" t="s">
        <v>92</v>
      </c>
      <c r="BG17" s="1232"/>
      <c r="BH17" s="1232"/>
      <c r="BI17" s="1232"/>
      <c r="BJ17" s="665" t="s">
        <v>92</v>
      </c>
    </row>
    <row r="18" spans="4:62" ht="21.75" customHeight="1" x14ac:dyDescent="0.15">
      <c r="D18" s="1226" t="s">
        <v>609</v>
      </c>
      <c r="E18" s="1205"/>
      <c r="F18" s="1202" t="s">
        <v>610</v>
      </c>
      <c r="G18" s="1222"/>
      <c r="H18" s="1203"/>
      <c r="I18" s="1202" t="s">
        <v>611</v>
      </c>
      <c r="J18" s="1222"/>
      <c r="K18" s="1222"/>
      <c r="L18" s="1203"/>
      <c r="M18" s="1202" t="s">
        <v>612</v>
      </c>
      <c r="N18" s="1222"/>
      <c r="O18" s="1222"/>
      <c r="P18" s="1203"/>
      <c r="Q18" s="1202"/>
      <c r="R18" s="1222"/>
      <c r="S18" s="1222"/>
      <c r="T18" s="1203"/>
      <c r="U18" s="1222"/>
      <c r="V18" s="1222"/>
      <c r="W18" s="1222"/>
      <c r="X18" s="1203"/>
      <c r="Y18" s="1202" t="s">
        <v>610</v>
      </c>
      <c r="Z18" s="1222"/>
      <c r="AA18" s="1203"/>
      <c r="AB18" s="1202" t="s">
        <v>611</v>
      </c>
      <c r="AC18" s="1222"/>
      <c r="AD18" s="1222"/>
      <c r="AE18" s="1203"/>
      <c r="AF18" s="1202" t="s">
        <v>612</v>
      </c>
      <c r="AG18" s="1222"/>
      <c r="AH18" s="1222"/>
      <c r="AI18" s="1203"/>
      <c r="AJ18" s="1202"/>
      <c r="AK18" s="1222"/>
      <c r="AL18" s="1222"/>
      <c r="AM18" s="1203"/>
      <c r="AN18" s="1222"/>
      <c r="AO18" s="1222"/>
      <c r="AP18" s="1222"/>
      <c r="AQ18" s="1203"/>
      <c r="AR18" s="1146" t="s">
        <v>597</v>
      </c>
      <c r="AS18" s="1146"/>
      <c r="AT18" s="1146"/>
      <c r="AU18" s="1146"/>
      <c r="AV18" s="1146"/>
      <c r="AW18" s="1146"/>
      <c r="AX18" s="1146"/>
      <c r="AY18" s="1146"/>
      <c r="AZ18" s="1146"/>
      <c r="BA18" s="1146"/>
      <c r="BB18" s="1146"/>
      <c r="BC18" s="1146"/>
      <c r="BD18" s="1146"/>
      <c r="BE18" s="1146"/>
      <c r="BF18" s="1146"/>
      <c r="BG18" s="1146"/>
      <c r="BH18" s="1146"/>
      <c r="BI18" s="1146"/>
      <c r="BJ18" s="1147"/>
    </row>
    <row r="19" spans="4:62" ht="21.75" customHeight="1" x14ac:dyDescent="0.15">
      <c r="D19" s="1226"/>
      <c r="E19" s="1205"/>
      <c r="F19" s="1202" t="s">
        <v>613</v>
      </c>
      <c r="G19" s="1222"/>
      <c r="H19" s="1203"/>
      <c r="I19" s="1231"/>
      <c r="J19" s="1232"/>
      <c r="K19" s="1232"/>
      <c r="L19" s="647" t="s">
        <v>88</v>
      </c>
      <c r="M19" s="1231"/>
      <c r="N19" s="1232"/>
      <c r="O19" s="1232"/>
      <c r="P19" s="647" t="s">
        <v>88</v>
      </c>
      <c r="Q19" s="1231"/>
      <c r="R19" s="1232"/>
      <c r="S19" s="1232"/>
      <c r="T19" s="647" t="s">
        <v>88</v>
      </c>
      <c r="U19" s="1232"/>
      <c r="V19" s="1232"/>
      <c r="W19" s="1232"/>
      <c r="X19" s="647" t="s">
        <v>88</v>
      </c>
      <c r="Y19" s="1202" t="s">
        <v>613</v>
      </c>
      <c r="Z19" s="1222"/>
      <c r="AA19" s="1203"/>
      <c r="AB19" s="1240"/>
      <c r="AC19" s="1241"/>
      <c r="AD19" s="1241"/>
      <c r="AE19" s="647" t="s">
        <v>88</v>
      </c>
      <c r="AF19" s="1231"/>
      <c r="AG19" s="1232"/>
      <c r="AH19" s="1232"/>
      <c r="AI19" s="647" t="s">
        <v>88</v>
      </c>
      <c r="AJ19" s="1231"/>
      <c r="AK19" s="1232"/>
      <c r="AL19" s="1232"/>
      <c r="AM19" s="647" t="s">
        <v>88</v>
      </c>
      <c r="AN19" s="1232"/>
      <c r="AO19" s="1232"/>
      <c r="AP19" s="1232"/>
      <c r="AQ19" s="647" t="s">
        <v>88</v>
      </c>
      <c r="AR19" s="1239" t="s">
        <v>610</v>
      </c>
      <c r="AS19" s="1222"/>
      <c r="AT19" s="1222"/>
      <c r="AU19" s="1202" t="s">
        <v>611</v>
      </c>
      <c r="AV19" s="1222"/>
      <c r="AW19" s="1222"/>
      <c r="AX19" s="1203"/>
      <c r="AY19" s="1222" t="s">
        <v>612</v>
      </c>
      <c r="AZ19" s="1222"/>
      <c r="BA19" s="1222"/>
      <c r="BB19" s="1222"/>
      <c r="BC19" s="1202"/>
      <c r="BD19" s="1222"/>
      <c r="BE19" s="1222"/>
      <c r="BF19" s="1203"/>
      <c r="BG19" s="1222"/>
      <c r="BH19" s="1222"/>
      <c r="BI19" s="1222"/>
      <c r="BJ19" s="1233"/>
    </row>
    <row r="20" spans="4:62" ht="21.75" customHeight="1" x14ac:dyDescent="0.15">
      <c r="D20" s="1226" t="s">
        <v>614</v>
      </c>
      <c r="E20" s="1205"/>
      <c r="F20" s="1202" t="s">
        <v>615</v>
      </c>
      <c r="G20" s="1222"/>
      <c r="H20" s="1203"/>
      <c r="I20" s="1237"/>
      <c r="J20" s="1238"/>
      <c r="K20" s="1238"/>
      <c r="L20" s="1184" t="s">
        <v>95</v>
      </c>
      <c r="M20" s="1237"/>
      <c r="N20" s="1238"/>
      <c r="O20" s="1238"/>
      <c r="P20" s="1184" t="s">
        <v>95</v>
      </c>
      <c r="Q20" s="1237"/>
      <c r="R20" s="1238"/>
      <c r="S20" s="1238"/>
      <c r="T20" s="1184" t="s">
        <v>95</v>
      </c>
      <c r="U20" s="1238"/>
      <c r="V20" s="1238"/>
      <c r="W20" s="1238"/>
      <c r="X20" s="1184" t="s">
        <v>95</v>
      </c>
      <c r="Y20" s="1202" t="s">
        <v>615</v>
      </c>
      <c r="Z20" s="1222"/>
      <c r="AA20" s="1203"/>
      <c r="AB20" s="1237"/>
      <c r="AC20" s="1238"/>
      <c r="AD20" s="1238"/>
      <c r="AE20" s="1184" t="s">
        <v>95</v>
      </c>
      <c r="AF20" s="1237"/>
      <c r="AG20" s="1238"/>
      <c r="AH20" s="1238"/>
      <c r="AI20" s="1184" t="s">
        <v>95</v>
      </c>
      <c r="AJ20" s="1237"/>
      <c r="AK20" s="1238"/>
      <c r="AL20" s="1238"/>
      <c r="AM20" s="1184" t="s">
        <v>95</v>
      </c>
      <c r="AN20" s="1238"/>
      <c r="AO20" s="1238"/>
      <c r="AP20" s="1238"/>
      <c r="AQ20" s="1184" t="s">
        <v>95</v>
      </c>
      <c r="AR20" s="1222" t="s">
        <v>613</v>
      </c>
      <c r="AS20" s="1222"/>
      <c r="AT20" s="1222"/>
      <c r="AU20" s="1231"/>
      <c r="AV20" s="1232"/>
      <c r="AW20" s="1232"/>
      <c r="AX20" s="647" t="s">
        <v>92</v>
      </c>
      <c r="AY20" s="1232"/>
      <c r="AZ20" s="1232"/>
      <c r="BA20" s="1232"/>
      <c r="BB20" s="646" t="s">
        <v>92</v>
      </c>
      <c r="BC20" s="1240"/>
      <c r="BD20" s="1241"/>
      <c r="BE20" s="1241"/>
      <c r="BF20" s="647" t="s">
        <v>92</v>
      </c>
      <c r="BG20" s="1232"/>
      <c r="BH20" s="1232"/>
      <c r="BI20" s="1232"/>
      <c r="BJ20" s="665" t="s">
        <v>92</v>
      </c>
    </row>
    <row r="21" spans="4:62" ht="21.75" customHeight="1" x14ac:dyDescent="0.15">
      <c r="D21" s="1226"/>
      <c r="E21" s="1205"/>
      <c r="F21" s="1202"/>
      <c r="G21" s="1222"/>
      <c r="H21" s="1203"/>
      <c r="I21" s="1237"/>
      <c r="J21" s="1238"/>
      <c r="K21" s="1238"/>
      <c r="L21" s="1184"/>
      <c r="M21" s="1237"/>
      <c r="N21" s="1238"/>
      <c r="O21" s="1238"/>
      <c r="P21" s="1184"/>
      <c r="Q21" s="1237"/>
      <c r="R21" s="1238"/>
      <c r="S21" s="1238"/>
      <c r="T21" s="1184"/>
      <c r="U21" s="1238"/>
      <c r="V21" s="1238"/>
      <c r="W21" s="1238"/>
      <c r="X21" s="1184"/>
      <c r="Y21" s="1202"/>
      <c r="Z21" s="1222"/>
      <c r="AA21" s="1203"/>
      <c r="AB21" s="1237"/>
      <c r="AC21" s="1238"/>
      <c r="AD21" s="1238"/>
      <c r="AE21" s="1184"/>
      <c r="AF21" s="1237"/>
      <c r="AG21" s="1238"/>
      <c r="AH21" s="1238"/>
      <c r="AI21" s="1184"/>
      <c r="AJ21" s="1237"/>
      <c r="AK21" s="1238"/>
      <c r="AL21" s="1238"/>
      <c r="AM21" s="1184"/>
      <c r="AN21" s="1238"/>
      <c r="AO21" s="1238"/>
      <c r="AP21" s="1238"/>
      <c r="AQ21" s="1184"/>
      <c r="AR21" s="1146" t="s">
        <v>616</v>
      </c>
      <c r="AS21" s="1146"/>
      <c r="AT21" s="1146"/>
      <c r="AU21" s="1231"/>
      <c r="AV21" s="1232"/>
      <c r="AW21" s="1232"/>
      <c r="AX21" s="647" t="s">
        <v>92</v>
      </c>
      <c r="AY21" s="1232"/>
      <c r="AZ21" s="1232"/>
      <c r="BA21" s="1232"/>
      <c r="BB21" s="646" t="s">
        <v>92</v>
      </c>
      <c r="BC21" s="1231"/>
      <c r="BD21" s="1232"/>
      <c r="BE21" s="1232"/>
      <c r="BF21" s="647" t="s">
        <v>92</v>
      </c>
      <c r="BG21" s="1232"/>
      <c r="BH21" s="1232"/>
      <c r="BI21" s="1232"/>
      <c r="BJ21" s="665" t="s">
        <v>92</v>
      </c>
    </row>
    <row r="22" spans="4:62" ht="27.75" customHeight="1" x14ac:dyDescent="0.15">
      <c r="D22" s="1245" t="s">
        <v>1088</v>
      </c>
      <c r="E22" s="1246"/>
      <c r="F22" s="1249"/>
      <c r="G22" s="1250"/>
      <c r="H22" s="1251"/>
      <c r="I22" s="1249" t="s">
        <v>617</v>
      </c>
      <c r="J22" s="1252"/>
      <c r="K22" s="1250"/>
      <c r="L22" s="1251"/>
      <c r="M22" s="1253" t="s">
        <v>618</v>
      </c>
      <c r="N22" s="1254"/>
      <c r="O22" s="1255"/>
      <c r="P22" s="1256"/>
      <c r="Q22" s="1249" t="s">
        <v>619</v>
      </c>
      <c r="R22" s="1252"/>
      <c r="S22" s="1250"/>
      <c r="T22" s="1251"/>
      <c r="U22" s="1252" t="s">
        <v>342</v>
      </c>
      <c r="V22" s="1252"/>
      <c r="W22" s="1250"/>
      <c r="X22" s="1251"/>
      <c r="Y22" s="1202"/>
      <c r="Z22" s="1222"/>
      <c r="AA22" s="1203"/>
      <c r="AB22" s="1202" t="s">
        <v>617</v>
      </c>
      <c r="AC22" s="1222"/>
      <c r="AD22" s="1222"/>
      <c r="AE22" s="1203"/>
      <c r="AF22" s="1253" t="s">
        <v>618</v>
      </c>
      <c r="AG22" s="1254"/>
      <c r="AH22" s="1255"/>
      <c r="AI22" s="1256"/>
      <c r="AJ22" s="1202" t="s">
        <v>619</v>
      </c>
      <c r="AK22" s="1222"/>
      <c r="AL22" s="1222"/>
      <c r="AM22" s="1203"/>
      <c r="AN22" s="1222" t="s">
        <v>342</v>
      </c>
      <c r="AO22" s="1222"/>
      <c r="AP22" s="1222"/>
      <c r="AQ22" s="1203"/>
      <c r="AR22" s="1242" t="s">
        <v>620</v>
      </c>
      <c r="AS22" s="1243"/>
      <c r="AT22" s="1243"/>
      <c r="AU22" s="1243"/>
      <c r="AV22" s="1243"/>
      <c r="AW22" s="1243"/>
      <c r="AX22" s="1243"/>
      <c r="AY22" s="1243"/>
      <c r="AZ22" s="1243"/>
      <c r="BA22" s="1243"/>
      <c r="BB22" s="1243"/>
      <c r="BC22" s="1243"/>
      <c r="BD22" s="1243"/>
      <c r="BE22" s="1243"/>
      <c r="BF22" s="1243"/>
      <c r="BG22" s="1243"/>
      <c r="BH22" s="1243"/>
      <c r="BI22" s="1243"/>
      <c r="BJ22" s="1244"/>
    </row>
    <row r="23" spans="4:62" ht="27.75" customHeight="1" x14ac:dyDescent="0.15">
      <c r="D23" s="1245"/>
      <c r="E23" s="1246"/>
      <c r="F23" s="1202" t="s">
        <v>621</v>
      </c>
      <c r="G23" s="1222"/>
      <c r="H23" s="1203"/>
      <c r="I23" s="1257"/>
      <c r="J23" s="1258"/>
      <c r="K23" s="1176"/>
      <c r="L23" s="1203" t="s">
        <v>622</v>
      </c>
      <c r="M23" s="1260" t="s">
        <v>623</v>
      </c>
      <c r="N23" s="1261"/>
      <c r="O23" s="1261"/>
      <c r="P23" s="1262"/>
      <c r="Q23" s="1257"/>
      <c r="R23" s="1258"/>
      <c r="S23" s="1176"/>
      <c r="T23" s="1203" t="s">
        <v>622</v>
      </c>
      <c r="U23" s="1258"/>
      <c r="V23" s="1258"/>
      <c r="W23" s="1176"/>
      <c r="X23" s="1203" t="s">
        <v>622</v>
      </c>
      <c r="Y23" s="1202" t="s">
        <v>621</v>
      </c>
      <c r="Z23" s="1222"/>
      <c r="AA23" s="1203"/>
      <c r="AB23" s="1257"/>
      <c r="AC23" s="1258"/>
      <c r="AD23" s="1176"/>
      <c r="AE23" s="1203" t="s">
        <v>622</v>
      </c>
      <c r="AF23" s="1260" t="s">
        <v>623</v>
      </c>
      <c r="AG23" s="1261"/>
      <c r="AH23" s="1261"/>
      <c r="AI23" s="1262"/>
      <c r="AJ23" s="1257"/>
      <c r="AK23" s="1258"/>
      <c r="AL23" s="1176"/>
      <c r="AM23" s="1203" t="s">
        <v>622</v>
      </c>
      <c r="AN23" s="1258"/>
      <c r="AO23" s="1258"/>
      <c r="AP23" s="1176"/>
      <c r="AQ23" s="1203" t="s">
        <v>622</v>
      </c>
      <c r="AR23" s="1252"/>
      <c r="AS23" s="1250"/>
      <c r="AT23" s="1239"/>
      <c r="AU23" s="1249" t="s">
        <v>617</v>
      </c>
      <c r="AV23" s="1252"/>
      <c r="AW23" s="1250"/>
      <c r="AX23" s="1251"/>
      <c r="AY23" s="1276" t="s">
        <v>1089</v>
      </c>
      <c r="AZ23" s="1276"/>
      <c r="BA23" s="1277"/>
      <c r="BB23" s="1277"/>
      <c r="BC23" s="1249" t="s">
        <v>619</v>
      </c>
      <c r="BD23" s="1252"/>
      <c r="BE23" s="1250"/>
      <c r="BF23" s="1251"/>
      <c r="BG23" s="1252" t="s">
        <v>342</v>
      </c>
      <c r="BH23" s="1252"/>
      <c r="BI23" s="1250"/>
      <c r="BJ23" s="1278"/>
    </row>
    <row r="24" spans="4:62" ht="21.75" customHeight="1" x14ac:dyDescent="0.15">
      <c r="D24" s="1245"/>
      <c r="E24" s="1246"/>
      <c r="F24" s="1202"/>
      <c r="G24" s="1222"/>
      <c r="H24" s="1203"/>
      <c r="I24" s="1259"/>
      <c r="J24" s="1176"/>
      <c r="K24" s="1176"/>
      <c r="L24" s="1203"/>
      <c r="M24" s="1279"/>
      <c r="N24" s="1280"/>
      <c r="O24" s="1280"/>
      <c r="P24" s="671" t="s">
        <v>622</v>
      </c>
      <c r="Q24" s="1259"/>
      <c r="R24" s="1176"/>
      <c r="S24" s="1176"/>
      <c r="T24" s="1203"/>
      <c r="U24" s="1176"/>
      <c r="V24" s="1176"/>
      <c r="W24" s="1176"/>
      <c r="X24" s="1203"/>
      <c r="Y24" s="1202"/>
      <c r="Z24" s="1222"/>
      <c r="AA24" s="1203"/>
      <c r="AB24" s="1259"/>
      <c r="AC24" s="1176"/>
      <c r="AD24" s="1176"/>
      <c r="AE24" s="1203"/>
      <c r="AF24" s="1279"/>
      <c r="AG24" s="1280"/>
      <c r="AH24" s="1280"/>
      <c r="AI24" s="671" t="s">
        <v>622</v>
      </c>
      <c r="AJ24" s="1259"/>
      <c r="AK24" s="1176"/>
      <c r="AL24" s="1176"/>
      <c r="AM24" s="1203"/>
      <c r="AN24" s="1176"/>
      <c r="AO24" s="1176"/>
      <c r="AP24" s="1176"/>
      <c r="AQ24" s="1203"/>
      <c r="AR24" s="1202" t="s">
        <v>621</v>
      </c>
      <c r="AS24" s="1222"/>
      <c r="AT24" s="1222"/>
      <c r="AU24" s="1283"/>
      <c r="AV24" s="1263"/>
      <c r="AW24" s="1264"/>
      <c r="AX24" s="1184" t="s">
        <v>369</v>
      </c>
      <c r="AY24" s="1260" t="s">
        <v>623</v>
      </c>
      <c r="AZ24" s="1261"/>
      <c r="BA24" s="1261"/>
      <c r="BB24" s="1262"/>
      <c r="BC24" s="1283"/>
      <c r="BD24" s="1263"/>
      <c r="BE24" s="1264"/>
      <c r="BF24" s="1184" t="s">
        <v>369</v>
      </c>
      <c r="BG24" s="1263"/>
      <c r="BH24" s="1263"/>
      <c r="BI24" s="1264"/>
      <c r="BJ24" s="1147" t="s">
        <v>369</v>
      </c>
    </row>
    <row r="25" spans="4:62" ht="21.75" customHeight="1" thickBot="1" x14ac:dyDescent="0.2">
      <c r="D25" s="1247"/>
      <c r="E25" s="1248"/>
      <c r="F25" s="1266" t="s">
        <v>624</v>
      </c>
      <c r="G25" s="1267"/>
      <c r="H25" s="1268"/>
      <c r="I25" s="1269"/>
      <c r="J25" s="1270"/>
      <c r="K25" s="1271"/>
      <c r="L25" s="674" t="s">
        <v>369</v>
      </c>
      <c r="M25" s="1272"/>
      <c r="N25" s="1273"/>
      <c r="O25" s="1274"/>
      <c r="P25" s="674" t="s">
        <v>369</v>
      </c>
      <c r="Q25" s="1269"/>
      <c r="R25" s="1270"/>
      <c r="S25" s="1271"/>
      <c r="T25" s="674" t="s">
        <v>369</v>
      </c>
      <c r="U25" s="1275"/>
      <c r="V25" s="1273"/>
      <c r="W25" s="1274"/>
      <c r="X25" s="674" t="s">
        <v>369</v>
      </c>
      <c r="Y25" s="1281" t="s">
        <v>624</v>
      </c>
      <c r="Z25" s="1282"/>
      <c r="AA25" s="1286"/>
      <c r="AB25" s="1269"/>
      <c r="AC25" s="1270"/>
      <c r="AD25" s="1271"/>
      <c r="AE25" s="674" t="s">
        <v>369</v>
      </c>
      <c r="AF25" s="1272"/>
      <c r="AG25" s="1273"/>
      <c r="AH25" s="1274"/>
      <c r="AI25" s="674" t="s">
        <v>369</v>
      </c>
      <c r="AJ25" s="1269"/>
      <c r="AK25" s="1270"/>
      <c r="AL25" s="1271"/>
      <c r="AM25" s="674" t="s">
        <v>369</v>
      </c>
      <c r="AN25" s="1275"/>
      <c r="AO25" s="1273"/>
      <c r="AP25" s="1274"/>
      <c r="AQ25" s="674" t="s">
        <v>369</v>
      </c>
      <c r="AR25" s="1281"/>
      <c r="AS25" s="1282"/>
      <c r="AT25" s="1282"/>
      <c r="AU25" s="1284"/>
      <c r="AV25" s="1265"/>
      <c r="AW25" s="1265"/>
      <c r="AX25" s="1285"/>
      <c r="AY25" s="1287"/>
      <c r="AZ25" s="1288"/>
      <c r="BA25" s="1289"/>
      <c r="BB25" s="751" t="s">
        <v>369</v>
      </c>
      <c r="BC25" s="1284"/>
      <c r="BD25" s="1265"/>
      <c r="BE25" s="1265"/>
      <c r="BF25" s="1285"/>
      <c r="BG25" s="1265"/>
      <c r="BH25" s="1265"/>
      <c r="BI25" s="1265"/>
      <c r="BJ25" s="1144"/>
    </row>
    <row r="26" spans="4:62" ht="12" customHeight="1" x14ac:dyDescent="0.15"/>
  </sheetData>
  <mergeCells count="297">
    <mergeCell ref="BF24:BF25"/>
    <mergeCell ref="AF23:AI23"/>
    <mergeCell ref="AJ23:AL24"/>
    <mergeCell ref="AM23:AM24"/>
    <mergeCell ref="AN23:AP24"/>
    <mergeCell ref="AQ23:AQ24"/>
    <mergeCell ref="Y23:AA24"/>
    <mergeCell ref="AB23:AD24"/>
    <mergeCell ref="Y22:AA22"/>
    <mergeCell ref="AB22:AE22"/>
    <mergeCell ref="AF22:AI22"/>
    <mergeCell ref="AJ22:AM22"/>
    <mergeCell ref="AY25:BA25"/>
    <mergeCell ref="AY24:BB24"/>
    <mergeCell ref="BC24:BE25"/>
    <mergeCell ref="BG24:BI25"/>
    <mergeCell ref="BJ24:BJ25"/>
    <mergeCell ref="F25:H25"/>
    <mergeCell ref="I25:K25"/>
    <mergeCell ref="M25:O25"/>
    <mergeCell ref="Q25:S25"/>
    <mergeCell ref="U25:W25"/>
    <mergeCell ref="AR23:AT23"/>
    <mergeCell ref="AU23:AX23"/>
    <mergeCell ref="AY23:BB23"/>
    <mergeCell ref="BC23:BF23"/>
    <mergeCell ref="BG23:BJ23"/>
    <mergeCell ref="M24:O24"/>
    <mergeCell ref="AF24:AH24"/>
    <mergeCell ref="AR24:AT25"/>
    <mergeCell ref="AU24:AW25"/>
    <mergeCell ref="AX24:AX25"/>
    <mergeCell ref="AE23:AE24"/>
    <mergeCell ref="Q23:S24"/>
    <mergeCell ref="Y25:AA25"/>
    <mergeCell ref="AB25:AD25"/>
    <mergeCell ref="AF25:AH25"/>
    <mergeCell ref="AJ25:AL25"/>
    <mergeCell ref="AN25:AP25"/>
    <mergeCell ref="D22:E25"/>
    <mergeCell ref="F22:H22"/>
    <mergeCell ref="I22:L22"/>
    <mergeCell ref="M22:P22"/>
    <mergeCell ref="Q22:T22"/>
    <mergeCell ref="U22:X22"/>
    <mergeCell ref="F23:H24"/>
    <mergeCell ref="I23:K24"/>
    <mergeCell ref="L23:L24"/>
    <mergeCell ref="M23:P23"/>
    <mergeCell ref="T23:T24"/>
    <mergeCell ref="U23:W24"/>
    <mergeCell ref="X23:X24"/>
    <mergeCell ref="BG20:BI20"/>
    <mergeCell ref="AR21:AT21"/>
    <mergeCell ref="AU21:AW21"/>
    <mergeCell ref="AY21:BA21"/>
    <mergeCell ref="BC21:BE21"/>
    <mergeCell ref="BG21:BI21"/>
    <mergeCell ref="AN22:AQ22"/>
    <mergeCell ref="AR22:BJ22"/>
    <mergeCell ref="AR20:AT20"/>
    <mergeCell ref="AE20:AE21"/>
    <mergeCell ref="AF20:AH21"/>
    <mergeCell ref="AU20:AW20"/>
    <mergeCell ref="AY20:BA20"/>
    <mergeCell ref="U19:W19"/>
    <mergeCell ref="Y19:AA19"/>
    <mergeCell ref="AB19:AD19"/>
    <mergeCell ref="BC20:BE20"/>
    <mergeCell ref="BC19:BF19"/>
    <mergeCell ref="BG19:BJ19"/>
    <mergeCell ref="D20:E21"/>
    <mergeCell ref="F20:H21"/>
    <mergeCell ref="I20:K21"/>
    <mergeCell ref="L20:L21"/>
    <mergeCell ref="M20:O21"/>
    <mergeCell ref="P20:P21"/>
    <mergeCell ref="Q20:S21"/>
    <mergeCell ref="T20:T21"/>
    <mergeCell ref="AF19:AH19"/>
    <mergeCell ref="AJ19:AL19"/>
    <mergeCell ref="AN19:AP19"/>
    <mergeCell ref="AR19:AT19"/>
    <mergeCell ref="AU19:AX19"/>
    <mergeCell ref="AY19:BB19"/>
    <mergeCell ref="AI20:AI21"/>
    <mergeCell ref="AJ20:AL21"/>
    <mergeCell ref="AM20:AM21"/>
    <mergeCell ref="AN20:AP21"/>
    <mergeCell ref="AQ20:AQ21"/>
    <mergeCell ref="U20:W21"/>
    <mergeCell ref="X20:X21"/>
    <mergeCell ref="Y20:AA21"/>
    <mergeCell ref="AB20:AD21"/>
    <mergeCell ref="AY16:BA16"/>
    <mergeCell ref="BG17:BI17"/>
    <mergeCell ref="D18:E19"/>
    <mergeCell ref="F18:H18"/>
    <mergeCell ref="I18:L18"/>
    <mergeCell ref="M18:P18"/>
    <mergeCell ref="Q18:T18"/>
    <mergeCell ref="U18:X18"/>
    <mergeCell ref="Y18:AA18"/>
    <mergeCell ref="AB18:AE18"/>
    <mergeCell ref="AF18:AI18"/>
    <mergeCell ref="AJ17:AL17"/>
    <mergeCell ref="AN17:AP17"/>
    <mergeCell ref="AR17:AT17"/>
    <mergeCell ref="AU17:AW17"/>
    <mergeCell ref="AY17:BA17"/>
    <mergeCell ref="BC17:BE17"/>
    <mergeCell ref="AJ18:AM18"/>
    <mergeCell ref="AN18:AQ18"/>
    <mergeCell ref="AR18:BJ18"/>
    <mergeCell ref="F19:H19"/>
    <mergeCell ref="I19:K19"/>
    <mergeCell ref="M19:O19"/>
    <mergeCell ref="Q19:S19"/>
    <mergeCell ref="F17:H17"/>
    <mergeCell ref="I17:K17"/>
    <mergeCell ref="M17:O17"/>
    <mergeCell ref="Q17:S17"/>
    <mergeCell ref="U17:W17"/>
    <mergeCell ref="Y17:AA17"/>
    <mergeCell ref="AB17:AD17"/>
    <mergeCell ref="AF17:AH17"/>
    <mergeCell ref="AF16:AH16"/>
    <mergeCell ref="U15:W15"/>
    <mergeCell ref="Y15:AA15"/>
    <mergeCell ref="AY15:BB15"/>
    <mergeCell ref="BC15:BF15"/>
    <mergeCell ref="BG15:BJ15"/>
    <mergeCell ref="F16:H16"/>
    <mergeCell ref="I16:K16"/>
    <mergeCell ref="M16:O16"/>
    <mergeCell ref="Q16:S16"/>
    <mergeCell ref="U16:W16"/>
    <mergeCell ref="Y16:AA16"/>
    <mergeCell ref="AB16:AD16"/>
    <mergeCell ref="AB15:AD15"/>
    <mergeCell ref="AF15:AH15"/>
    <mergeCell ref="AJ15:AL15"/>
    <mergeCell ref="AN15:AP15"/>
    <mergeCell ref="AR15:AT15"/>
    <mergeCell ref="AU15:AX15"/>
    <mergeCell ref="BC16:BE16"/>
    <mergeCell ref="BG16:BI16"/>
    <mergeCell ref="AJ16:AL16"/>
    <mergeCell ref="AN16:AP16"/>
    <mergeCell ref="AR16:AT16"/>
    <mergeCell ref="AU16:AW16"/>
    <mergeCell ref="BC13:BE13"/>
    <mergeCell ref="BG13:BI13"/>
    <mergeCell ref="D14:E17"/>
    <mergeCell ref="F14:H14"/>
    <mergeCell ref="I14:L14"/>
    <mergeCell ref="M14:P14"/>
    <mergeCell ref="Q14:T14"/>
    <mergeCell ref="U14:X14"/>
    <mergeCell ref="Y14:AA14"/>
    <mergeCell ref="AB14:AE14"/>
    <mergeCell ref="AF13:AH13"/>
    <mergeCell ref="AJ13:AL13"/>
    <mergeCell ref="AN13:AP13"/>
    <mergeCell ref="AR13:AT13"/>
    <mergeCell ref="AU13:AW13"/>
    <mergeCell ref="AY13:BA13"/>
    <mergeCell ref="AF14:AI14"/>
    <mergeCell ref="AJ14:AM14"/>
    <mergeCell ref="AN14:AQ14"/>
    <mergeCell ref="AR14:BJ14"/>
    <mergeCell ref="F15:H15"/>
    <mergeCell ref="I15:K15"/>
    <mergeCell ref="M15:O15"/>
    <mergeCell ref="Q15:S15"/>
    <mergeCell ref="AY10:BA10"/>
    <mergeCell ref="AF11:AI11"/>
    <mergeCell ref="AJ11:AM11"/>
    <mergeCell ref="AN11:AQ11"/>
    <mergeCell ref="AR11:BJ11"/>
    <mergeCell ref="F12:H12"/>
    <mergeCell ref="I12:K12"/>
    <mergeCell ref="M12:O12"/>
    <mergeCell ref="Q12:S12"/>
    <mergeCell ref="U12:W12"/>
    <mergeCell ref="Y12:AA12"/>
    <mergeCell ref="AY12:BB12"/>
    <mergeCell ref="BC12:BF12"/>
    <mergeCell ref="BG12:BJ12"/>
    <mergeCell ref="AB12:AD12"/>
    <mergeCell ref="AF12:AH12"/>
    <mergeCell ref="AJ12:AL12"/>
    <mergeCell ref="AN12:AP12"/>
    <mergeCell ref="AR12:AT12"/>
    <mergeCell ref="AU12:AX12"/>
    <mergeCell ref="D11:E13"/>
    <mergeCell ref="F11:H11"/>
    <mergeCell ref="I11:L11"/>
    <mergeCell ref="M11:P11"/>
    <mergeCell ref="Q11:T11"/>
    <mergeCell ref="U11:X11"/>
    <mergeCell ref="Y11:AA11"/>
    <mergeCell ref="AB11:AE11"/>
    <mergeCell ref="AF10:AH10"/>
    <mergeCell ref="F13:H13"/>
    <mergeCell ref="I13:K13"/>
    <mergeCell ref="M13:O13"/>
    <mergeCell ref="Q13:S13"/>
    <mergeCell ref="U13:W13"/>
    <mergeCell ref="Y13:AA13"/>
    <mergeCell ref="AB13:AD13"/>
    <mergeCell ref="U9:W9"/>
    <mergeCell ref="Y9:AA9"/>
    <mergeCell ref="AY9:BB9"/>
    <mergeCell ref="BC9:BF9"/>
    <mergeCell ref="BG9:BJ9"/>
    <mergeCell ref="F10:H10"/>
    <mergeCell ref="I10:K10"/>
    <mergeCell ref="M10:O10"/>
    <mergeCell ref="Q10:S10"/>
    <mergeCell ref="U10:W10"/>
    <mergeCell ref="Y10:AA10"/>
    <mergeCell ref="AB10:AD10"/>
    <mergeCell ref="AB9:AD9"/>
    <mergeCell ref="AF9:AH9"/>
    <mergeCell ref="AJ9:AL9"/>
    <mergeCell ref="AN9:AP9"/>
    <mergeCell ref="AR9:AT9"/>
    <mergeCell ref="AU9:AX9"/>
    <mergeCell ref="BC10:BE10"/>
    <mergeCell ref="BG10:BI10"/>
    <mergeCell ref="AJ10:AL10"/>
    <mergeCell ref="AN10:AP10"/>
    <mergeCell ref="AR10:AT10"/>
    <mergeCell ref="AU10:AW10"/>
    <mergeCell ref="BC7:BE7"/>
    <mergeCell ref="BG7:BI7"/>
    <mergeCell ref="D8:E10"/>
    <mergeCell ref="F8:H8"/>
    <mergeCell ref="I8:L8"/>
    <mergeCell ref="M8:P8"/>
    <mergeCell ref="Q8:T8"/>
    <mergeCell ref="U8:X8"/>
    <mergeCell ref="Y8:AA8"/>
    <mergeCell ref="AB8:AE8"/>
    <mergeCell ref="AF7:AH7"/>
    <mergeCell ref="AJ7:AL7"/>
    <mergeCell ref="AN7:AP7"/>
    <mergeCell ref="AR7:AT7"/>
    <mergeCell ref="AU7:AW7"/>
    <mergeCell ref="AY7:BA7"/>
    <mergeCell ref="AF8:AI8"/>
    <mergeCell ref="AJ8:AM8"/>
    <mergeCell ref="AN8:AQ8"/>
    <mergeCell ref="AR8:BJ8"/>
    <mergeCell ref="F9:H9"/>
    <mergeCell ref="I9:K9"/>
    <mergeCell ref="M9:O9"/>
    <mergeCell ref="Q9:S9"/>
    <mergeCell ref="Y7:AA7"/>
    <mergeCell ref="AB7:AD7"/>
    <mergeCell ref="AB6:AD6"/>
    <mergeCell ref="AF6:AH6"/>
    <mergeCell ref="AJ6:AL6"/>
    <mergeCell ref="AN6:AP6"/>
    <mergeCell ref="AR6:AT6"/>
    <mergeCell ref="AU6:AX6"/>
    <mergeCell ref="F6:H6"/>
    <mergeCell ref="I6:K6"/>
    <mergeCell ref="M6:O6"/>
    <mergeCell ref="Q6:S6"/>
    <mergeCell ref="U6:W6"/>
    <mergeCell ref="Y6:AA6"/>
    <mergeCell ref="Y5:AA5"/>
    <mergeCell ref="AB5:AE5"/>
    <mergeCell ref="AF5:AI5"/>
    <mergeCell ref="AJ5:AM5"/>
    <mergeCell ref="AN5:AQ5"/>
    <mergeCell ref="AR5:BJ5"/>
    <mergeCell ref="D4:E4"/>
    <mergeCell ref="F4:X4"/>
    <mergeCell ref="Y4:AQ4"/>
    <mergeCell ref="AR4:BJ4"/>
    <mergeCell ref="D5:E7"/>
    <mergeCell ref="F5:H5"/>
    <mergeCell ref="I5:L5"/>
    <mergeCell ref="M5:P5"/>
    <mergeCell ref="Q5:T5"/>
    <mergeCell ref="U5:X5"/>
    <mergeCell ref="AY6:BB6"/>
    <mergeCell ref="BC6:BF6"/>
    <mergeCell ref="BG6:BJ6"/>
    <mergeCell ref="F7:H7"/>
    <mergeCell ref="I7:K7"/>
    <mergeCell ref="M7:O7"/>
    <mergeCell ref="Q7:S7"/>
    <mergeCell ref="U7:W7"/>
  </mergeCells>
  <phoneticPr fontId="3"/>
  <pageMargins left="0.78740157480314965" right="0.39370078740157483" top="0.59055118110236227" bottom="0.59055118110236227" header="0.51181102362204722" footer="0.19685039370078741"/>
  <pageSetup paperSize="9" scale="70" firstPageNumber="2" orientation="landscape" blackAndWhite="1"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37</vt:i4>
      </vt:variant>
    </vt:vector>
  </HeadingPairs>
  <TitlesOfParts>
    <vt:vector size="76" baseType="lpstr">
      <vt:lpstr>表紙</vt:lpstr>
      <vt:lpstr>土地利用計画図</vt:lpstr>
      <vt:lpstr>目次</vt:lpstr>
      <vt:lpstr>第1章1</vt:lpstr>
      <vt:lpstr>第1章2</vt:lpstr>
      <vt:lpstr>第1章3、4</vt:lpstr>
      <vt:lpstr>第1章4(5)、(6)①</vt:lpstr>
      <vt:lpstr>第1章4(6)②</vt:lpstr>
      <vt:lpstr>第1章4(7)</vt:lpstr>
      <vt:lpstr>第1章4(8)、5</vt:lpstr>
      <vt:lpstr>第2章1(1)</vt:lpstr>
      <vt:lpstr>第2章1(2)、(3)</vt:lpstr>
      <vt:lpstr>第2章1(3)③</vt:lpstr>
      <vt:lpstr>第2章1(3)④</vt:lpstr>
      <vt:lpstr>第2章1(3)⑤</vt:lpstr>
      <vt:lpstr>第2章1(3)⑥、⑦、⑧ア</vt:lpstr>
      <vt:lpstr>第2章1(3)⑧イ</vt:lpstr>
      <vt:lpstr>第2章1(4)</vt:lpstr>
      <vt:lpstr>第2章1(5)</vt:lpstr>
      <vt:lpstr>第2章1(6)</vt:lpstr>
      <vt:lpstr>第2章2(1)</vt:lpstr>
      <vt:lpstr>第2章2(2)、(3)</vt:lpstr>
      <vt:lpstr>第2章2(4)</vt:lpstr>
      <vt:lpstr>第2章3(1)、(2)</vt:lpstr>
      <vt:lpstr>第2章3(2)①</vt:lpstr>
      <vt:lpstr>第2章3(2)②</vt:lpstr>
      <vt:lpstr>第2章3(3)、(4)</vt:lpstr>
      <vt:lpstr>第2章3(5)</vt:lpstr>
      <vt:lpstr>第2章4</vt:lpstr>
      <vt:lpstr>第2章5</vt:lpstr>
      <vt:lpstr>第2章6</vt:lpstr>
      <vt:lpstr>第2章7</vt:lpstr>
      <vt:lpstr>第2章8</vt:lpstr>
      <vt:lpstr>第2章9</vt:lpstr>
      <vt:lpstr>第2章9-2</vt:lpstr>
      <vt:lpstr>第2章10</vt:lpstr>
      <vt:lpstr>第2章11</vt:lpstr>
      <vt:lpstr>第2章12-1</vt:lpstr>
      <vt:lpstr>第2章12‐2</vt:lpstr>
      <vt:lpstr>第1章1!Print_Area</vt:lpstr>
      <vt:lpstr>第1章2!Print_Area</vt:lpstr>
      <vt:lpstr>'第1章3、4'!Print_Area</vt:lpstr>
      <vt:lpstr>'第1章4(5)、(6)①'!Print_Area</vt:lpstr>
      <vt:lpstr>'第1章4(6)②'!Print_Area</vt:lpstr>
      <vt:lpstr>'第1章4(7)'!Print_Area</vt:lpstr>
      <vt:lpstr>'第1章4(8)、5'!Print_Area</vt:lpstr>
      <vt:lpstr>'第2章1(1)'!Print_Area</vt:lpstr>
      <vt:lpstr>'第2章1(2)、(3)'!Print_Area</vt:lpstr>
      <vt:lpstr>'第2章1(3)③'!Print_Area</vt:lpstr>
      <vt:lpstr>'第2章1(3)④'!Print_Area</vt:lpstr>
      <vt:lpstr>'第2章1(3)⑤'!Print_Area</vt:lpstr>
      <vt:lpstr>'第2章1(3)⑥、⑦、⑧ア'!Print_Area</vt:lpstr>
      <vt:lpstr>'第2章1(3)⑧イ'!Print_Area</vt:lpstr>
      <vt:lpstr>'第2章1(5)'!Print_Area</vt:lpstr>
      <vt:lpstr>'第2章1(6)'!Print_Area</vt:lpstr>
      <vt:lpstr>第2章10!Print_Area</vt:lpstr>
      <vt:lpstr>第2章11!Print_Area</vt:lpstr>
      <vt:lpstr>'第2章12-1'!Print_Area</vt:lpstr>
      <vt:lpstr>第2章12‐2!Print_Area</vt:lpstr>
      <vt:lpstr>'第2章2(1)'!Print_Area</vt:lpstr>
      <vt:lpstr>'第2章2(4)'!Print_Area</vt:lpstr>
      <vt:lpstr>'第2章3(1)、(2)'!Print_Area</vt:lpstr>
      <vt:lpstr>'第2章3(2)①'!Print_Area</vt:lpstr>
      <vt:lpstr>'第2章3(2)②'!Print_Area</vt:lpstr>
      <vt:lpstr>'第2章3(3)、(4)'!Print_Area</vt:lpstr>
      <vt:lpstr>'第2章3(5)'!Print_Area</vt:lpstr>
      <vt:lpstr>第2章4!Print_Area</vt:lpstr>
      <vt:lpstr>第2章5!Print_Area</vt:lpstr>
      <vt:lpstr>第2章6!Print_Area</vt:lpstr>
      <vt:lpstr>第2章7!Print_Area</vt:lpstr>
      <vt:lpstr>第2章8!Print_Area</vt:lpstr>
      <vt:lpstr>第2章9!Print_Area</vt:lpstr>
      <vt:lpstr>'第2章9-2'!Print_Area</vt:lpstr>
      <vt:lpstr>土地利用計画図!Print_Area</vt:lpstr>
      <vt:lpstr>表紙!Print_Area</vt:lpstr>
      <vt:lpstr>目次!Print_Area</vt:lpstr>
    </vt:vector>
  </TitlesOfParts>
  <Company>農村計画課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一也</dc:creator>
  <cp:lastModifiedBy>箕浦 大地(MINORA Daichi)</cp:lastModifiedBy>
  <cp:lastPrinted>2023-04-27T09:37:20Z</cp:lastPrinted>
  <dcterms:created xsi:type="dcterms:W3CDTF">2004-08-28T12:52:53Z</dcterms:created>
  <dcterms:modified xsi:type="dcterms:W3CDTF">2023-04-27T12:08:30Z</dcterms:modified>
</cp:coreProperties>
</file>