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r-nakada\AppData\Local\Box\Box Edit\Documents\X+o_cZzdekKboeZSsftxyA==\"/>
    </mc:Choice>
  </mc:AlternateContent>
  <xr:revisionPtr revIDLastSave="0" documentId="13_ncr:1_{E74A5B76-9367-4979-B20B-F94F64A021BB}" xr6:coauthVersionLast="47" xr6:coauthVersionMax="47" xr10:uidLastSave="{00000000-0000-0000-0000-000000000000}"/>
  <bookViews>
    <workbookView xWindow="-120" yWindow="-120" windowWidth="29040" windowHeight="15840" xr2:uid="{00000000-000D-0000-FFFF-FFFF00000000}"/>
  </bookViews>
  <sheets>
    <sheet name="01_チェック表" sheetId="5" r:id="rId1"/>
    <sheet name="02_様式5-1" sheetId="1" r:id="rId2"/>
    <sheet name="03_様式5-2" sheetId="2" r:id="rId3"/>
    <sheet name="04_様式5-3" sheetId="3" r:id="rId4"/>
    <sheet name="05_見積書整理表" sheetId="6" r:id="rId5"/>
    <sheet name="06_説明一覧 " sheetId="7" r:id="rId6"/>
    <sheet name="07_採択理由書" sheetId="8" r:id="rId7"/>
    <sheet name="08-1_収支予算書 (R4)" sheetId="9" r:id="rId8"/>
    <sheet name="08-2_収支決算書（R元）" sheetId="10" r:id="rId9"/>
    <sheet name="08-3_収支決算書 (R2)" sheetId="11" r:id="rId10"/>
    <sheet name="08-4_収支決算書 (R3)" sheetId="12" r:id="rId11"/>
    <sheet name="Sheet4" sheetId="4" state="hidden" r:id="rId12"/>
  </sheets>
  <externalReferences>
    <externalReference r:id="rId13"/>
    <externalReference r:id="rId14"/>
    <externalReference r:id="rId15"/>
    <externalReference r:id="rId16"/>
    <externalReference r:id="rId17"/>
  </externalReferences>
  <definedNames>
    <definedName name="_xlnm._FilterDatabase" localSheetId="0" hidden="1">'01_チェック表'!$A$40:$G$51</definedName>
    <definedName name="O">[1]大学データ!$I$5:$I$8</definedName>
    <definedName name="P">[1]大学データ!$J$5:$J$7</definedName>
    <definedName name="_xlnm.Print_Area" localSheetId="0">'01_チェック表'!$A$1:$G$52</definedName>
    <definedName name="_xlnm.Print_Area" localSheetId="1">'02_様式5-1'!$A$1:$J$28</definedName>
    <definedName name="_xlnm.Print_Area" localSheetId="2">'03_様式5-2'!$A$1:$H$52</definedName>
    <definedName name="_xlnm.Print_Area" localSheetId="3">'04_様式5-3'!$A$1:$G$29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Area" localSheetId="7">'08-1_収支予算書 (R4)'!$A$1:$H$29</definedName>
    <definedName name="_xlnm.Print_Area" localSheetId="8">'08-2_収支決算書（R元）'!$A$1:$H$29</definedName>
    <definedName name="_xlnm.Print_Area" localSheetId="9">'08-3_収支決算書 (R2)'!$A$1:$H$29</definedName>
    <definedName name="_xlnm.Print_Area" localSheetId="10">'08-4_収支決算書 (R3)'!$A$1:$H$29</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工事一覧">[4]様式4!#REF!</definedName>
    <definedName name="資金収支">[4]様式4!#REF!</definedName>
    <definedName name="事業種" localSheetId="0">[4]様式4!#REF!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1">[4]様式4!#REF!</definedName>
    <definedName name="事業種">[4]様式4!#REF!</definedName>
    <definedName name="説明一覧">[4]様式4!#REF!</definedName>
    <definedName name="都道府県">[5]Sheet2!$A$3:$A$49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2" l="1"/>
  <c r="D34" i="2"/>
  <c r="D41" i="2"/>
  <c r="D40" i="2"/>
  <c r="D39" i="2"/>
  <c r="D38" i="2"/>
  <c r="D37" i="2"/>
  <c r="D36" i="2"/>
  <c r="D33" i="2"/>
  <c r="E33" i="2"/>
  <c r="D23" i="2"/>
  <c r="D22" i="2"/>
  <c r="D21" i="2"/>
  <c r="D20" i="2"/>
  <c r="D10" i="2"/>
  <c r="D9" i="2"/>
  <c r="D8" i="2"/>
  <c r="D7" i="2"/>
  <c r="B18" i="1"/>
  <c r="J25" i="9"/>
  <c r="E36" i="2"/>
  <c r="K24" i="9"/>
  <c r="K23" i="9"/>
  <c r="H34" i="2"/>
  <c r="H35" i="2"/>
  <c r="H36" i="2"/>
  <c r="H37" i="2"/>
  <c r="H38" i="2"/>
  <c r="H39" i="2"/>
  <c r="H40" i="2"/>
  <c r="H41" i="2"/>
  <c r="H33" i="2"/>
  <c r="H21" i="2"/>
  <c r="H22" i="2"/>
  <c r="H23" i="2"/>
  <c r="H20" i="2"/>
  <c r="H8" i="2"/>
  <c r="H9" i="2"/>
  <c r="H10" i="2"/>
  <c r="H7" i="2"/>
  <c r="G34" i="2"/>
  <c r="G35" i="2"/>
  <c r="G36" i="2"/>
  <c r="G37" i="2"/>
  <c r="G38" i="2"/>
  <c r="G39" i="2"/>
  <c r="G40" i="2"/>
  <c r="G41" i="2"/>
  <c r="G33" i="2"/>
  <c r="G21" i="2"/>
  <c r="G22" i="2"/>
  <c r="G23" i="2"/>
  <c r="G20" i="2"/>
  <c r="G8" i="2"/>
  <c r="G9" i="2"/>
  <c r="G10" i="2"/>
  <c r="G7" i="2"/>
  <c r="E34" i="2"/>
  <c r="E35" i="2"/>
  <c r="E37" i="2"/>
  <c r="E38" i="2"/>
  <c r="E39" i="2"/>
  <c r="E40" i="2"/>
  <c r="E41" i="2"/>
  <c r="B19" i="1"/>
  <c r="B5" i="8"/>
  <c r="H2" i="2"/>
  <c r="B7" i="8" l="1"/>
  <c r="F5" i="2"/>
  <c r="H6" i="7"/>
  <c r="B6" i="8"/>
  <c r="B4" i="8"/>
  <c r="D6" i="7"/>
  <c r="E4" i="5"/>
  <c r="B6" i="7"/>
  <c r="E3" i="5"/>
  <c r="M6" i="6"/>
  <c r="D6" i="6"/>
  <c r="G8" i="12"/>
  <c r="G8" i="11"/>
  <c r="G8" i="10"/>
  <c r="G8" i="9"/>
  <c r="G4" i="8"/>
  <c r="F6" i="7"/>
  <c r="F6" i="6"/>
  <c r="G5" i="3"/>
  <c r="E5" i="5"/>
  <c r="G15" i="12"/>
  <c r="G11" i="12"/>
  <c r="G25" i="12" s="1"/>
  <c r="C11" i="12"/>
  <c r="C25" i="12" s="1"/>
  <c r="C25" i="11"/>
  <c r="G15" i="11"/>
  <c r="G11" i="11"/>
  <c r="G25" i="11" s="1"/>
  <c r="C11" i="11"/>
  <c r="C25" i="10"/>
  <c r="G15" i="10"/>
  <c r="G11" i="10"/>
  <c r="G25" i="10" s="1"/>
  <c r="C11" i="10"/>
  <c r="G15" i="9"/>
  <c r="G11" i="9"/>
  <c r="C11" i="9"/>
  <c r="C25" i="9" s="1"/>
  <c r="I22" i="8"/>
  <c r="Q55" i="6"/>
  <c r="K55" i="6"/>
  <c r="F55" i="6"/>
  <c r="P55" i="6" s="1"/>
  <c r="Q54" i="6"/>
  <c r="K54" i="6"/>
  <c r="F54" i="6"/>
  <c r="P54" i="6" s="1"/>
  <c r="Q53" i="6"/>
  <c r="P53" i="6"/>
  <c r="O53" i="6"/>
  <c r="K53" i="6"/>
  <c r="F53" i="6"/>
  <c r="Q52" i="6"/>
  <c r="P52" i="6"/>
  <c r="K52" i="6"/>
  <c r="F52" i="6"/>
  <c r="O52" i="6" s="1"/>
  <c r="Q51" i="6"/>
  <c r="K51" i="6"/>
  <c r="F51" i="6"/>
  <c r="P51" i="6" s="1"/>
  <c r="Q50" i="6"/>
  <c r="K50" i="6"/>
  <c r="F50" i="6"/>
  <c r="P50" i="6" s="1"/>
  <c r="Q49" i="6"/>
  <c r="P49" i="6"/>
  <c r="O49" i="6"/>
  <c r="K49" i="6"/>
  <c r="F49" i="6"/>
  <c r="Q48" i="6"/>
  <c r="P48" i="6"/>
  <c r="K48" i="6"/>
  <c r="F48" i="6"/>
  <c r="O48" i="6" s="1"/>
  <c r="Q47" i="6"/>
  <c r="K47" i="6"/>
  <c r="F47" i="6"/>
  <c r="P47" i="6" s="1"/>
  <c r="Q46" i="6"/>
  <c r="O46" i="6"/>
  <c r="K46" i="6"/>
  <c r="F46" i="6"/>
  <c r="P46" i="6" s="1"/>
  <c r="Q45" i="6"/>
  <c r="P45" i="6"/>
  <c r="O45" i="6"/>
  <c r="K45" i="6"/>
  <c r="F45" i="6"/>
  <c r="Q44" i="6"/>
  <c r="P44" i="6"/>
  <c r="K44" i="6"/>
  <c r="F44" i="6"/>
  <c r="O44" i="6" s="1"/>
  <c r="Q43" i="6"/>
  <c r="K43" i="6"/>
  <c r="F43" i="6"/>
  <c r="P43" i="6" s="1"/>
  <c r="Q42" i="6"/>
  <c r="O42" i="6"/>
  <c r="K42" i="6"/>
  <c r="F42" i="6"/>
  <c r="P42" i="6" s="1"/>
  <c r="Q41" i="6"/>
  <c r="P41" i="6"/>
  <c r="O41" i="6"/>
  <c r="K41" i="6"/>
  <c r="F41" i="6"/>
  <c r="Q40" i="6"/>
  <c r="P40" i="6"/>
  <c r="K40" i="6"/>
  <c r="F40" i="6"/>
  <c r="O40" i="6" s="1"/>
  <c r="Q39" i="6"/>
  <c r="K39" i="6"/>
  <c r="F39" i="6"/>
  <c r="P39" i="6" s="1"/>
  <c r="Q38" i="6"/>
  <c r="O38" i="6"/>
  <c r="K38" i="6"/>
  <c r="F38" i="6"/>
  <c r="P38" i="6" s="1"/>
  <c r="Q37" i="6"/>
  <c r="P37" i="6"/>
  <c r="O37" i="6"/>
  <c r="K37" i="6"/>
  <c r="F37" i="6"/>
  <c r="Q36" i="6"/>
  <c r="P36" i="6"/>
  <c r="K36" i="6"/>
  <c r="F36" i="6"/>
  <c r="O36" i="6" s="1"/>
  <c r="Q35" i="6"/>
  <c r="K35" i="6"/>
  <c r="F35" i="6"/>
  <c r="P35" i="6" s="1"/>
  <c r="Q34" i="6"/>
  <c r="O34" i="6"/>
  <c r="K34" i="6"/>
  <c r="F34" i="6"/>
  <c r="P34" i="6" s="1"/>
  <c r="Q33" i="6"/>
  <c r="P33" i="6"/>
  <c r="O33" i="6"/>
  <c r="K33" i="6"/>
  <c r="F33" i="6"/>
  <c r="Q32" i="6"/>
  <c r="P32" i="6"/>
  <c r="K32" i="6"/>
  <c r="F32" i="6"/>
  <c r="O32" i="6" s="1"/>
  <c r="Q31" i="6"/>
  <c r="K31" i="6"/>
  <c r="F31" i="6"/>
  <c r="P31" i="6" s="1"/>
  <c r="Q30" i="6"/>
  <c r="O30" i="6"/>
  <c r="K30" i="6"/>
  <c r="F30" i="6"/>
  <c r="P30" i="6" s="1"/>
  <c r="Q29" i="6"/>
  <c r="P29" i="6"/>
  <c r="O29" i="6"/>
  <c r="K29" i="6"/>
  <c r="F29" i="6"/>
  <c r="Q28" i="6"/>
  <c r="P28" i="6"/>
  <c r="K28" i="6"/>
  <c r="F28" i="6"/>
  <c r="O28" i="6" s="1"/>
  <c r="Q27" i="6"/>
  <c r="K27" i="6"/>
  <c r="F27" i="6"/>
  <c r="P27" i="6" s="1"/>
  <c r="Q26" i="6"/>
  <c r="O26" i="6"/>
  <c r="K26" i="6"/>
  <c r="F26" i="6"/>
  <c r="P26" i="6" s="1"/>
  <c r="Q25" i="6"/>
  <c r="P25" i="6"/>
  <c r="O25" i="6"/>
  <c r="K25" i="6"/>
  <c r="F25" i="6"/>
  <c r="Q24" i="6"/>
  <c r="P24" i="6"/>
  <c r="K24" i="6"/>
  <c r="F24" i="6"/>
  <c r="O24" i="6" s="1"/>
  <c r="Q23" i="6"/>
  <c r="K23" i="6"/>
  <c r="F23" i="6"/>
  <c r="P23" i="6" s="1"/>
  <c r="Q22" i="6"/>
  <c r="O22" i="6"/>
  <c r="K22" i="6"/>
  <c r="F22" i="6"/>
  <c r="P22" i="6" s="1"/>
  <c r="Q21" i="6"/>
  <c r="P21" i="6"/>
  <c r="O21" i="6"/>
  <c r="K21" i="6"/>
  <c r="F21" i="6"/>
  <c r="Q20" i="6"/>
  <c r="P20" i="6"/>
  <c r="K20" i="6"/>
  <c r="F20" i="6"/>
  <c r="O20" i="6" s="1"/>
  <c r="Q19" i="6"/>
  <c r="K19" i="6"/>
  <c r="F19" i="6"/>
  <c r="P19" i="6" s="1"/>
  <c r="Q18" i="6"/>
  <c r="O18" i="6"/>
  <c r="K18" i="6"/>
  <c r="F18" i="6"/>
  <c r="P18" i="6" s="1"/>
  <c r="Q17" i="6"/>
  <c r="P17" i="6"/>
  <c r="O17" i="6"/>
  <c r="K17" i="6"/>
  <c r="F17" i="6"/>
  <c r="Q16" i="6"/>
  <c r="P16" i="6"/>
  <c r="K16" i="6"/>
  <c r="F16" i="6"/>
  <c r="O16" i="6" s="1"/>
  <c r="Q15" i="6"/>
  <c r="K15" i="6"/>
  <c r="F15" i="6"/>
  <c r="P15" i="6" s="1"/>
  <c r="Q14" i="6"/>
  <c r="O14" i="6"/>
  <c r="K14" i="6"/>
  <c r="F14" i="6"/>
  <c r="P14" i="6" s="1"/>
  <c r="Q13" i="6"/>
  <c r="P13" i="6"/>
  <c r="O13" i="6"/>
  <c r="K13" i="6"/>
  <c r="F13" i="6"/>
  <c r="Q12" i="6"/>
  <c r="P12" i="6"/>
  <c r="K12" i="6"/>
  <c r="F12" i="6"/>
  <c r="O12" i="6" s="1"/>
  <c r="Q11" i="6"/>
  <c r="Q57" i="6" s="1"/>
  <c r="K11" i="6"/>
  <c r="K57" i="6" s="1"/>
  <c r="F11" i="6"/>
  <c r="P11" i="6" s="1"/>
  <c r="G51" i="5"/>
  <c r="G50" i="5"/>
  <c r="G47" i="5"/>
  <c r="G45" i="5"/>
  <c r="G44" i="5"/>
  <c r="G42" i="5"/>
  <c r="G38" i="5"/>
  <c r="G37" i="5"/>
  <c r="G36" i="5"/>
  <c r="G35" i="5"/>
  <c r="G34" i="5"/>
  <c r="G33" i="5"/>
  <c r="G32" i="5"/>
  <c r="G31" i="5"/>
  <c r="G30" i="5"/>
  <c r="G29" i="5"/>
  <c r="G27" i="5"/>
  <c r="G26" i="5"/>
  <c r="G25" i="5"/>
  <c r="G24" i="5"/>
  <c r="G23" i="5"/>
  <c r="G22" i="5"/>
  <c r="G21" i="5"/>
  <c r="G17" i="5"/>
  <c r="G16" i="5"/>
  <c r="G15" i="5"/>
  <c r="G14" i="5"/>
  <c r="G13" i="5"/>
  <c r="G25" i="9" l="1"/>
  <c r="K62" i="6"/>
  <c r="P57" i="6"/>
  <c r="O50" i="6"/>
  <c r="O54" i="6"/>
  <c r="O11" i="6"/>
  <c r="O15" i="6"/>
  <c r="O19" i="6"/>
  <c r="O23" i="6"/>
  <c r="O27" i="6"/>
  <c r="O31" i="6"/>
  <c r="O35" i="6"/>
  <c r="O39" i="6"/>
  <c r="O43" i="6"/>
  <c r="O47" i="6"/>
  <c r="O51" i="6"/>
  <c r="O55" i="6"/>
  <c r="G17" i="1"/>
  <c r="O57" i="6" l="1"/>
  <c r="K64" i="6"/>
  <c r="K22" i="9" s="1"/>
  <c r="F24" i="3"/>
  <c r="E24" i="3"/>
  <c r="D24" i="3"/>
  <c r="C24" i="3"/>
  <c r="M23" i="9" l="1"/>
  <c r="M24" i="9"/>
  <c r="O59" i="6"/>
  <c r="P59" i="6"/>
  <c r="F23" i="1"/>
  <c r="H43" i="2"/>
  <c r="H51" i="2" s="1"/>
  <c r="H25" i="2"/>
  <c r="H31" i="2" s="1"/>
  <c r="H12" i="2"/>
  <c r="F22" i="1"/>
  <c r="F21" i="1"/>
  <c r="C23" i="1" l="1"/>
  <c r="I23" i="1" s="1"/>
  <c r="C22" i="1"/>
  <c r="I22" i="1" s="1"/>
  <c r="Q59" i="6"/>
  <c r="O60" i="6"/>
  <c r="O62" i="6"/>
  <c r="P60" i="6"/>
  <c r="P61" i="6" s="1"/>
  <c r="P62" i="6"/>
  <c r="C21" i="1"/>
  <c r="I21" i="1" s="1"/>
  <c r="H18" i="2"/>
  <c r="H52" i="2" s="1"/>
  <c r="I24" i="1" s="1"/>
  <c r="C24" i="1" l="1"/>
  <c r="C25" i="1" s="1"/>
  <c r="I25" i="1" s="1"/>
  <c r="P64" i="6"/>
  <c r="Q62" i="6"/>
  <c r="Q60" i="6"/>
  <c r="O61" i="6"/>
  <c r="F24" i="1" l="1"/>
  <c r="O64" i="6"/>
  <c r="Q61" i="6"/>
  <c r="Q64" i="6" s="1"/>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 xml:space="preserve">「学校法人○○」すること。
</t>
        </r>
      </text>
    </comment>
    <comment ref="B10" authorId="0" shapeId="0" xr:uid="{00000000-0006-0000-0000-000005000000}">
      <text>
        <r>
          <rPr>
            <b/>
            <sz val="9"/>
            <color indexed="81"/>
            <rFont val="ＭＳ Ｐゴシック"/>
            <family val="3"/>
            <charset val="128"/>
          </rPr>
          <t>申請する事業の名称は、工事を行う建物とその内容が分かるよう具体的かつ簡潔な名称とすること。
（例）　○号館△△工事（専門課程）
　　　　体育館△△工事（高等課程）</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4" authorId="0" shapeId="0" xr:uid="{00000000-0006-0000-0000-000008000000}">
      <text>
        <r>
          <rPr>
            <b/>
            <sz val="9"/>
            <color indexed="81"/>
            <rFont val="ＭＳ Ｐゴシック"/>
            <family val="3"/>
            <charset val="128"/>
          </rPr>
          <t>ドロップダウンリストより選択すること。</t>
        </r>
      </text>
    </comment>
    <comment ref="B15" authorId="0" shapeId="0" xr:uid="{00000000-0006-0000-0000-000009000000}">
      <text>
        <r>
          <rPr>
            <b/>
            <sz val="9"/>
            <color indexed="81"/>
            <rFont val="ＭＳ Ｐゴシック"/>
            <family val="3"/>
            <charset val="128"/>
          </rPr>
          <t>ドロップダウンリストより選択すること。</t>
        </r>
      </text>
    </comment>
    <comment ref="B16" authorId="0" shapeId="0" xr:uid="{00000000-0006-0000-0000-00000A000000}">
      <text>
        <r>
          <rPr>
            <b/>
            <sz val="9"/>
            <color indexed="81"/>
            <rFont val="ＭＳ Ｐゴシック"/>
            <family val="3"/>
            <charset val="128"/>
          </rPr>
          <t>ドロップダウンリストより選択すること。</t>
        </r>
      </text>
    </comment>
    <comment ref="G16" authorId="0" shapeId="0" xr:uid="{00000000-0006-0000-0000-00000B00000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xr:uid="{00000000-0006-0000-0000-00000C00000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xr:uid="{00000000-0006-0000-0000-00000D000000}">
      <text>
        <r>
          <rPr>
            <b/>
            <sz val="9"/>
            <color indexed="81"/>
            <rFont val="ＭＳ Ｐゴシック"/>
            <family val="3"/>
            <charset val="128"/>
          </rPr>
          <t>自動計算であるため、入力不要。</t>
        </r>
      </text>
    </comment>
    <comment ref="B18" authorId="0" shapeId="0" xr:uid="{00000000-0006-0000-0000-00000E00000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xr:uid="{00000000-0006-0000-0000-00000F000000}">
      <text>
        <r>
          <rPr>
            <b/>
            <sz val="9"/>
            <color indexed="81"/>
            <rFont val="ＭＳ Ｐゴシック"/>
            <family val="3"/>
            <charset val="128"/>
          </rPr>
          <t>耐震補強工事を行う建物の延べ床面積を記入すること。</t>
        </r>
      </text>
    </comment>
    <comment ref="I21" authorId="0" shapeId="0" xr:uid="{00000000-0006-0000-0000-000011000000}">
      <text>
        <r>
          <rPr>
            <b/>
            <sz val="9"/>
            <color indexed="10"/>
            <rFont val="ＭＳ Ｐゴシック"/>
            <family val="3"/>
            <charset val="128"/>
          </rPr>
          <t>黄色で塗りつぶしたセルは、シート「様式5-2」に入力すること等により自動反映されることから、入力しないこと。</t>
        </r>
      </text>
    </comment>
    <comment ref="K24" authorId="1" shapeId="0" xr:uid="{8234B9EE-72CD-45B1-8192-B9B8DD1A590C}">
      <text>
        <r>
          <rPr>
            <b/>
            <sz val="9"/>
            <color indexed="81"/>
            <rFont val="MS P ゴシック"/>
            <family val="3"/>
            <charset val="128"/>
          </rPr>
          <t>ただし見積整理表が複数ある場合は、このセルの確認は不要。その場合、補助対象経費合計は手動で入力すること。</t>
        </r>
      </text>
    </comment>
    <comment ref="B26" authorId="0" shapeId="0" xr:uid="{00000000-0006-0000-0000-000012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B101AC3E-91DF-4DC6-882E-F79278FBB11B}">
      <text>
        <r>
          <rPr>
            <b/>
            <sz val="9"/>
            <color indexed="81"/>
            <rFont val="MS P ゴシック"/>
            <family val="3"/>
            <charset val="128"/>
          </rPr>
          <t>自動入力</t>
        </r>
      </text>
    </comment>
    <comment ref="C11" authorId="1" shapeId="0" xr:uid="{A673400A-FD5A-49CB-B47B-5F4B760E47BF}">
      <text>
        <r>
          <rPr>
            <b/>
            <sz val="9"/>
            <color indexed="81"/>
            <rFont val="ＭＳ Ｐゴシック"/>
            <family val="3"/>
            <charset val="128"/>
          </rPr>
          <t>自動計算</t>
        </r>
      </text>
    </comment>
    <comment ref="G11" authorId="1" shapeId="0" xr:uid="{A4FA71D5-F019-445E-B3FF-10A4544464AF}">
      <text>
        <r>
          <rPr>
            <b/>
            <sz val="9"/>
            <color indexed="81"/>
            <rFont val="ＭＳ Ｐゴシック"/>
            <family val="3"/>
            <charset val="128"/>
          </rPr>
          <t>自動計算</t>
        </r>
      </text>
    </comment>
    <comment ref="G15" authorId="1" shapeId="0" xr:uid="{12EFD0BE-73EF-4AAF-86CF-5EA208C44B3F}">
      <text>
        <r>
          <rPr>
            <b/>
            <sz val="9"/>
            <color indexed="81"/>
            <rFont val="ＭＳ Ｐゴシック"/>
            <family val="3"/>
            <charset val="128"/>
          </rPr>
          <t>自動計算</t>
        </r>
      </text>
    </comment>
    <comment ref="C25" authorId="1" shapeId="0" xr:uid="{AB8E960F-6D6D-47E9-AE4F-0D101361D982}">
      <text>
        <r>
          <rPr>
            <b/>
            <sz val="9"/>
            <color indexed="81"/>
            <rFont val="ＭＳ Ｐゴシック"/>
            <family val="3"/>
            <charset val="128"/>
          </rPr>
          <t>自動計算
※　セルを追加した場合、計算が反映されているか確認してください。</t>
        </r>
      </text>
    </comment>
    <comment ref="G25" authorId="1" shapeId="0" xr:uid="{210C7F8D-63A9-46D4-8E63-FE3B1615C268}">
      <text>
        <r>
          <rPr>
            <b/>
            <sz val="9"/>
            <color indexed="81"/>
            <rFont val="ＭＳ Ｐゴシック"/>
            <family val="3"/>
            <charset val="128"/>
          </rPr>
          <t>自動計算
※　セルを追加した場合、計算が反映されているか確認してください。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作成者</author>
    <author>中田凌</author>
  </authors>
  <commentList>
    <comment ref="C6" authorId="0" shapeId="0" xr:uid="{00000000-0006-0000-0100-000003000000}">
      <text>
        <r>
          <rPr>
            <b/>
            <sz val="9"/>
            <color indexed="81"/>
            <rFont val="ＭＳ Ｐゴシック"/>
            <family val="3"/>
            <charset val="128"/>
          </rPr>
          <t>「見積書整理表」、「工事等の説明一覧」、「構成図（平面図・立面図）」の付番と対応しているか確認すること。</t>
        </r>
      </text>
    </comment>
    <comment ref="H6" authorId="1" shapeId="0" xr:uid="{9FE81535-9B33-406F-9B97-3B62C7675682}">
      <text>
        <r>
          <rPr>
            <b/>
            <sz val="9"/>
            <color indexed="81"/>
            <rFont val="MS P ゴシック"/>
            <family val="3"/>
            <charset val="128"/>
          </rPr>
          <t>内容、数量、金額については、見積書整理表からの自動転記となっているため、入力不要。</t>
        </r>
      </text>
    </comment>
    <comment ref="H12" authorId="2"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D32" authorId="1" shapeId="0" xr:uid="{13BD7B76-3587-42C9-A595-78D3C627978C}">
      <text>
        <r>
          <rPr>
            <b/>
            <sz val="9"/>
            <color indexed="81"/>
            <rFont val="MS P ゴシック"/>
            <family val="3"/>
            <charset val="128"/>
          </rPr>
          <t>「工事明細」欄は、「建築工事」「電気設備工事」、「機械設備工事」等見積書に記載の工事名称の他。その細目を記載すること。</t>
        </r>
      </text>
    </comment>
    <comment ref="I52" authorId="3" shapeId="0" xr:uid="{B49DB2B0-280C-45B5-A8CF-EA5904D81D03}">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必要に応じて列を追加すること。行を挿入した場合は、挿入した行が計算範囲に含まれているか確認すること。</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347057F2-89AC-40A0-B4A4-834FC3AA524C}">
      <text>
        <r>
          <rPr>
            <b/>
            <sz val="9"/>
            <color indexed="81"/>
            <rFont val="ＭＳ Ｐゴシック"/>
            <family val="3"/>
            <charset val="128"/>
          </rPr>
          <t>対象経費のみに付番し、
耐震点検経費をⅠ,Ⅱ,Ⅲ,…、実施設計費を1,2,3,…、工事費を①,②,③,…とすること。
ここで付した番号を、「様式５－●」、「設備・装置（工事）等の説明一覧」、「設備（装置）構成図」、「平面（立面）図」、「定価証明書」、「カタログ」の対応箇所に付番すること。</t>
        </r>
      </text>
    </comment>
    <comment ref="C9" authorId="0" shapeId="0" xr:uid="{0822EA83-BA24-428C-AD0F-FFB55A74C2FB}">
      <text>
        <r>
          <rPr>
            <b/>
            <sz val="9"/>
            <color indexed="81"/>
            <rFont val="ＭＳ Ｐゴシック"/>
            <family val="3"/>
            <charset val="128"/>
          </rPr>
          <t>見積書に品目名のみで記載されている場合は記入不要。ＡＡ工事、ＢＢ工事と、工事別に分かれている場合は本欄へ記入すること。本欄への記入の有無に関わらず「品名・規格」欄は必ず記入をすること。</t>
        </r>
      </text>
    </comment>
    <comment ref="D9" authorId="0" shapeId="0" xr:uid="{5AF7E5EE-50D3-433C-A53D-9FA74E9BA353}">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8B8094A3-E872-4519-9B84-21F4F60E7F3B}">
      <text>
        <r>
          <rPr>
            <b/>
            <sz val="9"/>
            <color indexed="81"/>
            <rFont val="ＭＳ Ｐゴシック"/>
            <family val="3"/>
            <charset val="128"/>
          </rPr>
          <t>左欄が2以上の品名に係る経費である場合、
→ドロップダウンリストより「全体に係る経費」、「複数項目に係る経費」のいずれかを選択すること。
上記以外、
→作業不要。</t>
        </r>
      </text>
    </comment>
    <comment ref="K9" authorId="0" shapeId="0" xr:uid="{222D28B1-7D7B-4E59-8618-FC95653B53F8}">
      <text>
        <r>
          <rPr>
            <b/>
            <sz val="9"/>
            <color indexed="81"/>
            <rFont val="ＭＳ Ｐゴシック"/>
            <family val="3"/>
            <charset val="128"/>
          </rPr>
          <t>見積書の「金額」欄に記載の金額を記入すること。</t>
        </r>
      </text>
    </comment>
    <comment ref="Q10" authorId="0" shapeId="0" xr:uid="{64FCE4F0-4F8D-44C4-954C-0DA7E7096A0E}">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01438B5D-1D5D-4CDB-A6E5-9BD705BD9FE3}">
      <text>
        <r>
          <rPr>
            <b/>
            <sz val="9"/>
            <color indexed="81"/>
            <rFont val="ＭＳ Ｐゴシック"/>
            <family val="3"/>
            <charset val="128"/>
          </rPr>
          <t>自動計算のため入力不要。</t>
        </r>
      </text>
    </comment>
    <comment ref="K62" authorId="0" shapeId="0" xr:uid="{53693D65-067A-4A2F-BC99-81480B799FD1}">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5EB3A0EE-C9C7-488D-A129-7B78D378F7DF}">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0A909F44-51D9-44FD-9EE8-49996C263242}">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381DB13E-4C3D-47ED-BEB1-C248CFD8848E}">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519807C0-1C7C-4E2B-BE89-4EEC750ADC58}">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B426B905-760A-49C3-8390-D00FE4D1B6AC}">
      <text>
        <r>
          <rPr>
            <b/>
            <sz val="11"/>
            <color indexed="81"/>
            <rFont val="MS P ゴシック"/>
            <family val="3"/>
            <charset val="128"/>
          </rPr>
          <t>ドロップダウンリストより該当するものを選択すること。
【非構造部材の耐震対策】　
  工事費見積　→　「施工業者」を選択
　実施設計費見積　→　「設計業者」を選択
　耐震点検経費見積　→　「耐震点検業者」を選択</t>
        </r>
      </text>
    </comment>
    <comment ref="C8" authorId="1" shapeId="0" xr:uid="{2E98AD24-BC6A-4F36-A9C0-3A13B2A26BCE}">
      <text>
        <r>
          <rPr>
            <b/>
            <sz val="11"/>
            <color indexed="81"/>
            <rFont val="ＭＳ Ｐゴシック"/>
            <family val="3"/>
            <charset val="128"/>
          </rPr>
          <t>業者名は正確に記載すること。</t>
        </r>
      </text>
    </comment>
    <comment ref="I8" authorId="1" shapeId="0" xr:uid="{F90A0459-FE9B-4DC2-94C6-E05D1737A174}">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F236C28D-1744-4CDD-942B-91DA3C36FCC8}">
      <text>
        <r>
          <rPr>
            <b/>
            <sz val="9"/>
            <color indexed="81"/>
            <rFont val="MS P ゴシック"/>
            <family val="3"/>
            <charset val="128"/>
          </rPr>
          <t>自動入力</t>
        </r>
      </text>
    </comment>
    <comment ref="D10" authorId="1" shapeId="0" xr:uid="{5E4BECC1-950B-47F3-B08E-B0846B46D54B}">
      <text>
        <r>
          <rPr>
            <b/>
            <sz val="9"/>
            <color indexed="81"/>
            <rFont val="ＭＳ Ｐゴシック"/>
            <family val="3"/>
            <charset val="128"/>
          </rPr>
          <t>「歳入」・「歳出」の両方の備考欄に申請設備等の財源を選択すること。</t>
        </r>
      </text>
    </comment>
    <comment ref="H10" authorId="1" shapeId="0" xr:uid="{E30127BD-2014-4142-80AB-D7B9271F0A86}">
      <text>
        <r>
          <rPr>
            <b/>
            <sz val="9"/>
            <color indexed="81"/>
            <rFont val="ＭＳ Ｐゴシック"/>
            <family val="3"/>
            <charset val="128"/>
          </rPr>
          <t>「歳入」・「歳出」の両方の備考欄に申請設備等の財源を選択すること。</t>
        </r>
      </text>
    </comment>
    <comment ref="C11" authorId="1" shapeId="0" xr:uid="{468A8B87-8427-47F6-ABED-E7D61E4C7F97}">
      <text>
        <r>
          <rPr>
            <b/>
            <sz val="9"/>
            <color indexed="81"/>
            <rFont val="ＭＳ Ｐゴシック"/>
            <family val="3"/>
            <charset val="128"/>
          </rPr>
          <t>自動計算</t>
        </r>
      </text>
    </comment>
    <comment ref="G11" authorId="1" shapeId="0" xr:uid="{987DD4AC-8CD9-4EE4-A77F-EE98932C47B5}">
      <text>
        <r>
          <rPr>
            <b/>
            <sz val="9"/>
            <color indexed="81"/>
            <rFont val="ＭＳ Ｐゴシック"/>
            <family val="3"/>
            <charset val="128"/>
          </rPr>
          <t>自動計算</t>
        </r>
      </text>
    </comment>
    <comment ref="G15" authorId="1" shapeId="0" xr:uid="{EF0442D8-634B-484A-86A9-C7FA9BC52A88}">
      <text>
        <r>
          <rPr>
            <b/>
            <sz val="9"/>
            <color indexed="81"/>
            <rFont val="ＭＳ Ｐゴシック"/>
            <family val="3"/>
            <charset val="128"/>
          </rPr>
          <t>自動計算</t>
        </r>
      </text>
    </comment>
    <comment ref="C25" authorId="1" shapeId="0" xr:uid="{E4C41C9F-453D-429E-8AAA-02C7A04DF090}">
      <text>
        <r>
          <rPr>
            <b/>
            <sz val="9"/>
            <color indexed="81"/>
            <rFont val="ＭＳ Ｐゴシック"/>
            <family val="3"/>
            <charset val="128"/>
          </rPr>
          <t>自動計算
※　セルを追加した場合、計算が反映されているか確認してください。</t>
        </r>
      </text>
    </comment>
    <comment ref="G25" authorId="1" shapeId="0" xr:uid="{550321F1-C172-4F9B-954C-45C8AF36D56E}">
      <text>
        <r>
          <rPr>
            <b/>
            <sz val="9"/>
            <color indexed="81"/>
            <rFont val="ＭＳ Ｐゴシック"/>
            <family val="3"/>
            <charset val="128"/>
          </rPr>
          <t>自動計算
※　セルを追加した場合、計算が反映されているか確認してください。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15523D3B-4602-4E83-AE42-2CBE7361DB67}">
      <text>
        <r>
          <rPr>
            <b/>
            <sz val="9"/>
            <color indexed="81"/>
            <rFont val="MS P ゴシック"/>
            <family val="3"/>
            <charset val="128"/>
          </rPr>
          <t>自動入力</t>
        </r>
      </text>
    </comment>
    <comment ref="C11" authorId="1" shapeId="0" xr:uid="{9C1202B3-34AE-4ECE-95FD-920DDF3553B6}">
      <text>
        <r>
          <rPr>
            <b/>
            <sz val="9"/>
            <color indexed="81"/>
            <rFont val="ＭＳ Ｐゴシック"/>
            <family val="3"/>
            <charset val="128"/>
          </rPr>
          <t>自動計算</t>
        </r>
      </text>
    </comment>
    <comment ref="G11" authorId="1" shapeId="0" xr:uid="{39A02FDD-DBC1-4993-88B3-8C0150036239}">
      <text>
        <r>
          <rPr>
            <b/>
            <sz val="9"/>
            <color indexed="81"/>
            <rFont val="ＭＳ Ｐゴシック"/>
            <family val="3"/>
            <charset val="128"/>
          </rPr>
          <t>自動計算</t>
        </r>
      </text>
    </comment>
    <comment ref="G15" authorId="1" shapeId="0" xr:uid="{FC0983DB-7168-4170-8810-725C9EDA89EA}">
      <text>
        <r>
          <rPr>
            <b/>
            <sz val="9"/>
            <color indexed="81"/>
            <rFont val="ＭＳ Ｐゴシック"/>
            <family val="3"/>
            <charset val="128"/>
          </rPr>
          <t>自動計算</t>
        </r>
      </text>
    </comment>
    <comment ref="C25" authorId="1" shapeId="0" xr:uid="{4311FD7A-9E3F-4BD9-882F-D68126C7C7AE}">
      <text>
        <r>
          <rPr>
            <b/>
            <sz val="9"/>
            <color indexed="81"/>
            <rFont val="ＭＳ Ｐゴシック"/>
            <family val="3"/>
            <charset val="128"/>
          </rPr>
          <t>自動計算
※　セルを追加した場合、計算が反映されているか確認してください。</t>
        </r>
      </text>
    </comment>
    <comment ref="G25" authorId="1" shapeId="0" xr:uid="{CC81AED0-47C4-4434-8DA3-97E29314E89A}">
      <text>
        <r>
          <rPr>
            <b/>
            <sz val="9"/>
            <color indexed="81"/>
            <rFont val="ＭＳ Ｐゴシック"/>
            <family val="3"/>
            <charset val="128"/>
          </rPr>
          <t>自動計算
※　セルを追加した場合、計算が反映されているか確認してください。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907DCD32-A676-41EA-BDA0-E1869E88C227}">
      <text>
        <r>
          <rPr>
            <b/>
            <sz val="9"/>
            <color indexed="81"/>
            <rFont val="MS P ゴシック"/>
            <family val="3"/>
            <charset val="128"/>
          </rPr>
          <t>自動入力</t>
        </r>
      </text>
    </comment>
    <comment ref="C11" authorId="1" shapeId="0" xr:uid="{D1D8A448-0C72-4756-B24B-BE64FC3D4A0C}">
      <text>
        <r>
          <rPr>
            <b/>
            <sz val="9"/>
            <color indexed="81"/>
            <rFont val="ＭＳ Ｐゴシック"/>
            <family val="3"/>
            <charset val="128"/>
          </rPr>
          <t>自動計算</t>
        </r>
      </text>
    </comment>
    <comment ref="G11" authorId="1" shapeId="0" xr:uid="{6168CB45-E5CB-45F7-BBB1-4E222207C296}">
      <text>
        <r>
          <rPr>
            <b/>
            <sz val="9"/>
            <color indexed="81"/>
            <rFont val="ＭＳ Ｐゴシック"/>
            <family val="3"/>
            <charset val="128"/>
          </rPr>
          <t>自動計算</t>
        </r>
      </text>
    </comment>
    <comment ref="G15" authorId="1" shapeId="0" xr:uid="{23612305-0036-4CB4-8BAD-0E17AA0F0E88}">
      <text>
        <r>
          <rPr>
            <b/>
            <sz val="9"/>
            <color indexed="81"/>
            <rFont val="ＭＳ Ｐゴシック"/>
            <family val="3"/>
            <charset val="128"/>
          </rPr>
          <t>自動計算</t>
        </r>
      </text>
    </comment>
    <comment ref="C25" authorId="1" shapeId="0" xr:uid="{52E9B437-600B-4CAD-A4FC-91A6B93781AC}">
      <text>
        <r>
          <rPr>
            <b/>
            <sz val="9"/>
            <color indexed="81"/>
            <rFont val="ＭＳ Ｐゴシック"/>
            <family val="3"/>
            <charset val="128"/>
          </rPr>
          <t>自動計算
※　セルを追加した場合、計算が反映されているか確認してください。</t>
        </r>
      </text>
    </comment>
    <comment ref="G25" authorId="1" shapeId="0" xr:uid="{54286DF7-DA82-42C0-94C0-C79CEC93D9D9}">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<sst xmlns="http://schemas.openxmlformats.org/spreadsheetml/2006/main" count="523" uniqueCount="309">
  <si>
    <t>様式５-１（非構造部材）</t>
    <rPh sb="0" eb="2">
      <t>ヨウシキ</t>
    </rPh>
    <rPh sb="6" eb="7">
      <t>ヒ</t>
    </rPh>
    <rPh sb="7" eb="9">
      <t>コウゾウ</t>
    </rPh>
    <rPh sb="9" eb="11">
      <t>ブザイ</t>
    </rPh>
    <phoneticPr fontId="8"/>
  </si>
  <si>
    <t>課程</t>
    <rPh sb="0" eb="2">
      <t>カテイ</t>
    </rPh>
    <phoneticPr fontId="8"/>
  </si>
  <si>
    <t>令和4年度　専修学校防災機能等強化緊急特別推進事業
（非構造部材の耐震対策）計画調書</t>
  </si>
  <si>
    <t>作成日：</t>
    <rPh sb="0" eb="3">
      <t>サクセイビ</t>
    </rPh>
    <phoneticPr fontId="8"/>
  </si>
  <si>
    <t>都道府県名</t>
    <rPh sb="0" eb="4">
      <t>トドウフケン</t>
    </rPh>
    <rPh sb="4" eb="5">
      <t>メイ</t>
    </rPh>
    <phoneticPr fontId="8"/>
  </si>
  <si>
    <t>学校法人等名</t>
    <rPh sb="0" eb="2">
      <t>ガッコウ</t>
    </rPh>
    <rPh sb="2" eb="4">
      <t>ホウジン</t>
    </rPh>
    <rPh sb="4" eb="5">
      <t>トウ</t>
    </rPh>
    <rPh sb="5" eb="6">
      <t>メイ</t>
    </rPh>
    <phoneticPr fontId="8"/>
  </si>
  <si>
    <t>学校名</t>
    <rPh sb="0" eb="2">
      <t>ガッコウ</t>
    </rPh>
    <rPh sb="2" eb="3">
      <t>ホウミョウ</t>
    </rPh>
    <phoneticPr fontId="8"/>
  </si>
  <si>
    <t>法人番号</t>
    <rPh sb="0" eb="2">
      <t>ホウジン</t>
    </rPh>
    <rPh sb="2" eb="4">
      <t>バンゴウ</t>
    </rPh>
    <phoneticPr fontId="8"/>
  </si>
  <si>
    <t>管理責任者
所属・職・氏名</t>
    <rPh sb="0" eb="2">
      <t>カンリ</t>
    </rPh>
    <rPh sb="2" eb="5">
      <t>セキニンシャ</t>
    </rPh>
    <rPh sb="6" eb="8">
      <t>ショゾク</t>
    </rPh>
    <rPh sb="9" eb="10">
      <t>ショク</t>
    </rPh>
    <rPh sb="11" eb="13">
      <t>シメイ</t>
    </rPh>
    <phoneticPr fontId="8"/>
  </si>
  <si>
    <t>採択希望順位</t>
    <rPh sb="0" eb="2">
      <t>サイタク</t>
    </rPh>
    <rPh sb="2" eb="4">
      <t>キボウ</t>
    </rPh>
    <rPh sb="4" eb="6">
      <t>ジュンイ</t>
    </rPh>
    <phoneticPr fontId="8"/>
  </si>
  <si>
    <t>事業名</t>
    <rPh sb="0" eb="2">
      <t>ジギョウ</t>
    </rPh>
    <rPh sb="2" eb="3">
      <t>メイ</t>
    </rPh>
    <phoneticPr fontId="8"/>
  </si>
  <si>
    <t>改修施設の名称</t>
    <rPh sb="0" eb="2">
      <t>カイシュウ</t>
    </rPh>
    <rPh sb="2" eb="4">
      <t>シセツ</t>
    </rPh>
    <rPh sb="5" eb="7">
      <t>メイショウ</t>
    </rPh>
    <phoneticPr fontId="8"/>
  </si>
  <si>
    <t>建築年月日</t>
    <rPh sb="0" eb="2">
      <t>ケンチク</t>
    </rPh>
    <rPh sb="2" eb="5">
      <t>ネンガッピ</t>
    </rPh>
    <phoneticPr fontId="8"/>
  </si>
  <si>
    <t>構造</t>
    <rPh sb="0" eb="2">
      <t>コウゾウ</t>
    </rPh>
    <phoneticPr fontId="8"/>
  </si>
  <si>
    <t>工事契約予定日</t>
    <rPh sb="0" eb="2">
      <t>コウジ</t>
    </rPh>
    <rPh sb="2" eb="4">
      <t>ケイヤク</t>
    </rPh>
    <rPh sb="4" eb="7">
      <t>ヨテイビ</t>
    </rPh>
    <phoneticPr fontId="8"/>
  </si>
  <si>
    <t>工事完成予定日</t>
    <rPh sb="0" eb="2">
      <t>コウジ</t>
    </rPh>
    <rPh sb="2" eb="4">
      <t>カンセイ</t>
    </rPh>
    <rPh sb="4" eb="7">
      <t>ヨテイビ</t>
    </rPh>
    <phoneticPr fontId="8"/>
  </si>
  <si>
    <t>改修施設の
避難所指定</t>
    <rPh sb="0" eb="2">
      <t>カイシュウ</t>
    </rPh>
    <rPh sb="2" eb="4">
      <t>シセツ</t>
    </rPh>
    <rPh sb="6" eb="9">
      <t>ヒナンジョ</t>
    </rPh>
    <rPh sb="9" eb="11">
      <t>シテイ</t>
    </rPh>
    <phoneticPr fontId="8"/>
  </si>
  <si>
    <t>指定自治体名</t>
    <rPh sb="0" eb="2">
      <t>シテイ</t>
    </rPh>
    <rPh sb="2" eb="5">
      <t>ジチタイ</t>
    </rPh>
    <rPh sb="5" eb="6">
      <t>メイ</t>
    </rPh>
    <phoneticPr fontId="8"/>
  </si>
  <si>
    <t>避難所としての
利用の可否</t>
    <rPh sb="0" eb="3">
      <t>ヒナンショ</t>
    </rPh>
    <rPh sb="8" eb="10">
      <t>リヨウ</t>
    </rPh>
    <rPh sb="11" eb="13">
      <t>カヒ</t>
    </rPh>
    <phoneticPr fontId="8"/>
  </si>
  <si>
    <t>大規模空間を有する施設の有無</t>
    <rPh sb="0" eb="3">
      <t>ダイキボ</t>
    </rPh>
    <rPh sb="3" eb="5">
      <t>クウカン</t>
    </rPh>
    <rPh sb="6" eb="7">
      <t>ユウ</t>
    </rPh>
    <rPh sb="9" eb="11">
      <t>シセツ</t>
    </rPh>
    <rPh sb="12" eb="14">
      <t>ウム</t>
    </rPh>
    <phoneticPr fontId="8"/>
  </si>
  <si>
    <t>大規模空間の面積</t>
    <phoneticPr fontId="8"/>
  </si>
  <si>
    <t>㎡</t>
    <phoneticPr fontId="8"/>
  </si>
  <si>
    <r>
      <t>大規模空間</t>
    </r>
    <r>
      <rPr>
        <b/>
        <u/>
        <sz val="11"/>
        <rFont val="ＭＳ 明朝"/>
        <family val="1"/>
        <charset val="128"/>
      </rPr>
      <t xml:space="preserve">以外
</t>
    </r>
    <r>
      <rPr>
        <sz val="11"/>
        <rFont val="ＭＳ 明朝"/>
        <family val="1"/>
        <charset val="128"/>
      </rPr>
      <t>での避難面積</t>
    </r>
    <rPh sb="10" eb="12">
      <t>ヒナン</t>
    </rPh>
    <phoneticPr fontId="8"/>
  </si>
  <si>
    <t>受け入れ可能
面積合計</t>
    <rPh sb="0" eb="1">
      <t>ウ</t>
    </rPh>
    <rPh sb="2" eb="3">
      <t>イ</t>
    </rPh>
    <rPh sb="4" eb="6">
      <t>カノウ</t>
    </rPh>
    <rPh sb="7" eb="9">
      <t>メンセキ</t>
    </rPh>
    <rPh sb="9" eb="11">
      <t>ゴウケイ</t>
    </rPh>
    <phoneticPr fontId="8"/>
  </si>
  <si>
    <t>割合</t>
    <rPh sb="0" eb="2">
      <t>ワリアイ</t>
    </rPh>
    <phoneticPr fontId="8"/>
  </si>
  <si>
    <t>％</t>
    <phoneticPr fontId="8"/>
  </si>
  <si>
    <t>合計面積</t>
    <rPh sb="0" eb="2">
      <t>ゴウケイ</t>
    </rPh>
    <rPh sb="2" eb="4">
      <t>メンセキ</t>
    </rPh>
    <phoneticPr fontId="8"/>
  </si>
  <si>
    <t>補助率</t>
    <rPh sb="0" eb="3">
      <t>ホジョリツ</t>
    </rPh>
    <phoneticPr fontId="8"/>
  </si>
  <si>
    <t>以内</t>
    <phoneticPr fontId="8"/>
  </si>
  <si>
    <t>区分</t>
    <rPh sb="0" eb="2">
      <t>クブン</t>
    </rPh>
    <phoneticPr fontId="8"/>
  </si>
  <si>
    <t>補助対象経費</t>
    <rPh sb="0" eb="2">
      <t>ホジョ</t>
    </rPh>
    <rPh sb="2" eb="4">
      <t>タイショウ</t>
    </rPh>
    <rPh sb="4" eb="6">
      <t>ケイヒ</t>
    </rPh>
    <phoneticPr fontId="8"/>
  </si>
  <si>
    <t>補助対象外経費</t>
    <rPh sb="0" eb="2">
      <t>ホジョ</t>
    </rPh>
    <rPh sb="2" eb="5">
      <t>タイショウガイ</t>
    </rPh>
    <rPh sb="5" eb="7">
      <t>ケイヒ</t>
    </rPh>
    <phoneticPr fontId="8"/>
  </si>
  <si>
    <t>合計</t>
    <rPh sb="0" eb="2">
      <t>ゴウケイ</t>
    </rPh>
    <phoneticPr fontId="8"/>
  </si>
  <si>
    <t>耐震点検経費</t>
    <rPh sb="0" eb="2">
      <t>タイシン</t>
    </rPh>
    <rPh sb="2" eb="4">
      <t>テンケン</t>
    </rPh>
    <rPh sb="4" eb="6">
      <t>ケイヒ</t>
    </rPh>
    <phoneticPr fontId="8"/>
  </si>
  <si>
    <t>①</t>
    <phoneticPr fontId="8"/>
  </si>
  <si>
    <t>円</t>
    <rPh sb="0" eb="1">
      <t>エン</t>
    </rPh>
    <phoneticPr fontId="8"/>
  </si>
  <si>
    <t>②</t>
    <phoneticPr fontId="8"/>
  </si>
  <si>
    <t>③</t>
    <phoneticPr fontId="8"/>
  </si>
  <si>
    <t>実施設計費</t>
    <rPh sb="0" eb="2">
      <t>ジッシ</t>
    </rPh>
    <rPh sb="2" eb="5">
      <t>セッケイヒ</t>
    </rPh>
    <phoneticPr fontId="8"/>
  </si>
  <si>
    <t>④</t>
    <phoneticPr fontId="8"/>
  </si>
  <si>
    <t>⑤</t>
    <phoneticPr fontId="8"/>
  </si>
  <si>
    <t>⑥</t>
    <phoneticPr fontId="8"/>
  </si>
  <si>
    <t>工事費</t>
    <rPh sb="0" eb="3">
      <t>コウジヒ</t>
    </rPh>
    <phoneticPr fontId="8"/>
  </si>
  <si>
    <t>⑦</t>
    <phoneticPr fontId="8"/>
  </si>
  <si>
    <t>⑧</t>
    <phoneticPr fontId="8"/>
  </si>
  <si>
    <t>⑨</t>
    <phoneticPr fontId="8"/>
  </si>
  <si>
    <t>事業経費計</t>
    <rPh sb="0" eb="2">
      <t>ジギョウ</t>
    </rPh>
    <rPh sb="2" eb="4">
      <t>ケイヒ</t>
    </rPh>
    <rPh sb="4" eb="5">
      <t>ケイ</t>
    </rPh>
    <phoneticPr fontId="8"/>
  </si>
  <si>
    <t>⑩</t>
    <phoneticPr fontId="8"/>
  </si>
  <si>
    <t>⑪</t>
    <phoneticPr fontId="8"/>
  </si>
  <si>
    <t>⑫</t>
    <phoneticPr fontId="8"/>
  </si>
  <si>
    <t>補助希望額</t>
    <rPh sb="0" eb="2">
      <t>ホジョ</t>
    </rPh>
    <rPh sb="2" eb="5">
      <t>キボウガク</t>
    </rPh>
    <phoneticPr fontId="8"/>
  </si>
  <si>
    <t>⑬</t>
    <phoneticPr fontId="8"/>
  </si>
  <si>
    <t>学校法人負担額</t>
    <rPh sb="0" eb="2">
      <t>ガッコウ</t>
    </rPh>
    <rPh sb="2" eb="4">
      <t>ホウジン</t>
    </rPh>
    <rPh sb="4" eb="7">
      <t>フタンガク</t>
    </rPh>
    <phoneticPr fontId="8"/>
  </si>
  <si>
    <t>⑭</t>
    <phoneticPr fontId="8"/>
  </si>
  <si>
    <t>改修施設の
現在の利用状況</t>
    <rPh sb="0" eb="2">
      <t>カイシュウ</t>
    </rPh>
    <rPh sb="2" eb="4">
      <t>シセツ</t>
    </rPh>
    <rPh sb="6" eb="8">
      <t>ゲンザイ</t>
    </rPh>
    <rPh sb="9" eb="11">
      <t>リヨウ</t>
    </rPh>
    <rPh sb="11" eb="13">
      <t>ジョウキョウ</t>
    </rPh>
    <phoneticPr fontId="8"/>
  </si>
  <si>
    <t>１００㎡以上の
空間を有する
部屋の名称
及び面積（㎡）</t>
    <rPh sb="15" eb="17">
      <t>ヘヤ</t>
    </rPh>
    <rPh sb="21" eb="22">
      <t>オヨ</t>
    </rPh>
    <rPh sb="23" eb="25">
      <t>メンセキ</t>
    </rPh>
    <phoneticPr fontId="8"/>
  </si>
  <si>
    <t>備考</t>
    <rPh sb="0" eb="2">
      <t>ビコウ</t>
    </rPh>
    <phoneticPr fontId="8"/>
  </si>
  <si>
    <t>様式５－２（非構造部材）</t>
    <rPh sb="6" eb="7">
      <t>ヒ</t>
    </rPh>
    <rPh sb="7" eb="9">
      <t>コウゾウ</t>
    </rPh>
    <rPh sb="9" eb="11">
      <t>ブザイ</t>
    </rPh>
    <phoneticPr fontId="8"/>
  </si>
  <si>
    <t>耐震点検経費・実施設計費・工事費の内訳</t>
    <rPh sb="0" eb="2">
      <t>タイシン</t>
    </rPh>
    <rPh sb="2" eb="4">
      <t>テンケン</t>
    </rPh>
    <rPh sb="4" eb="6">
      <t>ケイヒ</t>
    </rPh>
    <rPh sb="13" eb="16">
      <t>コウジヒ</t>
    </rPh>
    <phoneticPr fontId="8"/>
  </si>
  <si>
    <t>番号</t>
    <rPh sb="0" eb="2">
      <t>バンゴウ</t>
    </rPh>
    <phoneticPr fontId="8"/>
  </si>
  <si>
    <t>内　　　　　　　　　容</t>
    <phoneticPr fontId="8"/>
  </si>
  <si>
    <t>数　量</t>
    <rPh sb="0" eb="1">
      <t>カズ</t>
    </rPh>
    <rPh sb="2" eb="3">
      <t>リョウ</t>
    </rPh>
    <phoneticPr fontId="8"/>
  </si>
  <si>
    <t>金　額　（円）</t>
    <phoneticPr fontId="8"/>
  </si>
  <si>
    <t>補助対象</t>
    <rPh sb="0" eb="2">
      <t>ホジョ</t>
    </rPh>
    <rPh sb="2" eb="4">
      <t>タイショウ</t>
    </rPh>
    <phoneticPr fontId="8"/>
  </si>
  <si>
    <t>補助対象耐震点検経費計（＝①）</t>
    <rPh sb="4" eb="6">
      <t>タイシン</t>
    </rPh>
    <rPh sb="6" eb="8">
      <t>テンケン</t>
    </rPh>
    <rPh sb="8" eb="10">
      <t>ケイヒ</t>
    </rPh>
    <phoneticPr fontId="8"/>
  </si>
  <si>
    <t>補助対象外</t>
    <rPh sb="0" eb="2">
      <t>ホジョ</t>
    </rPh>
    <rPh sb="2" eb="5">
      <t>タイショウガイ</t>
    </rPh>
    <phoneticPr fontId="8"/>
  </si>
  <si>
    <t>補助対象外耐震点検経費計（＝②）</t>
    <rPh sb="0" eb="2">
      <t>ホジョ</t>
    </rPh>
    <rPh sb="2" eb="5">
      <t>タイショウガイ</t>
    </rPh>
    <rPh sb="5" eb="7">
      <t>タイシン</t>
    </rPh>
    <rPh sb="7" eb="9">
      <t>テンケン</t>
    </rPh>
    <rPh sb="9" eb="11">
      <t>ケイヒ</t>
    </rPh>
    <rPh sb="11" eb="12">
      <t>ケイ</t>
    </rPh>
    <phoneticPr fontId="8"/>
  </si>
  <si>
    <t>耐震点検経費計（＝③）</t>
    <rPh sb="0" eb="2">
      <t>タイシン</t>
    </rPh>
    <rPh sb="2" eb="4">
      <t>テンケン</t>
    </rPh>
    <rPh sb="4" eb="6">
      <t>ケイヒ</t>
    </rPh>
    <phoneticPr fontId="8"/>
  </si>
  <si>
    <t>実施設計費</t>
    <rPh sb="0" eb="2">
      <t>ジッシ</t>
    </rPh>
    <rPh sb="2" eb="4">
      <t>セッケイ</t>
    </rPh>
    <rPh sb="4" eb="5">
      <t>ヒ</t>
    </rPh>
    <phoneticPr fontId="8"/>
  </si>
  <si>
    <t>補助対象実施設計費計（＝④）</t>
    <phoneticPr fontId="8"/>
  </si>
  <si>
    <t>補助対象外実施設計費計（＝⑤）</t>
    <rPh sb="0" eb="2">
      <t>ホジョ</t>
    </rPh>
    <rPh sb="2" eb="5">
      <t>タイショウガイ</t>
    </rPh>
    <rPh sb="5" eb="7">
      <t>ジッシ</t>
    </rPh>
    <rPh sb="7" eb="9">
      <t>セッケイ</t>
    </rPh>
    <rPh sb="9" eb="10">
      <t>ヒ</t>
    </rPh>
    <rPh sb="10" eb="11">
      <t>ケイ</t>
    </rPh>
    <phoneticPr fontId="8"/>
  </si>
  <si>
    <t>実施設計費計（＝⑥）</t>
    <phoneticPr fontId="8"/>
  </si>
  <si>
    <t>工事明細</t>
    <phoneticPr fontId="8"/>
  </si>
  <si>
    <t>内　　容　・　目　　的</t>
    <rPh sb="0" eb="1">
      <t>ウチ</t>
    </rPh>
    <rPh sb="3" eb="4">
      <t>カタチ</t>
    </rPh>
    <phoneticPr fontId="8"/>
  </si>
  <si>
    <t>数　　量</t>
    <rPh sb="0" eb="1">
      <t>カズ</t>
    </rPh>
    <rPh sb="3" eb="4">
      <t>リョウ</t>
    </rPh>
    <phoneticPr fontId="8"/>
  </si>
  <si>
    <t>補助対象工事費計（＝⑦）</t>
    <rPh sb="0" eb="2">
      <t>ホジョ</t>
    </rPh>
    <rPh sb="2" eb="4">
      <t>タイショウ</t>
    </rPh>
    <rPh sb="4" eb="7">
      <t>コウジヒ</t>
    </rPh>
    <rPh sb="7" eb="8">
      <t>ケイ</t>
    </rPh>
    <phoneticPr fontId="8"/>
  </si>
  <si>
    <t>補助対象外工事費計（＝⑧）</t>
    <rPh sb="0" eb="2">
      <t>ホジョ</t>
    </rPh>
    <rPh sb="2" eb="5">
      <t>タイショウガイ</t>
    </rPh>
    <rPh sb="5" eb="7">
      <t>コウジ</t>
    </rPh>
    <rPh sb="7" eb="8">
      <t>ヒ</t>
    </rPh>
    <rPh sb="8" eb="9">
      <t>ケイ</t>
    </rPh>
    <phoneticPr fontId="8"/>
  </si>
  <si>
    <t>工事費計（＝⑨）</t>
    <phoneticPr fontId="8"/>
  </si>
  <si>
    <t>金額合計（事業経費計＝⑫）</t>
    <rPh sb="0" eb="2">
      <t>キンガク</t>
    </rPh>
    <rPh sb="2" eb="4">
      <t>ゴウケイ</t>
    </rPh>
    <rPh sb="5" eb="7">
      <t>ジギョウ</t>
    </rPh>
    <rPh sb="7" eb="9">
      <t>ケイヒ</t>
    </rPh>
    <rPh sb="9" eb="10">
      <t>ケイ</t>
    </rPh>
    <phoneticPr fontId="8"/>
  </si>
  <si>
    <t>様式５-３（非構造部材）</t>
    <rPh sb="0" eb="2">
      <t>ヨウシキ</t>
    </rPh>
    <rPh sb="6" eb="7">
      <t>ヒ</t>
    </rPh>
    <rPh sb="7" eb="9">
      <t>コウゾウ</t>
    </rPh>
    <rPh sb="9" eb="11">
      <t>ブザイ</t>
    </rPh>
    <phoneticPr fontId="8"/>
  </si>
  <si>
    <t>教員・生徒数調書（令和4年4月1日現在）</t>
  </si>
  <si>
    <t>学校名</t>
    <rPh sb="0" eb="3">
      <t>ガッコウメイ</t>
    </rPh>
    <phoneticPr fontId="8"/>
  </si>
  <si>
    <t>課　　程　　名</t>
    <rPh sb="0" eb="1">
      <t>カ</t>
    </rPh>
    <rPh sb="3" eb="4">
      <t>ホド</t>
    </rPh>
    <rPh sb="6" eb="7">
      <t>メイ</t>
    </rPh>
    <phoneticPr fontId="8"/>
  </si>
  <si>
    <t>学　　科　　名</t>
    <rPh sb="0" eb="1">
      <t>ガク</t>
    </rPh>
    <rPh sb="3" eb="4">
      <t>カ</t>
    </rPh>
    <rPh sb="6" eb="7">
      <t>メイ</t>
    </rPh>
    <phoneticPr fontId="8"/>
  </si>
  <si>
    <t>教　員　数（人）</t>
    <rPh sb="0" eb="1">
      <t>キョウ</t>
    </rPh>
    <rPh sb="2" eb="3">
      <t>イン</t>
    </rPh>
    <rPh sb="4" eb="5">
      <t>カズ</t>
    </rPh>
    <rPh sb="6" eb="7">
      <t>ニン</t>
    </rPh>
    <phoneticPr fontId="8"/>
  </si>
  <si>
    <t>生　徒　数（人）</t>
    <rPh sb="0" eb="1">
      <t>セイ</t>
    </rPh>
    <rPh sb="2" eb="3">
      <t>ト</t>
    </rPh>
    <rPh sb="4" eb="5">
      <t>カズ</t>
    </rPh>
    <rPh sb="6" eb="7">
      <t>ニン</t>
    </rPh>
    <phoneticPr fontId="8"/>
  </si>
  <si>
    <t>備　　　　　　考</t>
    <rPh sb="0" eb="1">
      <t>ソナエ</t>
    </rPh>
    <rPh sb="7" eb="8">
      <t>コウ</t>
    </rPh>
    <phoneticPr fontId="8"/>
  </si>
  <si>
    <t>専　任</t>
    <rPh sb="0" eb="1">
      <t>セン</t>
    </rPh>
    <rPh sb="2" eb="3">
      <t>ニン</t>
    </rPh>
    <phoneticPr fontId="8"/>
  </si>
  <si>
    <t>その他</t>
    <rPh sb="2" eb="3">
      <t>タ</t>
    </rPh>
    <phoneticPr fontId="8"/>
  </si>
  <si>
    <t>定　員</t>
    <rPh sb="0" eb="1">
      <t>サダム</t>
    </rPh>
    <rPh sb="2" eb="3">
      <t>イン</t>
    </rPh>
    <phoneticPr fontId="8"/>
  </si>
  <si>
    <t>実　員</t>
    <rPh sb="0" eb="1">
      <t>ジツ</t>
    </rPh>
    <rPh sb="2" eb="3">
      <t>イン</t>
    </rPh>
    <phoneticPr fontId="8"/>
  </si>
  <si>
    <t xml:space="preserve"> </t>
    <phoneticPr fontId="8"/>
  </si>
  <si>
    <t>合　　　　　　　計</t>
    <rPh sb="0" eb="1">
      <t>ゴウ</t>
    </rPh>
    <rPh sb="8" eb="9">
      <t>ケイ</t>
    </rPh>
    <phoneticPr fontId="8"/>
  </si>
  <si>
    <t xml:space="preserve">  （注） １　全課程・全学科を記入すること。</t>
    <rPh sb="8" eb="11">
      <t>ゼンカテイ</t>
    </rPh>
    <rPh sb="12" eb="15">
      <t>ゼンガッカ</t>
    </rPh>
    <rPh sb="16" eb="18">
      <t>キニュウ</t>
    </rPh>
    <phoneticPr fontId="8"/>
  </si>
  <si>
    <t>　　 　  ２　生徒数は，２学年以上ある場合は学年ごとに記入すること。</t>
    <phoneticPr fontId="8"/>
  </si>
  <si>
    <t>　　 　  ３　備考には，当該課程，学科及び学校の設置年月日を記入すること。</t>
    <phoneticPr fontId="8"/>
  </si>
  <si>
    <t>都道府県</t>
    <rPh sb="0" eb="4">
      <t>トドウフケン</t>
    </rPh>
    <phoneticPr fontId="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</si>
  <si>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</si>
  <si>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</si>
  <si>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</si>
  <si>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</si>
  <si>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</si>
  <si>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</si>
  <si>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</si>
  <si>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</si>
  <si>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</si>
  <si>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</si>
  <si>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</si>
  <si>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</si>
  <si>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</si>
  <si>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</si>
  <si>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</si>
  <si>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</si>
  <si>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</si>
  <si>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</si>
  <si>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</si>
  <si>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</si>
  <si>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</si>
  <si>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</si>
  <si>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</si>
  <si>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</si>
  <si>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</si>
  <si>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</si>
  <si>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</si>
  <si>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</si>
  <si>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</si>
  <si>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</si>
  <si>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</si>
  <si>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</si>
  <si>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</si>
  <si>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</si>
  <si>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</si>
  <si>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</si>
  <si>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</si>
  <si>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</si>
  <si>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</si>
  <si>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</si>
  <si>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</si>
  <si>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</si>
  <si>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</si>
  <si>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</si>
  <si>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</si>
  <si>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</si>
  <si>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</si>
  <si>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非構造部材の耐震対策 【 チ ェ ッ ク 表 】 </t>
    <rPh sb="0" eb="1">
      <t>ヒ</t>
    </rPh>
    <rPh sb="1" eb="3">
      <t>コウゾウ</t>
    </rPh>
    <rPh sb="3" eb="5">
      <t>ブザイ</t>
    </rPh>
    <rPh sb="6" eb="8">
      <t>タイシン</t>
    </rPh>
    <rPh sb="8" eb="10">
      <t>タイサク</t>
    </rPh>
    <rPh sb="21" eb="22">
      <t>ヒョウ</t>
    </rPh>
    <phoneticPr fontId="35"/>
  </si>
  <si>
    <t>都道府県名</t>
    <rPh sb="0" eb="4">
      <t>トドウフケン</t>
    </rPh>
    <rPh sb="4" eb="5">
      <t>メイ</t>
    </rPh>
    <phoneticPr fontId="35"/>
  </si>
  <si>
    <t>学校法人名</t>
    <rPh sb="0" eb="2">
      <t>ガッコウ</t>
    </rPh>
    <rPh sb="2" eb="4">
      <t>ホウジン</t>
    </rPh>
    <rPh sb="4" eb="5">
      <t>メイ</t>
    </rPh>
    <phoneticPr fontId="35"/>
  </si>
  <si>
    <t>学　校　名</t>
    <rPh sb="0" eb="1">
      <t>ガク</t>
    </rPh>
    <rPh sb="2" eb="3">
      <t>コウ</t>
    </rPh>
    <rPh sb="4" eb="5">
      <t>メイ</t>
    </rPh>
    <phoneticPr fontId="35"/>
  </si>
  <si>
    <t>〔　回　答　方　法　〕</t>
    <phoneticPr fontId="35"/>
  </si>
  <si>
    <t>【チェック項目Ⅰ】　補助金を申請するための要件を満たしているか</t>
    <rPh sb="5" eb="7">
      <t>コウモク</t>
    </rPh>
    <phoneticPr fontId="35"/>
  </si>
  <si>
    <t>確　　　認　　　事　　　項</t>
    <rPh sb="0" eb="1">
      <t>アキラ</t>
    </rPh>
    <rPh sb="4" eb="5">
      <t>シノブ</t>
    </rPh>
    <rPh sb="8" eb="9">
      <t>コト</t>
    </rPh>
    <rPh sb="12" eb="13">
      <t>コウ</t>
    </rPh>
    <phoneticPr fontId="35"/>
  </si>
  <si>
    <t>回 答</t>
    <rPh sb="0" eb="1">
      <t>カイ</t>
    </rPh>
    <rPh sb="2" eb="3">
      <t>コタエ</t>
    </rPh>
    <phoneticPr fontId="35"/>
  </si>
  <si>
    <t>判定</t>
    <rPh sb="0" eb="2">
      <t>ハンテイ</t>
    </rPh>
    <phoneticPr fontId="35"/>
  </si>
  <si>
    <t>以下のA～Bのうち、どれか１つを満たす場合は「○」を選択してください。
　Ａ．大講義室や屋内運動場、屋内プール、講堂、ホール等の100㎡以上の空間（通路は除く。）を有する施設（学校法人が法人部門として管理している建物を除く。）。
　Ｂ．「専修学校防災機能等強化緊急特別推進事業（耐震補強工事）」とあわせて行う非構造部材の耐震対策。</t>
    <rPh sb="0" eb="2">
      <t>イカ</t>
    </rPh>
    <rPh sb="16" eb="17">
      <t>ミ</t>
    </rPh>
    <rPh sb="19" eb="21">
      <t>バアイ</t>
    </rPh>
    <rPh sb="26" eb="28">
      <t>センタク</t>
    </rPh>
    <rPh sb="40" eb="41">
      <t>ダイ</t>
    </rPh>
    <rPh sb="41" eb="44">
      <t>コウギシツ</t>
    </rPh>
    <rPh sb="45" eb="47">
      <t>オクナイ</t>
    </rPh>
    <rPh sb="47" eb="50">
      <t>ウンドウジョウ</t>
    </rPh>
    <rPh sb="51" eb="53">
      <t>オクナイ</t>
    </rPh>
    <rPh sb="57" eb="59">
      <t>コウドウ</t>
    </rPh>
    <rPh sb="63" eb="64">
      <t>トウ</t>
    </rPh>
    <rPh sb="69" eb="71">
      <t>イジョウ</t>
    </rPh>
    <rPh sb="72" eb="74">
      <t>クウカン</t>
    </rPh>
    <rPh sb="75" eb="77">
      <t>ツウロ</t>
    </rPh>
    <rPh sb="78" eb="79">
      <t>ノゾ</t>
    </rPh>
    <rPh sb="83" eb="84">
      <t>ユウ</t>
    </rPh>
    <rPh sb="86" eb="88">
      <t>シセツ</t>
    </rPh>
    <rPh sb="89" eb="91">
      <t>ガッコウ</t>
    </rPh>
    <rPh sb="91" eb="93">
      <t>ホウジン</t>
    </rPh>
    <rPh sb="94" eb="96">
      <t>ホウジン</t>
    </rPh>
    <rPh sb="96" eb="98">
      <t>ブモン</t>
    </rPh>
    <rPh sb="101" eb="103">
      <t>カンリ</t>
    </rPh>
    <rPh sb="107" eb="109">
      <t>タテモノ</t>
    </rPh>
    <rPh sb="110" eb="111">
      <t>ノゾ</t>
    </rPh>
    <rPh sb="120" eb="122">
      <t>センシュウ</t>
    </rPh>
    <rPh sb="122" eb="124">
      <t>ガッコウ</t>
    </rPh>
    <rPh sb="124" eb="126">
      <t>ボウサイ</t>
    </rPh>
    <rPh sb="126" eb="128">
      <t>キノウ</t>
    </rPh>
    <rPh sb="128" eb="129">
      <t>トウ</t>
    </rPh>
    <rPh sb="129" eb="131">
      <t>キョウカ</t>
    </rPh>
    <rPh sb="131" eb="133">
      <t>キンキュウ</t>
    </rPh>
    <rPh sb="133" eb="135">
      <t>トクベツ</t>
    </rPh>
    <rPh sb="135" eb="137">
      <t>スイシン</t>
    </rPh>
    <rPh sb="137" eb="139">
      <t>ジギョウ</t>
    </rPh>
    <rPh sb="140" eb="142">
      <t>タイシン</t>
    </rPh>
    <rPh sb="142" eb="144">
      <t>ホキョウ</t>
    </rPh>
    <rPh sb="144" eb="146">
      <t>コウジ</t>
    </rPh>
    <rPh sb="153" eb="154">
      <t>オコナ</t>
    </rPh>
    <rPh sb="155" eb="156">
      <t>ヒ</t>
    </rPh>
    <rPh sb="156" eb="158">
      <t>コウゾウ</t>
    </rPh>
    <rPh sb="158" eb="160">
      <t>ブザイ</t>
    </rPh>
    <rPh sb="161" eb="163">
      <t>タイシン</t>
    </rPh>
    <rPh sb="163" eb="165">
      <t>タイサク</t>
    </rPh>
    <phoneticPr fontId="35"/>
  </si>
  <si>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5"/>
  </si>
  <si>
    <t>学校関係者が自ら行う耐震対策に係る経費ではないことを確認して、「○」を選択してください。</t>
    <rPh sb="0" eb="2">
      <t>ガッコウ</t>
    </rPh>
    <rPh sb="2" eb="5">
      <t>カンケイシャ</t>
    </rPh>
    <rPh sb="6" eb="7">
      <t>ミズカ</t>
    </rPh>
    <rPh sb="8" eb="9">
      <t>オコナ</t>
    </rPh>
    <rPh sb="10" eb="12">
      <t>タイシン</t>
    </rPh>
    <rPh sb="12" eb="14">
      <t>タイサク</t>
    </rPh>
    <rPh sb="15" eb="16">
      <t>カカ</t>
    </rPh>
    <rPh sb="17" eb="19">
      <t>ケイヒ</t>
    </rPh>
    <rPh sb="26" eb="28">
      <t>カクニン</t>
    </rPh>
    <rPh sb="35" eb="37">
      <t>センタク</t>
    </rPh>
    <phoneticPr fontId="35"/>
  </si>
  <si>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35"/>
  </si>
  <si>
    <t>【チェック項目Ⅱ】　提出書類が揃っているか</t>
    <rPh sb="5" eb="7">
      <t>コウモク</t>
    </rPh>
    <rPh sb="10" eb="12">
      <t>テイシュツ</t>
    </rPh>
    <rPh sb="12" eb="14">
      <t>ショルイ</t>
    </rPh>
    <rPh sb="15" eb="16">
      <t>ソロ</t>
    </rPh>
    <phoneticPr fontId="35"/>
  </si>
  <si>
    <t>様式５－１（計画調書）　　　　　　　　　　　　　　　　　　　　　　　　　　　</t>
    <rPh sb="0" eb="2">
      <t>ヨウシキ</t>
    </rPh>
    <rPh sb="6" eb="8">
      <t>ケイカク</t>
    </rPh>
    <rPh sb="8" eb="10">
      <t>チョウショ</t>
    </rPh>
    <phoneticPr fontId="35"/>
  </si>
  <si>
    <t>様式５－２（耐震点検経費・実施設計費・工事費の内訳）　　　　　</t>
    <rPh sb="0" eb="2">
      <t>ヨウシキ</t>
    </rPh>
    <rPh sb="6" eb="8">
      <t>タイシン</t>
    </rPh>
    <rPh sb="8" eb="10">
      <t>テンケン</t>
    </rPh>
    <rPh sb="10" eb="12">
      <t>ケイヒ</t>
    </rPh>
    <rPh sb="13" eb="15">
      <t>ジッシ</t>
    </rPh>
    <rPh sb="15" eb="17">
      <t>セッケイ</t>
    </rPh>
    <rPh sb="17" eb="18">
      <t>ヒ</t>
    </rPh>
    <rPh sb="19" eb="22">
      <t>コウジヒ</t>
    </rPh>
    <rPh sb="23" eb="25">
      <t>ウチワケ</t>
    </rPh>
    <phoneticPr fontId="35"/>
  </si>
  <si>
    <t>様式５－３（教員・生徒数調書）</t>
    <rPh sb="0" eb="2">
      <t>ヨウシキ</t>
    </rPh>
    <rPh sb="6" eb="8">
      <t>キョウイン</t>
    </rPh>
    <rPh sb="9" eb="12">
      <t>セイトスウ</t>
    </rPh>
    <rPh sb="12" eb="14">
      <t>チョウショ</t>
    </rPh>
    <phoneticPr fontId="35"/>
  </si>
  <si>
    <t>採択理由書　【共通様式】</t>
    <rPh sb="0" eb="2">
      <t>サイタク</t>
    </rPh>
    <rPh sb="2" eb="5">
      <t>リユウショ</t>
    </rPh>
    <rPh sb="7" eb="9">
      <t>キョウツウ</t>
    </rPh>
    <rPh sb="9" eb="11">
      <t>ヨウシキ</t>
    </rPh>
    <phoneticPr fontId="35"/>
  </si>
  <si>
    <t>見積書整理表</t>
    <rPh sb="0" eb="3">
      <t>ミツモリショ</t>
    </rPh>
    <rPh sb="3" eb="6">
      <t>セイリヒョウ</t>
    </rPh>
    <phoneticPr fontId="35"/>
  </si>
  <si>
    <t>工事等の説明一覧</t>
    <rPh sb="0" eb="2">
      <t>コウジ</t>
    </rPh>
    <rPh sb="2" eb="3">
      <t>トウ</t>
    </rPh>
    <rPh sb="4" eb="6">
      <t>セツメイ</t>
    </rPh>
    <rPh sb="6" eb="8">
      <t>イチラン</t>
    </rPh>
    <phoneticPr fontId="35"/>
  </si>
  <si>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5"/>
  </si>
  <si>
    <t>A</t>
    <phoneticPr fontId="35"/>
  </si>
  <si>
    <t>工事予定施設の「配置図」　【様式自由】　
※学校の敷地全体が分かり、かつ工事予定の建物を明示した図面を提出してください。</t>
    <rPh sb="51" eb="53">
      <t>テイシュツ</t>
    </rPh>
    <phoneticPr fontId="35"/>
  </si>
  <si>
    <t>B</t>
    <phoneticPr fontId="35"/>
  </si>
  <si>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35"/>
  </si>
  <si>
    <t>C</t>
    <phoneticPr fontId="35"/>
  </si>
  <si>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5"/>
  </si>
  <si>
    <t>　</t>
  </si>
  <si>
    <t>今回御申請の非構造部材の耐震対策工事の必要性がわかる資料　【様式自由】
※　「学校施設の非構造部材の耐震化ガイドブック（改訂版）」に沿った点検結果等を確認させていただきます。</t>
    <rPh sb="0" eb="2">
      <t>コンカイ</t>
    </rPh>
    <rPh sb="2" eb="5">
      <t>ゴシンセイ</t>
    </rPh>
    <rPh sb="60" eb="63">
      <t>カイテイバン</t>
    </rPh>
    <rPh sb="66" eb="67">
      <t>ソ</t>
    </rPh>
    <rPh sb="69" eb="71">
      <t>テンケン</t>
    </rPh>
    <rPh sb="71" eb="73">
      <t>ケッカ</t>
    </rPh>
    <rPh sb="73" eb="74">
      <t>トウ</t>
    </rPh>
    <phoneticPr fontId="35"/>
  </si>
  <si>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35"/>
  </si>
  <si>
    <t>過去３年度分の資金収支決算書　【共通様式】</t>
    <rPh sb="0" eb="2">
      <t>カコ</t>
    </rPh>
    <rPh sb="3" eb="6">
      <t>ネンドブン</t>
    </rPh>
    <rPh sb="7" eb="9">
      <t>シキン</t>
    </rPh>
    <rPh sb="9" eb="11">
      <t>シュウシ</t>
    </rPh>
    <rPh sb="11" eb="14">
      <t>ケッサンショ</t>
    </rPh>
    <phoneticPr fontId="35"/>
  </si>
  <si>
    <t>過去３年度分の貸借対照表の写し</t>
    <rPh sb="0" eb="2">
      <t>カコ</t>
    </rPh>
    <rPh sb="3" eb="6">
      <t>ネンドブン</t>
    </rPh>
    <phoneticPr fontId="35"/>
  </si>
  <si>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5"/>
  </si>
  <si>
    <t>学則</t>
    <rPh sb="0" eb="2">
      <t>ガクソク</t>
    </rPh>
    <phoneticPr fontId="35"/>
  </si>
  <si>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5"/>
  </si>
  <si>
    <t>【チェック項目Ⅲ】　提出書類の内容に不備はないか</t>
    <rPh sb="5" eb="7">
      <t>コウモク</t>
    </rPh>
    <rPh sb="10" eb="12">
      <t>テイシュツ</t>
    </rPh>
    <rPh sb="12" eb="14">
      <t>ショルイ</t>
    </rPh>
    <rPh sb="15" eb="17">
      <t>ナイヨウ</t>
    </rPh>
    <rPh sb="18" eb="20">
      <t>フビ</t>
    </rPh>
    <phoneticPr fontId="35"/>
  </si>
  <si>
    <t>確　認　事　項　（「見積書整理表」「工事等の説明一覧」「平面図（又は立面図）」「様式５－２」）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5"/>
  </si>
  <si>
    <t>「見積書整理表」に付した番号が、「工事等の説明一覧」、「平面図（又は立面図）」、「様式５－２」に付した番号と、それぞれ対応していることを確認して、「○」を選択してください。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5"/>
  </si>
  <si>
    <t>確　認　事　項　（工事予定施設の計画図面）</t>
    <phoneticPr fontId="35"/>
  </si>
  <si>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箇所数</t>
    </r>
    <r>
      <rPr>
        <sz val="11"/>
        <rFont val="ＭＳ Ｐゴシック"/>
        <family val="3"/>
        <charset val="128"/>
      </rPr>
      <t>が確認できることを確認の上、「○」を選択してください。該当しない場合、「該当なし」を選択してください。【様式自由】</t>
    </r>
    <phoneticPr fontId="35"/>
  </si>
  <si>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面積</t>
    </r>
    <r>
      <rPr>
        <sz val="11"/>
        <rFont val="ＭＳ Ｐゴシック"/>
        <family val="3"/>
        <charset val="128"/>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※様式５－１に記入されている面積と一致していることをご確認ください。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phoneticPr fontId="35"/>
  </si>
  <si>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35"/>
  </si>
  <si>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35"/>
  </si>
  <si>
    <t>提　出　方　法（紙と電子メール（一部資料）、両方で提出すること。）</t>
    <rPh sb="0" eb="1">
      <t>ツツミ</t>
    </rPh>
    <rPh sb="2" eb="3">
      <t>デ</t>
    </rPh>
    <rPh sb="4" eb="5">
      <t>カタ</t>
    </rPh>
    <rPh sb="6" eb="7">
      <t>ホウ</t>
    </rPh>
    <rPh sb="16" eb="18">
      <t>イチブ</t>
    </rPh>
    <rPh sb="18" eb="20">
      <t>シリョウ</t>
    </rPh>
    <phoneticPr fontId="35"/>
  </si>
  <si>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5"/>
  </si>
  <si>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5"/>
  </si>
  <si>
    <t>見　積　書　整　理　表</t>
    <rPh sb="0" eb="1">
      <t>ミ</t>
    </rPh>
    <rPh sb="2" eb="3">
      <t>セキ</t>
    </rPh>
    <rPh sb="4" eb="5">
      <t>ショ</t>
    </rPh>
    <rPh sb="6" eb="7">
      <t>ヒトシ</t>
    </rPh>
    <rPh sb="8" eb="9">
      <t>リ</t>
    </rPh>
    <rPh sb="10" eb="11">
      <t>ヒョウ</t>
    </rPh>
    <phoneticPr fontId="35"/>
  </si>
  <si>
    <t>学校名</t>
    <rPh sb="0" eb="3">
      <t>ガッコウメイ</t>
    </rPh>
    <phoneticPr fontId="35"/>
  </si>
  <si>
    <t>事業区分</t>
    <rPh sb="0" eb="2">
      <t>ジギョウ</t>
    </rPh>
    <rPh sb="2" eb="4">
      <t>クブン</t>
    </rPh>
    <phoneticPr fontId="35"/>
  </si>
  <si>
    <t>事業名</t>
    <rPh sb="0" eb="2">
      <t>ジギョウ</t>
    </rPh>
    <rPh sb="2" eb="3">
      <t>メイ</t>
    </rPh>
    <phoneticPr fontId="35"/>
  </si>
  <si>
    <t>（単位：円）</t>
    <phoneticPr fontId="35"/>
  </si>
  <si>
    <t>整理番号</t>
    <rPh sb="0" eb="2">
      <t>セイリ</t>
    </rPh>
    <rPh sb="2" eb="4">
      <t>バンゴウ</t>
    </rPh>
    <phoneticPr fontId="35"/>
  </si>
  <si>
    <t>項目名</t>
    <rPh sb="0" eb="3">
      <t>コウモクメイ</t>
    </rPh>
    <phoneticPr fontId="35"/>
  </si>
  <si>
    <t>左記経費（Ｄ列）について</t>
    <rPh sb="0" eb="2">
      <t>サキ</t>
    </rPh>
    <rPh sb="2" eb="4">
      <t>ケイヒ</t>
    </rPh>
    <rPh sb="6" eb="7">
      <t>レツ</t>
    </rPh>
    <phoneticPr fontId="35"/>
  </si>
  <si>
    <t>単価</t>
    <rPh sb="0" eb="2">
      <t>タンカ</t>
    </rPh>
    <phoneticPr fontId="8"/>
  </si>
  <si>
    <r>
      <t xml:space="preserve">数量
</t>
    </r>
    <r>
      <rPr>
        <sz val="9"/>
        <color theme="1"/>
        <rFont val="ＭＳ Ｐゴシック"/>
        <family val="3"/>
        <charset val="128"/>
        <scheme val="minor"/>
      </rPr>
      <t>（対象分）</t>
    </r>
    <rPh sb="0" eb="2">
      <t>スウリョウ</t>
    </rPh>
    <rPh sb="4" eb="6">
      <t>タイショウ</t>
    </rPh>
    <rPh sb="6" eb="7">
      <t>ブン</t>
    </rPh>
    <phoneticPr fontId="8"/>
  </si>
  <si>
    <r>
      <t xml:space="preserve">数量
</t>
    </r>
    <r>
      <rPr>
        <sz val="9"/>
        <color theme="1"/>
        <rFont val="ＭＳ Ｐゴシック"/>
        <family val="3"/>
        <charset val="128"/>
        <scheme val="minor"/>
      </rPr>
      <t>（対象外分）</t>
    </r>
    <rPh sb="0" eb="2">
      <t>スウリョウ</t>
    </rPh>
    <rPh sb="4" eb="7">
      <t>タイショウガイ</t>
    </rPh>
    <rPh sb="7" eb="8">
      <t>ブン</t>
    </rPh>
    <phoneticPr fontId="8"/>
  </si>
  <si>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8"/>
  </si>
  <si>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8"/>
  </si>
  <si>
    <t>金額</t>
    <rPh sb="0" eb="2">
      <t>キンガク</t>
    </rPh>
    <phoneticPr fontId="8"/>
  </si>
  <si>
    <t>備考欄</t>
    <rPh sb="0" eb="2">
      <t>ビコウ</t>
    </rPh>
    <rPh sb="2" eb="3">
      <t>ラン</t>
    </rPh>
    <phoneticPr fontId="8"/>
  </si>
  <si>
    <t>対象経費</t>
    <rPh sb="0" eb="2">
      <t>タイショウ</t>
    </rPh>
    <rPh sb="2" eb="4">
      <t>ケイヒ</t>
    </rPh>
    <phoneticPr fontId="8"/>
  </si>
  <si>
    <t>対象外経費</t>
    <rPh sb="0" eb="3">
      <t>タイショウガイ</t>
    </rPh>
    <rPh sb="3" eb="5">
      <t>ケイヒ</t>
    </rPh>
    <phoneticPr fontId="8"/>
  </si>
  <si>
    <t>値引・諸経費等共通に係る経費</t>
    <rPh sb="0" eb="2">
      <t>ネビキ</t>
    </rPh>
    <rPh sb="3" eb="7">
      <t>ショケイヒナド</t>
    </rPh>
    <rPh sb="7" eb="9">
      <t>キョウツウ</t>
    </rPh>
    <rPh sb="10" eb="11">
      <t>カカ</t>
    </rPh>
    <rPh sb="12" eb="14">
      <t>ケイヒ</t>
    </rPh>
    <phoneticPr fontId="8"/>
  </si>
  <si>
    <t>全経費へ付番</t>
    <rPh sb="0" eb="3">
      <t>ゼンケイヒ</t>
    </rPh>
    <rPh sb="4" eb="5">
      <t>フ</t>
    </rPh>
    <rPh sb="5" eb="6">
      <t>バン</t>
    </rPh>
    <phoneticPr fontId="35"/>
  </si>
  <si>
    <t>対象経費のみ付番</t>
    <rPh sb="0" eb="2">
      <t>タイショウ</t>
    </rPh>
    <rPh sb="2" eb="4">
      <t>ケイヒ</t>
    </rPh>
    <rPh sb="6" eb="7">
      <t>フ</t>
    </rPh>
    <rPh sb="7" eb="8">
      <t>バン</t>
    </rPh>
    <phoneticPr fontId="35"/>
  </si>
  <si>
    <t>必要に応じて記入</t>
    <rPh sb="0" eb="2">
      <t>ヒツヨウ</t>
    </rPh>
    <rPh sb="3" eb="4">
      <t>オウ</t>
    </rPh>
    <rPh sb="6" eb="8">
      <t>キニュウ</t>
    </rPh>
    <phoneticPr fontId="35"/>
  </si>
  <si>
    <t>要記入</t>
    <rPh sb="0" eb="1">
      <t>ヨウ</t>
    </rPh>
    <rPh sb="1" eb="3">
      <t>キニュウ</t>
    </rPh>
    <phoneticPr fontId="35"/>
  </si>
  <si>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5"/>
  </si>
  <si>
    <t>自動計算の為
入力不要</t>
    <rPh sb="0" eb="2">
      <t>ジドウ</t>
    </rPh>
    <rPh sb="2" eb="4">
      <t>ケイサン</t>
    </rPh>
    <rPh sb="5" eb="6">
      <t>タメ</t>
    </rPh>
    <rPh sb="7" eb="9">
      <t>ニュウリョク</t>
    </rPh>
    <rPh sb="9" eb="11">
      <t>フヨウ</t>
    </rPh>
    <phoneticPr fontId="35"/>
  </si>
  <si>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5"/>
  </si>
  <si>
    <t>合計（税抜）</t>
    <rPh sb="0" eb="2">
      <t>ゴウケイ</t>
    </rPh>
    <rPh sb="3" eb="5">
      <t>ゼイヌ</t>
    </rPh>
    <phoneticPr fontId="8"/>
  </si>
  <si>
    <t>↑a</t>
    <phoneticPr fontId="35"/>
  </si>
  <si>
    <t>↑b</t>
    <phoneticPr fontId="35"/>
  </si>
  <si>
    <t>↑c</t>
    <phoneticPr fontId="35"/>
  </si>
  <si>
    <t>割合</t>
    <rPh sb="0" eb="2">
      <t>ワリアイ</t>
    </rPh>
    <phoneticPr fontId="35"/>
  </si>
  <si>
    <t>共通に係る経費</t>
    <rPh sb="0" eb="2">
      <t>キョウツウ</t>
    </rPh>
    <rPh sb="3" eb="4">
      <t>カカ</t>
    </rPh>
    <rPh sb="5" eb="7">
      <t>ケイヒ</t>
    </rPh>
    <phoneticPr fontId="35"/>
  </si>
  <si>
    <t>a（又はb）+共通に係る経費</t>
    <rPh sb="2" eb="3">
      <t>マタ</t>
    </rPh>
    <rPh sb="7" eb="9">
      <t>キョウツウ</t>
    </rPh>
    <rPh sb="10" eb="11">
      <t>カカ</t>
    </rPh>
    <rPh sb="12" eb="14">
      <t>ケイヒ</t>
    </rPh>
    <phoneticPr fontId="35"/>
  </si>
  <si>
    <t>消費税額</t>
    <rPh sb="0" eb="3">
      <t>ショウヒゼイ</t>
    </rPh>
    <rPh sb="3" eb="4">
      <t>ガク</t>
    </rPh>
    <phoneticPr fontId="8"/>
  </si>
  <si>
    <t>消費税額</t>
    <rPh sb="0" eb="3">
      <t>ショウヒゼイ</t>
    </rPh>
    <rPh sb="3" eb="4">
      <t>ガク</t>
    </rPh>
    <phoneticPr fontId="35"/>
  </si>
  <si>
    <t>↓対象経費</t>
    <rPh sb="1" eb="3">
      <t>タイショウ</t>
    </rPh>
    <rPh sb="3" eb="5">
      <t>ケイヒ</t>
    </rPh>
    <phoneticPr fontId="35"/>
  </si>
  <si>
    <t>↓対象外経費</t>
    <rPh sb="1" eb="4">
      <t>タイショウガイ</t>
    </rPh>
    <rPh sb="4" eb="6">
      <t>ケイヒ</t>
    </rPh>
    <phoneticPr fontId="35"/>
  </si>
  <si>
    <t>合計（税込）</t>
    <rPh sb="0" eb="2">
      <t>ゴウケイ</t>
    </rPh>
    <rPh sb="3" eb="5">
      <t>ゼイコミ</t>
    </rPh>
    <phoneticPr fontId="8"/>
  </si>
  <si>
    <t>割合（%）入力↓</t>
    <rPh sb="0" eb="2">
      <t>ワリアイ</t>
    </rPh>
    <rPh sb="5" eb="7">
      <t>ニュウリョク</t>
    </rPh>
    <phoneticPr fontId="35"/>
  </si>
  <si>
    <t>按分後対象経費</t>
    <rPh sb="0" eb="2">
      <t>アンブン</t>
    </rPh>
    <rPh sb="2" eb="3">
      <t>ゴ</t>
    </rPh>
    <rPh sb="3" eb="5">
      <t>タイショウ</t>
    </rPh>
    <rPh sb="5" eb="7">
      <t>ケイヒ</t>
    </rPh>
    <phoneticPr fontId="35"/>
  </si>
  <si>
    <t>専門</t>
    <rPh sb="0" eb="2">
      <t>センモン</t>
    </rPh>
    <phoneticPr fontId="35"/>
  </si>
  <si>
    <t>高等</t>
    <rPh sb="0" eb="2">
      <t>コウトウ</t>
    </rPh>
    <phoneticPr fontId="35"/>
  </si>
  <si>
    <t>番号</t>
    <rPh sb="0" eb="2">
      <t>バンゴウ</t>
    </rPh>
    <phoneticPr fontId="35"/>
  </si>
  <si>
    <t>品名</t>
    <rPh sb="0" eb="1">
      <t>シナ</t>
    </rPh>
    <rPh sb="1" eb="2">
      <t>メイ</t>
    </rPh>
    <phoneticPr fontId="35"/>
  </si>
  <si>
    <t>数量</t>
    <rPh sb="0" eb="2">
      <t>スウリョウ</t>
    </rPh>
    <phoneticPr fontId="35"/>
  </si>
  <si>
    <t>共通様式</t>
    <rPh sb="0" eb="2">
      <t>キョウツウ</t>
    </rPh>
    <rPh sb="2" eb="4">
      <t>ヨウシキ</t>
    </rPh>
    <phoneticPr fontId="8"/>
  </si>
  <si>
    <t>採択理由書</t>
    <rPh sb="0" eb="2">
      <t>サイタク</t>
    </rPh>
    <rPh sb="2" eb="5">
      <t>リユウショ</t>
    </rPh>
    <phoneticPr fontId="8"/>
  </si>
  <si>
    <t>学校名</t>
    <rPh sb="0" eb="2">
      <t>ガッコウ</t>
    </rPh>
    <rPh sb="2" eb="3">
      <t>メイ</t>
    </rPh>
    <phoneticPr fontId="8"/>
  </si>
  <si>
    <t>採択業者区分</t>
    <rPh sb="0" eb="2">
      <t>サイタク</t>
    </rPh>
    <rPh sb="2" eb="4">
      <t>ギョウシャ</t>
    </rPh>
    <rPh sb="4" eb="6">
      <t>クブン</t>
    </rPh>
    <phoneticPr fontId="8"/>
  </si>
  <si>
    <t>採択業者</t>
    <rPh sb="0" eb="2">
      <t>サイタク</t>
    </rPh>
    <rPh sb="2" eb="4">
      <t>ギョウシャ</t>
    </rPh>
    <phoneticPr fontId="8"/>
  </si>
  <si>
    <t>会社名：</t>
    <rPh sb="0" eb="2">
      <t>カイシャ</t>
    </rPh>
    <rPh sb="2" eb="3">
      <t>メイ</t>
    </rPh>
    <phoneticPr fontId="8"/>
  </si>
  <si>
    <t>見積金額：</t>
    <rPh sb="0" eb="2">
      <t>ミツモリ</t>
    </rPh>
    <rPh sb="2" eb="4">
      <t>キンガク</t>
    </rPh>
    <phoneticPr fontId="8"/>
  </si>
  <si>
    <t>不採択業者１</t>
    <rPh sb="0" eb="1">
      <t>フ</t>
    </rPh>
    <rPh sb="1" eb="3">
      <t>サイタク</t>
    </rPh>
    <rPh sb="3" eb="5">
      <t>ギョウシャ</t>
    </rPh>
    <phoneticPr fontId="8"/>
  </si>
  <si>
    <t>不採択業者２</t>
    <rPh sb="0" eb="1">
      <t>フ</t>
    </rPh>
    <rPh sb="1" eb="3">
      <t>サイタク</t>
    </rPh>
    <rPh sb="3" eb="5">
      <t>ギョウシャ</t>
    </rPh>
    <phoneticPr fontId="8"/>
  </si>
  <si>
    <t>不採択業者３</t>
    <rPh sb="0" eb="1">
      <t>フ</t>
    </rPh>
    <rPh sb="1" eb="3">
      <t>サイタク</t>
    </rPh>
    <rPh sb="3" eb="5">
      <t>ギョウシャ</t>
    </rPh>
    <phoneticPr fontId="8"/>
  </si>
  <si>
    <t>不採択業者４</t>
    <rPh sb="0" eb="1">
      <t>フ</t>
    </rPh>
    <rPh sb="1" eb="3">
      <t>サイタク</t>
    </rPh>
    <rPh sb="3" eb="5">
      <t>ギョウシャ</t>
    </rPh>
    <phoneticPr fontId="8"/>
  </si>
  <si>
    <t>不採択業者５</t>
    <rPh sb="0" eb="1">
      <t>フ</t>
    </rPh>
    <rPh sb="1" eb="3">
      <t>サイタク</t>
    </rPh>
    <rPh sb="3" eb="5">
      <t>ギョウシャ</t>
    </rPh>
    <phoneticPr fontId="8"/>
  </si>
  <si>
    <t>（業者採択理由）</t>
    <rPh sb="1" eb="3">
      <t>ギョウシャ</t>
    </rPh>
    <rPh sb="3" eb="5">
      <t>サイタク</t>
    </rPh>
    <rPh sb="5" eb="7">
      <t>リユウ</t>
    </rPh>
    <phoneticPr fontId="8"/>
  </si>
  <si>
    <t>（業者選定後に金額が変更した理由）</t>
    <rPh sb="1" eb="3">
      <t>ギョウシャ</t>
    </rPh>
    <rPh sb="3" eb="5">
      <t>センテイ</t>
    </rPh>
    <rPh sb="5" eb="6">
      <t>ゴ</t>
    </rPh>
    <rPh sb="7" eb="9">
      <t>キンガク</t>
    </rPh>
    <rPh sb="10" eb="12">
      <t>ヘンコウ</t>
    </rPh>
    <rPh sb="14" eb="16">
      <t>リユウ</t>
    </rPh>
    <phoneticPr fontId="8"/>
  </si>
  <si>
    <t>変更前金額：</t>
    <rPh sb="0" eb="3">
      <t>ヘンコウマエ</t>
    </rPh>
    <rPh sb="3" eb="5">
      <t>キンガク</t>
    </rPh>
    <phoneticPr fontId="8"/>
  </si>
  <si>
    <t>変更後金額：</t>
    <rPh sb="0" eb="3">
      <t>ヘンコウゴ</t>
    </rPh>
    <rPh sb="3" eb="5">
      <t>キンガク</t>
    </rPh>
    <phoneticPr fontId="8"/>
  </si>
  <si>
    <t>差額：</t>
    <rPh sb="0" eb="2">
      <t>サガク</t>
    </rPh>
    <phoneticPr fontId="8"/>
  </si>
  <si>
    <t>共通様式</t>
    <phoneticPr fontId="8"/>
  </si>
  <si>
    <t>令和</t>
    <rPh sb="0" eb="2">
      <t>レイワ</t>
    </rPh>
    <phoneticPr fontId="8"/>
  </si>
  <si>
    <t>年度資金収支</t>
    <rPh sb="0" eb="6">
      <t>ネンドシキンシュウシ</t>
    </rPh>
    <phoneticPr fontId="8"/>
  </si>
  <si>
    <t>予算</t>
  </si>
  <si>
    <t>書</t>
    <rPh sb="0" eb="1">
      <t>ショ</t>
    </rPh>
    <phoneticPr fontId="8"/>
  </si>
  <si>
    <t>歳入</t>
    <rPh sb="0" eb="2">
      <t>サイニュウ</t>
    </rPh>
    <phoneticPr fontId="8"/>
  </si>
  <si>
    <t>歳出</t>
    <rPh sb="0" eb="2">
      <t>サイシュツ</t>
    </rPh>
    <phoneticPr fontId="8"/>
  </si>
  <si>
    <t>予算額</t>
    <rPh sb="0" eb="3">
      <t>ヨサンガク</t>
    </rPh>
    <phoneticPr fontId="8"/>
  </si>
  <si>
    <t>Ａ一般収入</t>
    <phoneticPr fontId="8"/>
  </si>
  <si>
    <t>Ａ消費的支出</t>
    <phoneticPr fontId="8"/>
  </si>
  <si>
    <t>　授業料</t>
    <phoneticPr fontId="8"/>
  </si>
  <si>
    <t>　人件費</t>
    <phoneticPr fontId="8"/>
  </si>
  <si>
    <t>　入学金</t>
    <phoneticPr fontId="8"/>
  </si>
  <si>
    <t>　教育研究経費</t>
    <phoneticPr fontId="8"/>
  </si>
  <si>
    <t>　その他の学生納付金</t>
    <phoneticPr fontId="8"/>
  </si>
  <si>
    <t>　管理経費</t>
    <phoneticPr fontId="8"/>
  </si>
  <si>
    <t>　手数料</t>
    <phoneticPr fontId="8"/>
  </si>
  <si>
    <t>Ｂ資本的支出</t>
    <phoneticPr fontId="8"/>
  </si>
  <si>
    <t>　寄附金</t>
    <phoneticPr fontId="8"/>
  </si>
  <si>
    <t>　施設費</t>
    <phoneticPr fontId="8"/>
  </si>
  <si>
    <t>申請事業財源</t>
  </si>
  <si>
    <t>　補助金</t>
    <phoneticPr fontId="8"/>
  </si>
  <si>
    <t>　設備費</t>
    <phoneticPr fontId="8"/>
  </si>
  <si>
    <t>　その他</t>
    <phoneticPr fontId="8"/>
  </si>
  <si>
    <t>Ｃ債務償還費</t>
    <phoneticPr fontId="8"/>
  </si>
  <si>
    <t>Ｂ事業収入</t>
  </si>
  <si>
    <t>Ｄその他</t>
    <phoneticPr fontId="8"/>
  </si>
  <si>
    <t>Ｃ借入金等収入</t>
  </si>
  <si>
    <t>総計</t>
    <phoneticPr fontId="8"/>
  </si>
  <si>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8"/>
  </si>
  <si>
    <t>元</t>
  </si>
  <si>
    <t>決算</t>
  </si>
  <si>
    <t>（注）「歳入の総計」と「歳出の総計」が一致することを確認すること。ただし、複数の学校を持つ法人で、学校ごとではなく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8"/>
  </si>
  <si>
    <t>非構造部材の耐震対策</t>
    <rPh sb="0" eb="1">
      <t>ヒ</t>
    </rPh>
    <rPh sb="1" eb="3">
      <t>コウゾウ</t>
    </rPh>
    <rPh sb="3" eb="5">
      <t>ブザイ</t>
    </rPh>
    <rPh sb="6" eb="10">
      <t>タイシンタイサク</t>
    </rPh>
    <phoneticPr fontId="8"/>
  </si>
  <si>
    <r>
      <t>・下記【チェック項目Ⅰ～Ⅲ】について、全ての事項に回答し、</t>
    </r>
    <r>
      <rPr>
        <b/>
        <u/>
        <sz val="11"/>
        <color rgb="FFFF0000"/>
        <rFont val="ＭＳ Ｐゴシック"/>
        <family val="3"/>
        <charset val="128"/>
        <scheme val="minor"/>
      </rPr>
      <t>右端の「判定」が全て「ＯＫ」になったこ
とを確認した上で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5"/>
  </si>
  <si>
    <r>
      <t>補助対象となる事業経費が</t>
    </r>
    <r>
      <rPr>
        <sz val="11"/>
        <color rgb="FFFF0000"/>
        <rFont val="ＭＳ Ｐゴシック"/>
        <family val="3"/>
        <charset val="128"/>
        <scheme val="minor"/>
      </rPr>
      <t>１５０万円以上</t>
    </r>
    <r>
      <rPr>
        <sz val="11"/>
        <color theme="1"/>
        <rFont val="ＭＳ Ｐゴシック"/>
        <family val="2"/>
        <charset val="128"/>
        <scheme val="minor"/>
      </rPr>
      <t>であることを確認して、「○」を選択してください（専門課程のみ）。</t>
    </r>
    <rPh sb="0" eb="2">
      <t>ホジョ</t>
    </rPh>
    <rPh sb="2" eb="4">
      <t>タイショウ</t>
    </rPh>
    <rPh sb="7" eb="9">
      <t>ジギョウ</t>
    </rPh>
    <rPh sb="9" eb="11">
      <t>ケイヒ</t>
    </rPh>
    <rPh sb="15" eb="17">
      <t>マンエン</t>
    </rPh>
    <rPh sb="17" eb="19">
      <t>イジョウ</t>
    </rPh>
    <rPh sb="25" eb="27">
      <t>カクニン</t>
    </rPh>
    <rPh sb="34" eb="36">
      <t>センタク</t>
    </rPh>
    <rPh sb="43" eb="45">
      <t>センモン</t>
    </rPh>
    <rPh sb="45" eb="47">
      <t>カテイ</t>
    </rPh>
    <phoneticPr fontId="35"/>
  </si>
  <si>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8"/>
  </si>
  <si>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5"/>
  </si>
  <si>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5"/>
  </si>
  <si>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8"/>
  </si>
  <si>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8"/>
  </si>
  <si>
    <t>専門課程</t>
    <phoneticPr fontId="8"/>
  </si>
  <si>
    <t>非構造部材の耐震対策</t>
    <rPh sb="0" eb="3">
      <t>ヒコウゾウ</t>
    </rPh>
    <rPh sb="3" eb="5">
      <t>ブザイ</t>
    </rPh>
    <rPh sb="6" eb="10">
      <t>タイシンタイサク</t>
    </rPh>
    <phoneticPr fontId="8"/>
  </si>
  <si>
    <t>Ⅰ</t>
    <phoneticPr fontId="8"/>
  </si>
  <si>
    <t>Ⅱ</t>
    <phoneticPr fontId="8"/>
  </si>
  <si>
    <t>Ⅲ</t>
    <phoneticPr fontId="8"/>
  </si>
  <si>
    <t>Ⅳ</t>
    <phoneticPr fontId="8"/>
  </si>
  <si>
    <t>（学校記載注記）</t>
    <rPh sb="1" eb="7">
      <t>ガッコウキサイチュウキ</t>
    </rPh>
    <phoneticPr fontId="8"/>
  </si>
  <si>
    <t>総事業経費</t>
    <rPh sb="0" eb="5">
      <t>ソウジギョウケイヒ</t>
    </rPh>
    <phoneticPr fontId="8"/>
  </si>
  <si>
    <t>歳入財源</t>
    <rPh sb="0" eb="2">
      <t>サイニュウ</t>
    </rPh>
    <rPh sb="2" eb="4">
      <t>ザイゲン</t>
    </rPh>
    <phoneticPr fontId="8"/>
  </si>
  <si>
    <t>歳出財源</t>
    <rPh sb="0" eb="2">
      <t>サイシュツ</t>
    </rPh>
    <rPh sb="2" eb="4">
      <t>ザイゲン</t>
    </rPh>
    <phoneticPr fontId="8"/>
  </si>
  <si>
    <t>（学校記載注記）</t>
    <phoneticPr fontId="8"/>
  </si>
  <si>
    <t>品名</t>
    <rPh sb="0" eb="2">
      <t>ヒンメイ</t>
    </rPh>
    <phoneticPr fontId="8"/>
  </si>
  <si>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8"/>
  </si>
  <si>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35"/>
  </si>
  <si>
    <t>施工業者</t>
  </si>
  <si>
    <t xml:space="preserve">以下についてそれぞれの回答欄へ御回答ください。
　　　◆非構造部材　→　各工事（品目）における耐震化（耐震対策）との関連性各工事（品目）における耐震化（耐震対策）との関連性
　　　（耐震工法上どのように必要となるのか、耐震性能の向上にどのようにつながるのか等、記入例を参考にしつつ詳細に記載してください。）
</t>
    <phoneticPr fontId="35"/>
  </si>
  <si>
    <t>消費税</t>
    <rPh sb="0" eb="3">
      <t>ショウヒゼイ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</si>
</sst>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0_);[Red]\(#,##0\)"/>
    <numFmt numFmtId="178" formatCode="#,##0_ "/>
    <numFmt numFmtId="179" formatCode="0.0_ "/>
    <numFmt numFmtId="180" formatCode="#,##0_ ;[Red]\-#,##0\ "/>
    <numFmt numFmtId="181" formatCode="#,##0;&quot;△ &quot;#,##0"/>
    <numFmt numFmtId="182" formatCode="#,##0&quot;円&quot;"/>
    <numFmt numFmtId="183" formatCode="#,##0;&quot;▲ &quot;#,##0"/>
  </numFmts>
  <fonts count="6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4"/>
      <name val="ＭＳ Ｐゴシック"/>
      <family val="3"/>
      <charset val="128"/>
      <scheme val="minor"/>
    </font>
    <font>
      <sz val="10"/>
      <name val="ＭＳ 明朝"/>
      <family val="1"/>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u/>
      <sz val="11"/>
      <name val="ＭＳ 明朝"/>
      <family val="1"/>
      <charset val="128"/>
    </font>
    <font>
      <b/>
      <u/>
      <sz val="9"/>
      <color indexed="81"/>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1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color rgb="FFFF0000"/>
      <name val="ＭＳ Ｐゴシック"/>
      <family val="3"/>
      <charset val="128"/>
    </font>
    <font>
      <b/>
      <sz val="11"/>
      <color indexed="81"/>
      <name val="MS P ゴシック"/>
      <family val="3"/>
      <charset val="128"/>
    </font>
  </fonts>
  <fills count="13">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s>
  <borders count="119">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double">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double">
        <color indexed="64"/>
      </left>
      <right/>
      <top style="double">
        <color indexed="64"/>
      </top>
      <bottom style="double">
        <color indexed="64"/>
      </bottom>
      <diagonal style="thin">
        <color indexed="64"/>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medium">
        <color indexed="64"/>
      </left>
      <right/>
      <top/>
      <bottom/>
      <diagonal/>
    </border>
    <border>
      <left style="thin">
        <color indexed="64"/>
      </left>
      <right style="thin">
        <color indexed="64"/>
      </right>
      <top/>
      <bottom style="dashed">
        <color indexed="64"/>
      </bottom>
      <diagonal/>
    </border>
    <border>
      <left style="medium">
        <color indexed="64"/>
      </left>
      <right/>
      <top style="thin">
        <color indexed="64"/>
      </top>
      <bottom style="thin">
        <color indexed="64"/>
      </bottom>
      <diagonal/>
    </border>
    <border>
      <left style="thin">
        <color indexed="64"/>
      </left>
      <right style="thin">
        <color indexed="64"/>
      </right>
      <top style="dashed">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right style="medium">
        <color indexed="64"/>
      </right>
      <top style="thin">
        <color indexed="64"/>
      </top>
      <bottom/>
      <diagonal/>
    </border>
    <border>
      <left/>
      <right style="thin">
        <color indexed="64"/>
      </right>
      <top style="double">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3">
    <xf numFmtId="0" fontId="0" fillId="0" borderId="0">
      <alignment vertical="center"/>
    </xf>
    <xf numFmtId="0" fontId="7" fillId="0" borderId="0"/>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38" fontId="7" fillId="0" borderId="0" applyFont="0" applyFill="0" applyBorder="0" applyAlignment="0" applyProtection="0">
      <alignment vertical="center"/>
    </xf>
    <xf numFmtId="0" fontId="4" fillId="0" borderId="0">
      <alignment vertical="center"/>
    </xf>
    <xf numFmtId="0" fontId="4" fillId="0" borderId="0">
      <alignment vertical="center"/>
    </xf>
    <xf numFmtId="38" fontId="37" fillId="0" borderId="0" applyFont="0" applyFill="0" applyBorder="0" applyAlignment="0" applyProtection="0">
      <alignment vertical="center"/>
    </xf>
  </cellStyleXfs>
  <cellXfs count="557">
    <xf numFmtId="0" fontId="0" fillId="0" borderId="0" xfId="0">
      <alignment vertical="center"/>
    </xf>
    <xf numFmtId="0" fontId="10" fillId="0" borderId="0" xfId="0" applyFont="1" applyBorder="1" applyAlignment="1">
      <alignment vertical="center" shrinkToFit="1"/>
    </xf>
    <xf numFmtId="0" fontId="10" fillId="0" borderId="1" xfId="0" applyFont="1" applyBorder="1" applyAlignment="1">
      <alignment vertical="center" shrinkToFit="1"/>
    </xf>
    <xf numFmtId="0" fontId="10" fillId="0" borderId="2" xfId="0" applyFont="1" applyBorder="1" applyAlignment="1">
      <alignment horizontal="distributed" vertical="center" justifyLastLine="1"/>
    </xf>
    <xf numFmtId="0" fontId="7" fillId="0" borderId="0" xfId="0" applyFont="1" applyAlignment="1">
      <alignment horizontal="center" vertical="center"/>
    </xf>
    <xf numFmtId="0" fontId="7" fillId="0" borderId="0" xfId="0" applyFont="1">
      <alignment vertical="center"/>
    </xf>
    <xf numFmtId="0" fontId="10" fillId="0" borderId="5" xfId="0" applyFont="1" applyBorder="1" applyAlignment="1">
      <alignment horizontal="distributed" vertical="center" justifyLastLine="1"/>
    </xf>
    <xf numFmtId="0" fontId="10" fillId="0" borderId="6" xfId="0" applyFont="1" applyBorder="1" applyAlignment="1">
      <alignment horizontal="distributed" vertical="center" justifyLastLine="1"/>
    </xf>
    <xf numFmtId="0" fontId="10" fillId="0" borderId="7" xfId="0" applyFont="1" applyBorder="1" applyAlignment="1">
      <alignment horizontal="center" vertical="center" justifyLastLine="1"/>
    </xf>
    <xf numFmtId="0" fontId="10" fillId="0" borderId="8" xfId="0" applyFont="1" applyBorder="1" applyAlignment="1">
      <alignment horizontal="distributed" vertical="center" wrapText="1" justifyLastLine="1"/>
    </xf>
    <xf numFmtId="0" fontId="10" fillId="0" borderId="4" xfId="0" applyFont="1" applyBorder="1" applyAlignment="1">
      <alignment horizontal="distributed" vertical="center" justifyLastLine="1"/>
    </xf>
    <xf numFmtId="0" fontId="10" fillId="0" borderId="9" xfId="0" applyFont="1" applyBorder="1" applyAlignment="1">
      <alignment horizontal="distributed" vertical="center" justifyLastLine="1"/>
    </xf>
    <xf numFmtId="0" fontId="10" fillId="0" borderId="12" xfId="0" applyFont="1" applyBorder="1" applyAlignment="1">
      <alignment horizontal="distributed" vertical="center" wrapText="1" justifyLastLine="1"/>
    </xf>
    <xf numFmtId="177" fontId="11" fillId="3" borderId="7" xfId="0" applyNumberFormat="1" applyFont="1" applyFill="1" applyBorder="1">
      <alignment vertical="center"/>
    </xf>
    <xf numFmtId="177" fontId="11" fillId="0" borderId="13" xfId="0" applyNumberFormat="1" applyFont="1" applyBorder="1">
      <alignment vertical="center"/>
    </xf>
    <xf numFmtId="177" fontId="10" fillId="0" borderId="7" xfId="0" applyNumberFormat="1" applyFont="1" applyBorder="1" applyAlignment="1">
      <alignment horizontal="center" vertical="center"/>
    </xf>
    <xf numFmtId="177" fontId="11" fillId="0" borderId="14" xfId="0" applyNumberFormat="1" applyFont="1" applyBorder="1">
      <alignment vertical="center"/>
    </xf>
    <xf numFmtId="177" fontId="10" fillId="0" borderId="15" xfId="0" applyNumberFormat="1" applyFont="1" applyBorder="1" applyAlignment="1">
      <alignment horizontal="center" vertical="center"/>
    </xf>
    <xf numFmtId="177" fontId="11" fillId="3" borderId="7" xfId="0" applyNumberFormat="1" applyFont="1" applyFill="1" applyBorder="1" applyAlignment="1">
      <alignment horizontal="right" vertical="center"/>
    </xf>
    <xf numFmtId="177" fontId="11" fillId="0" borderId="13" xfId="0" applyNumberFormat="1" applyFont="1" applyBorder="1" applyAlignment="1">
      <alignment horizontal="left" vertical="center"/>
    </xf>
    <xf numFmtId="177" fontId="11" fillId="0" borderId="14" xfId="0" applyNumberFormat="1" applyFont="1" applyBorder="1" applyAlignment="1">
      <alignment horizontal="left" vertical="center"/>
    </xf>
    <xf numFmtId="0" fontId="10" fillId="0" borderId="16" xfId="0" applyFont="1" applyBorder="1" applyAlignment="1">
      <alignment horizontal="distributed" vertical="center" justifyLastLine="1"/>
    </xf>
    <xf numFmtId="0" fontId="10" fillId="0" borderId="0" xfId="0" applyFont="1" applyBorder="1" applyAlignment="1">
      <alignment horizontal="center" vertical="center" justifyLastLine="1"/>
    </xf>
    <xf numFmtId="177" fontId="11" fillId="3" borderId="0" xfId="0" applyNumberFormat="1" applyFont="1" applyFill="1" applyBorder="1">
      <alignment vertical="center"/>
    </xf>
    <xf numFmtId="177" fontId="11" fillId="0" borderId="17" xfId="0" applyNumberFormat="1" applyFont="1" applyBorder="1">
      <alignment vertical="center"/>
    </xf>
    <xf numFmtId="177" fontId="10" fillId="0" borderId="0" xfId="0" applyNumberFormat="1" applyFont="1" applyBorder="1" applyAlignment="1">
      <alignment horizontal="center" vertical="center"/>
    </xf>
    <xf numFmtId="177" fontId="11" fillId="0" borderId="1" xfId="0" applyNumberFormat="1" applyFont="1" applyBorder="1">
      <alignment vertical="center"/>
    </xf>
    <xf numFmtId="0" fontId="10" fillId="0" borderId="18" xfId="0" applyFont="1" applyBorder="1" applyAlignment="1">
      <alignment horizontal="distributed" vertical="center" justifyLastLine="1"/>
    </xf>
    <xf numFmtId="0" fontId="10" fillId="0" borderId="19" xfId="0" applyFont="1" applyBorder="1" applyAlignment="1">
      <alignment horizontal="center" vertical="center" justifyLastLine="1"/>
    </xf>
    <xf numFmtId="177" fontId="11" fillId="3" borderId="19" xfId="0" applyNumberFormat="1" applyFont="1" applyFill="1" applyBorder="1">
      <alignment vertical="center"/>
    </xf>
    <xf numFmtId="177" fontId="11" fillId="0" borderId="20" xfId="0" applyNumberFormat="1" applyFont="1" applyBorder="1">
      <alignment vertical="center"/>
    </xf>
    <xf numFmtId="177" fontId="10" fillId="0" borderId="21" xfId="0" applyNumberFormat="1" applyFont="1" applyBorder="1" applyAlignment="1">
      <alignment horizontal="center" vertical="center"/>
    </xf>
    <xf numFmtId="177" fontId="11" fillId="3" borderId="21" xfId="0" applyNumberFormat="1" applyFont="1" applyFill="1" applyBorder="1">
      <alignment vertical="center"/>
    </xf>
    <xf numFmtId="177" fontId="11" fillId="0" borderId="22" xfId="0" applyNumberFormat="1" applyFont="1" applyBorder="1">
      <alignment vertical="center"/>
    </xf>
    <xf numFmtId="177" fontId="11" fillId="0" borderId="23" xfId="0" applyNumberFormat="1" applyFont="1" applyBorder="1">
      <alignment vertical="center"/>
    </xf>
    <xf numFmtId="177" fontId="0" fillId="0" borderId="0" xfId="0" applyNumberFormat="1">
      <alignment vertical="center"/>
    </xf>
    <xf numFmtId="0" fontId="10" fillId="0" borderId="24" xfId="0" applyFont="1" applyBorder="1" applyAlignment="1">
      <alignment horizontal="center" vertical="center" justifyLastLine="1"/>
    </xf>
    <xf numFmtId="177" fontId="11" fillId="3" borderId="24" xfId="0" applyNumberFormat="1" applyFont="1" applyFill="1" applyBorder="1">
      <alignment vertical="center"/>
    </xf>
    <xf numFmtId="177" fontId="11" fillId="0" borderId="25" xfId="0" applyNumberFormat="1" applyFont="1" applyBorder="1">
      <alignment vertical="center"/>
    </xf>
    <xf numFmtId="177" fontId="10" fillId="0" borderId="24" xfId="0" applyNumberFormat="1" applyFont="1" applyBorder="1" applyAlignment="1">
      <alignment horizontal="center" vertical="center"/>
    </xf>
    <xf numFmtId="177" fontId="10" fillId="0" borderId="24" xfId="0" applyNumberFormat="1" applyFont="1" applyBorder="1" applyAlignment="1">
      <alignment horizontal="center" vertical="center" justifyLastLine="1"/>
    </xf>
    <xf numFmtId="177" fontId="11" fillId="0" borderId="26" xfId="0" applyNumberFormat="1" applyFont="1" applyBorder="1">
      <alignment vertical="center"/>
    </xf>
    <xf numFmtId="0" fontId="10" fillId="0" borderId="5" xfId="0" applyFont="1" applyBorder="1" applyAlignment="1">
      <alignment horizontal="distributed" vertical="center" wrapText="1" justifyLastLine="1"/>
    </xf>
    <xf numFmtId="0" fontId="10" fillId="0" borderId="16" xfId="0" applyFont="1" applyBorder="1" applyAlignment="1">
      <alignment horizontal="distributed" vertical="center" wrapText="1" justifyLastLine="1"/>
    </xf>
    <xf numFmtId="0" fontId="10" fillId="0" borderId="27" xfId="0" applyFont="1" applyFill="1" applyBorder="1" applyAlignment="1">
      <alignment horizontal="distributed" vertical="center" justifyLastLine="1"/>
    </xf>
    <xf numFmtId="0" fontId="14" fillId="0" borderId="0" xfId="0" applyFont="1" applyAlignment="1">
      <alignment horizontal="right" vertical="center"/>
    </xf>
    <xf numFmtId="0" fontId="10" fillId="0" borderId="29" xfId="0" applyFont="1" applyBorder="1" applyAlignment="1">
      <alignment horizontal="center" vertical="center" shrinkToFit="1"/>
    </xf>
    <xf numFmtId="0" fontId="16" fillId="0" borderId="0" xfId="0" applyFont="1" applyFill="1" applyBorder="1" applyAlignment="1">
      <alignment horizontal="center" vertical="center"/>
    </xf>
    <xf numFmtId="0" fontId="17" fillId="0" borderId="0" xfId="0" applyFont="1" applyFill="1" applyBorder="1">
      <alignment vertical="center"/>
    </xf>
    <xf numFmtId="0" fontId="17" fillId="0" borderId="30" xfId="0" applyFont="1" applyFill="1" applyBorder="1" applyAlignment="1">
      <alignment horizontal="center" vertical="center" wrapText="1" justifyLastLine="1"/>
    </xf>
    <xf numFmtId="177" fontId="17" fillId="0" borderId="31" xfId="0" applyNumberFormat="1" applyFont="1" applyFill="1" applyBorder="1" applyAlignment="1">
      <alignment horizontal="center" vertical="center" justifyLastLine="1"/>
    </xf>
    <xf numFmtId="0" fontId="7" fillId="0" borderId="11" xfId="0" applyFont="1" applyFill="1" applyBorder="1" applyAlignment="1">
      <alignment vertical="center"/>
    </xf>
    <xf numFmtId="177" fontId="19" fillId="0" borderId="32" xfId="0" applyNumberFormat="1" applyFont="1" applyFill="1" applyBorder="1" applyAlignment="1">
      <alignment vertical="center" shrinkToFit="1"/>
    </xf>
    <xf numFmtId="0" fontId="7" fillId="0" borderId="33" xfId="0" applyFont="1" applyFill="1" applyBorder="1" applyAlignment="1">
      <alignment vertical="center"/>
    </xf>
    <xf numFmtId="177" fontId="19" fillId="0" borderId="34" xfId="0" applyNumberFormat="1" applyFont="1" applyFill="1" applyBorder="1" applyAlignment="1">
      <alignment vertical="center" shrinkToFit="1"/>
    </xf>
    <xf numFmtId="0" fontId="20" fillId="0" borderId="15" xfId="0" applyFont="1" applyFill="1" applyBorder="1" applyAlignment="1">
      <alignment horizontal="right" vertical="center"/>
    </xf>
    <xf numFmtId="177" fontId="21" fillId="2" borderId="35" xfId="0" applyNumberFormat="1" applyFont="1" applyFill="1" applyBorder="1" applyAlignment="1">
      <alignment vertical="center" shrinkToFit="1"/>
    </xf>
    <xf numFmtId="177" fontId="19" fillId="0" borderId="36" xfId="0" applyNumberFormat="1" applyFont="1" applyFill="1" applyBorder="1" applyAlignment="1">
      <alignment vertical="center"/>
    </xf>
    <xf numFmtId="0" fontId="20" fillId="0" borderId="37" xfId="0" applyFont="1" applyFill="1" applyBorder="1" applyAlignment="1">
      <alignment horizontal="right" vertical="center"/>
    </xf>
    <xf numFmtId="0" fontId="17" fillId="0" borderId="39" xfId="0" applyFont="1" applyFill="1" applyBorder="1" applyAlignment="1">
      <alignment horizontal="center" vertical="distributed" textRotation="255" justifyLastLine="1"/>
    </xf>
    <xf numFmtId="0" fontId="17" fillId="0" borderId="39" xfId="0" applyFont="1" applyFill="1" applyBorder="1" applyAlignment="1">
      <alignment vertical="center"/>
    </xf>
    <xf numFmtId="0" fontId="20" fillId="0" borderId="2" xfId="0" applyFont="1" applyFill="1" applyBorder="1" applyAlignment="1">
      <alignment horizontal="right" vertical="center"/>
    </xf>
    <xf numFmtId="177" fontId="21" fillId="3" borderId="40" xfId="0" applyNumberFormat="1" applyFont="1" applyFill="1" applyBorder="1" applyAlignment="1">
      <alignment vertical="center" shrinkToFit="1"/>
    </xf>
    <xf numFmtId="0" fontId="17" fillId="0" borderId="41" xfId="0" applyFont="1" applyFill="1" applyBorder="1" applyAlignment="1">
      <alignment horizontal="center" vertical="center" wrapText="1" justifyLastLine="1"/>
    </xf>
    <xf numFmtId="177" fontId="17" fillId="0" borderId="42" xfId="0" applyNumberFormat="1" applyFont="1" applyFill="1" applyBorder="1" applyAlignment="1">
      <alignment horizontal="center" vertical="center" justifyLastLine="1"/>
    </xf>
    <xf numFmtId="0" fontId="17" fillId="0" borderId="7" xfId="0" applyFont="1" applyFill="1" applyBorder="1" applyAlignment="1">
      <alignment horizontal="center" vertical="distributed" textRotation="255" justifyLastLine="1"/>
    </xf>
    <xf numFmtId="0" fontId="17" fillId="0" borderId="7" xfId="0" applyFont="1" applyFill="1" applyBorder="1" applyAlignment="1">
      <alignment vertical="center"/>
    </xf>
    <xf numFmtId="0" fontId="17" fillId="0" borderId="14" xfId="0" applyFont="1" applyFill="1" applyBorder="1" applyAlignment="1">
      <alignment vertical="center"/>
    </xf>
    <xf numFmtId="0" fontId="17" fillId="0" borderId="43" xfId="0" applyFont="1" applyFill="1" applyBorder="1" applyAlignment="1">
      <alignment horizontal="center" vertical="center" wrapText="1" justifyLastLine="1"/>
    </xf>
    <xf numFmtId="177" fontId="17" fillId="0" borderId="44" xfId="0" applyNumberFormat="1" applyFont="1" applyFill="1" applyBorder="1" applyAlignment="1">
      <alignment horizontal="center" vertical="center" justifyLastLine="1"/>
    </xf>
    <xf numFmtId="178" fontId="22" fillId="0" borderId="46" xfId="0" applyNumberFormat="1" applyFont="1" applyFill="1" applyBorder="1" applyAlignment="1">
      <alignment vertical="center"/>
    </xf>
    <xf numFmtId="0" fontId="17" fillId="0" borderId="17" xfId="0" applyFont="1" applyFill="1" applyBorder="1" applyAlignment="1">
      <alignment vertical="center"/>
    </xf>
    <xf numFmtId="178" fontId="17" fillId="0" borderId="17" xfId="0" applyNumberFormat="1" applyFont="1" applyFill="1" applyBorder="1" applyAlignment="1">
      <alignment vertical="center"/>
    </xf>
    <xf numFmtId="0" fontId="17" fillId="0" borderId="43" xfId="0" applyFont="1" applyFill="1" applyBorder="1" applyAlignment="1">
      <alignment vertical="center"/>
    </xf>
    <xf numFmtId="0" fontId="20" fillId="0" borderId="8" xfId="0" applyFont="1" applyFill="1" applyBorder="1" applyAlignment="1">
      <alignment horizontal="right" vertical="center"/>
    </xf>
    <xf numFmtId="178" fontId="17" fillId="0" borderId="17" xfId="0" applyNumberFormat="1" applyFont="1" applyFill="1" applyBorder="1" applyAlignment="1">
      <alignment horizontal="center" vertical="center"/>
    </xf>
    <xf numFmtId="0" fontId="20" fillId="0" borderId="47" xfId="0" applyFont="1" applyFill="1" applyBorder="1" applyAlignment="1">
      <alignment horizontal="right" vertical="center"/>
    </xf>
    <xf numFmtId="177" fontId="21" fillId="3" borderId="48" xfId="0" applyNumberFormat="1" applyFont="1" applyFill="1" applyBorder="1" applyAlignment="1">
      <alignment vertical="center" shrinkToFit="1"/>
    </xf>
    <xf numFmtId="0" fontId="20" fillId="0" borderId="12" xfId="0" applyFont="1" applyFill="1" applyBorder="1" applyAlignment="1">
      <alignment horizontal="right" vertical="center"/>
    </xf>
    <xf numFmtId="177" fontId="21" fillId="3" borderId="49" xfId="0" applyNumberFormat="1" applyFont="1" applyFill="1" applyBorder="1" applyAlignment="1">
      <alignment vertical="center" justifyLastLine="1" shrinkToFit="1"/>
    </xf>
    <xf numFmtId="0" fontId="17" fillId="0" borderId="0" xfId="0" applyFont="1" applyFill="1" applyBorder="1" applyAlignment="1">
      <alignment vertical="center"/>
    </xf>
    <xf numFmtId="177" fontId="17" fillId="0" borderId="0" xfId="0" applyNumberFormat="1" applyFont="1" applyFill="1" applyBorder="1" applyAlignment="1">
      <alignment vertical="center" shrinkToFit="1"/>
    </xf>
    <xf numFmtId="177" fontId="17" fillId="0" borderId="0" xfId="0" applyNumberFormat="1" applyFont="1" applyFill="1" applyBorder="1">
      <alignment vertical="center"/>
    </xf>
    <xf numFmtId="0" fontId="10" fillId="0" borderId="75" xfId="0" applyFont="1" applyBorder="1" applyAlignment="1">
      <alignment horizontal="distributed" vertical="center" justifyLastLine="1"/>
    </xf>
    <xf numFmtId="0" fontId="10" fillId="0" borderId="78" xfId="0" applyFont="1" applyBorder="1" applyAlignment="1">
      <alignment horizontal="distributed" vertical="center" justifyLastLine="1"/>
    </xf>
    <xf numFmtId="0" fontId="10" fillId="0" borderId="47" xfId="0" applyFont="1" applyBorder="1" applyAlignment="1">
      <alignment horizontal="distributed" vertical="center" justifyLastLine="1"/>
    </xf>
    <xf numFmtId="0" fontId="17" fillId="0" borderId="13" xfId="0" applyFont="1" applyFill="1" applyBorder="1" applyAlignment="1">
      <alignment horizontal="center" vertical="center" justifyLastLine="1"/>
    </xf>
    <xf numFmtId="0" fontId="10" fillId="0" borderId="8" xfId="0" applyFont="1" applyBorder="1" applyAlignment="1">
      <alignment horizontal="distributed" vertical="center" justifyLastLine="1"/>
    </xf>
    <xf numFmtId="0" fontId="10" fillId="0" borderId="18" xfId="0" applyFont="1" applyBorder="1" applyAlignment="1">
      <alignment horizontal="distributed" vertical="center" wrapText="1" justifyLastLine="1"/>
    </xf>
    <xf numFmtId="0" fontId="10" fillId="0" borderId="10" xfId="0" applyFont="1" applyBorder="1" applyAlignment="1">
      <alignment horizontal="distributed" vertical="center" wrapText="1" justifyLastLine="1"/>
    </xf>
    <xf numFmtId="0" fontId="0" fillId="0" borderId="0" xfId="0" applyAlignment="1">
      <alignment horizontal="center" vertical="center"/>
    </xf>
    <xf numFmtId="0" fontId="0" fillId="0" borderId="0" xfId="0" applyBorder="1" applyAlignment="1">
      <alignment horizontal="center" vertical="center"/>
    </xf>
    <xf numFmtId="0" fontId="28" fillId="0" borderId="13"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11" xfId="0" applyBorder="1">
      <alignment vertical="center"/>
    </xf>
    <xf numFmtId="0" fontId="0" fillId="0" borderId="1" xfId="0" applyBorder="1">
      <alignment vertical="center"/>
    </xf>
    <xf numFmtId="177" fontId="14" fillId="0" borderId="28" xfId="0" applyNumberFormat="1" applyFont="1" applyFill="1" applyBorder="1" applyAlignment="1">
      <alignment horizontal="right" vertical="center"/>
    </xf>
    <xf numFmtId="0" fontId="29" fillId="0" borderId="0" xfId="1" applyFont="1" applyAlignment="1">
      <alignment vertical="center"/>
    </xf>
    <xf numFmtId="0" fontId="6" fillId="0" borderId="0" xfId="2">
      <alignment vertical="center"/>
    </xf>
    <xf numFmtId="0" fontId="10" fillId="0" borderId="0" xfId="1" applyFont="1" applyFill="1" applyAlignment="1">
      <alignment vertical="center"/>
    </xf>
    <xf numFmtId="0" fontId="10" fillId="0" borderId="0" xfId="1" applyFont="1" applyAlignment="1">
      <alignment vertical="center"/>
    </xf>
    <xf numFmtId="0" fontId="17" fillId="0" borderId="45" xfId="0" applyFont="1" applyFill="1" applyBorder="1" applyAlignment="1">
      <alignment horizontal="center" vertical="distributed" textRotation="255" justifyLastLine="1"/>
    </xf>
    <xf numFmtId="0" fontId="17" fillId="0" borderId="82" xfId="0" applyFont="1" applyFill="1" applyBorder="1" applyAlignment="1">
      <alignment vertical="center" justifyLastLine="1"/>
    </xf>
    <xf numFmtId="0" fontId="10" fillId="0" borderId="43" xfId="0" applyFont="1" applyBorder="1" applyAlignment="1">
      <alignment horizontal="distributed" vertical="center" wrapText="1" justifyLastLine="1"/>
    </xf>
    <xf numFmtId="0" fontId="17" fillId="0" borderId="86" xfId="0" applyFont="1" applyFill="1" applyBorder="1" applyAlignment="1">
      <alignment vertical="center" justifyLastLine="1"/>
    </xf>
    <xf numFmtId="0" fontId="0" fillId="0" borderId="68" xfId="0" applyBorder="1">
      <alignment vertical="center"/>
    </xf>
    <xf numFmtId="0" fontId="28" fillId="0" borderId="88" xfId="0" applyFont="1" applyBorder="1">
      <alignment vertical="center"/>
    </xf>
    <xf numFmtId="0" fontId="0" fillId="0" borderId="38" xfId="0" applyBorder="1">
      <alignment vertical="center"/>
    </xf>
    <xf numFmtId="0" fontId="10" fillId="5" borderId="8" xfId="0" applyFont="1" applyFill="1" applyBorder="1" applyAlignment="1">
      <alignment horizontal="distributed" vertical="center" justifyLastLine="1"/>
    </xf>
    <xf numFmtId="0" fontId="10" fillId="0" borderId="11" xfId="0" applyFont="1" applyBorder="1" applyAlignment="1">
      <alignment horizontal="distributed" vertical="center" wrapText="1" justifyLastLine="1"/>
    </xf>
    <xf numFmtId="0" fontId="10" fillId="0" borderId="92" xfId="0" applyFont="1" applyBorder="1" applyAlignment="1">
      <alignment horizontal="left" vertical="center" shrinkToFit="1"/>
    </xf>
    <xf numFmtId="0" fontId="10" fillId="0" borderId="7" xfId="0" applyFont="1" applyBorder="1" applyAlignment="1">
      <alignment horizontal="left" vertical="center" shrinkToFit="1"/>
    </xf>
    <xf numFmtId="0" fontId="10" fillId="0" borderId="14" xfId="0" applyFont="1" applyBorder="1" applyAlignment="1">
      <alignment horizontal="left" vertical="center" shrinkToFit="1"/>
    </xf>
    <xf numFmtId="0" fontId="10" fillId="0" borderId="24" xfId="0" applyFont="1" applyBorder="1" applyAlignment="1">
      <alignment horizontal="left" vertical="center" shrinkToFit="1"/>
    </xf>
    <xf numFmtId="0" fontId="10" fillId="0" borderId="26" xfId="0" applyFont="1" applyBorder="1" applyAlignment="1">
      <alignment horizontal="left" vertical="center" shrinkToFit="1"/>
    </xf>
    <xf numFmtId="12" fontId="6" fillId="0" borderId="0" xfId="2" applyNumberFormat="1">
      <alignment vertical="center"/>
    </xf>
    <xf numFmtId="0" fontId="17" fillId="0" borderId="43" xfId="0" applyFont="1" applyFill="1" applyBorder="1" applyAlignment="1">
      <alignment horizontal="center" vertical="distributed" textRotation="255" justifyLastLine="1"/>
    </xf>
    <xf numFmtId="0" fontId="28" fillId="0" borderId="8" xfId="0" applyFont="1" applyBorder="1" applyAlignment="1">
      <alignment horizontal="distributed" vertical="center" justifyLastLine="1"/>
    </xf>
    <xf numFmtId="0" fontId="36" fillId="0" borderId="0" xfId="10" applyFont="1">
      <alignment vertical="center"/>
    </xf>
    <xf numFmtId="0" fontId="4" fillId="0" borderId="0" xfId="10">
      <alignment vertical="center"/>
    </xf>
    <xf numFmtId="0" fontId="34" fillId="0" borderId="0" xfId="10" applyFont="1" applyAlignment="1">
      <alignment horizontal="center" vertical="center"/>
    </xf>
    <xf numFmtId="0" fontId="37" fillId="0" borderId="0" xfId="10" applyFont="1" applyAlignment="1">
      <alignment horizontal="center" vertical="center"/>
    </xf>
    <xf numFmtId="0" fontId="38" fillId="0" borderId="0" xfId="10" applyFont="1">
      <alignment vertical="center"/>
    </xf>
    <xf numFmtId="0" fontId="37" fillId="0" borderId="8" xfId="10" applyFont="1" applyBorder="1" applyAlignment="1">
      <alignment horizontal="center" vertical="center"/>
    </xf>
    <xf numFmtId="0" fontId="37" fillId="0" borderId="0" xfId="10" applyFont="1">
      <alignment vertical="center"/>
    </xf>
    <xf numFmtId="0" fontId="39" fillId="0" borderId="0" xfId="10" applyFont="1" applyAlignment="1">
      <alignment horizontal="center" vertical="center"/>
    </xf>
    <xf numFmtId="0" fontId="40" fillId="0" borderId="0" xfId="10" applyFont="1" applyAlignment="1">
      <alignment horizontal="center" vertical="center"/>
    </xf>
    <xf numFmtId="0" fontId="38" fillId="0" borderId="0" xfId="10" applyFont="1" applyAlignment="1">
      <alignment horizontal="left" vertical="center"/>
    </xf>
    <xf numFmtId="0" fontId="39" fillId="0" borderId="0" xfId="10" applyFont="1">
      <alignment vertical="center"/>
    </xf>
    <xf numFmtId="0" fontId="39" fillId="0" borderId="1" xfId="10" applyFont="1" applyBorder="1">
      <alignment vertical="center"/>
    </xf>
    <xf numFmtId="0" fontId="39" fillId="0" borderId="68" xfId="10" applyFont="1" applyBorder="1">
      <alignment vertical="center"/>
    </xf>
    <xf numFmtId="0" fontId="37" fillId="0" borderId="0" xfId="10" applyFont="1" applyAlignment="1">
      <alignment vertical="center" wrapText="1"/>
    </xf>
    <xf numFmtId="0" fontId="37" fillId="0" borderId="1" xfId="10" applyFont="1" applyBorder="1" applyAlignment="1">
      <alignment vertical="center" wrapText="1"/>
    </xf>
    <xf numFmtId="0" fontId="37" fillId="0" borderId="68" xfId="10" applyFont="1" applyBorder="1" applyAlignment="1">
      <alignment vertical="center" wrapText="1"/>
    </xf>
    <xf numFmtId="0" fontId="37" fillId="5" borderId="0" xfId="10" applyFont="1" applyFill="1" applyAlignment="1">
      <alignment vertical="center" wrapText="1"/>
    </xf>
    <xf numFmtId="0" fontId="37" fillId="5" borderId="0" xfId="10" applyFont="1" applyFill="1" applyAlignment="1">
      <alignment horizontal="left" vertical="center" wrapText="1" indent="1"/>
    </xf>
    <xf numFmtId="0" fontId="4" fillId="5" borderId="0" xfId="10" applyFill="1">
      <alignment vertical="center"/>
    </xf>
    <xf numFmtId="0" fontId="4" fillId="8" borderId="8" xfId="10" applyFill="1" applyBorder="1" applyAlignment="1">
      <alignment horizontal="center" vertical="center"/>
    </xf>
    <xf numFmtId="0" fontId="43" fillId="0" borderId="0" xfId="10" applyFont="1" applyAlignment="1">
      <alignment horizontal="center" vertical="center"/>
    </xf>
    <xf numFmtId="0" fontId="4" fillId="0" borderId="8" xfId="10" applyBorder="1" applyAlignment="1">
      <alignment horizontal="center" vertical="center"/>
    </xf>
    <xf numFmtId="0" fontId="41" fillId="0" borderId="0" xfId="10" applyFont="1" applyAlignment="1">
      <alignment horizontal="center" vertical="center"/>
    </xf>
    <xf numFmtId="0" fontId="38" fillId="0" borderId="0" xfId="10" applyFont="1" applyAlignment="1">
      <alignment horizontal="center" vertical="center" wrapText="1"/>
    </xf>
    <xf numFmtId="0" fontId="43" fillId="0" borderId="0" xfId="10" applyFont="1" applyAlignment="1">
      <alignment horizontal="left" vertical="center" wrapText="1"/>
    </xf>
    <xf numFmtId="0" fontId="4" fillId="0" borderId="0" xfId="10" applyAlignment="1">
      <alignment horizontal="left" vertical="center" wrapText="1"/>
    </xf>
    <xf numFmtId="0" fontId="38" fillId="0" borderId="0" xfId="10" applyFont="1" applyAlignment="1">
      <alignment horizontal="left" vertical="center" wrapText="1"/>
    </xf>
    <xf numFmtId="0" fontId="4" fillId="0" borderId="0" xfId="10" applyAlignment="1">
      <alignment horizontal="center" vertical="center"/>
    </xf>
    <xf numFmtId="0" fontId="4" fillId="0" borderId="0" xfId="10" applyAlignment="1">
      <alignment horizontal="center" vertical="center" wrapText="1"/>
    </xf>
    <xf numFmtId="0" fontId="4" fillId="0" borderId="0" xfId="11">
      <alignment vertical="center"/>
    </xf>
    <xf numFmtId="0" fontId="4" fillId="0" borderId="0" xfId="11" applyAlignment="1">
      <alignment horizontal="center" vertical="center"/>
    </xf>
    <xf numFmtId="0" fontId="39" fillId="0" borderId="0" xfId="11" applyFont="1" applyAlignment="1">
      <alignment horizontal="right" vertical="center"/>
    </xf>
    <xf numFmtId="0" fontId="0" fillId="4" borderId="72" xfId="11" applyFont="1" applyFill="1" applyBorder="1" applyAlignment="1">
      <alignment horizontal="center" vertical="center"/>
    </xf>
    <xf numFmtId="0" fontId="0" fillId="0" borderId="29" xfId="11" applyFont="1" applyBorder="1" applyAlignment="1">
      <alignment horizontal="center" vertical="center" wrapText="1"/>
    </xf>
    <xf numFmtId="0" fontId="0" fillId="4" borderId="2" xfId="11" applyFont="1" applyFill="1" applyBorder="1" applyAlignment="1">
      <alignment horizontal="center" vertical="center"/>
    </xf>
    <xf numFmtId="0" fontId="47" fillId="0" borderId="0" xfId="11" applyFont="1" applyAlignment="1">
      <alignment horizontal="center" vertical="center"/>
    </xf>
    <xf numFmtId="0" fontId="43" fillId="0" borderId="0" xfId="11" applyFont="1" applyAlignment="1">
      <alignment horizontal="center" vertical="center" wrapText="1"/>
    </xf>
    <xf numFmtId="0" fontId="0" fillId="10" borderId="97" xfId="11" applyFont="1" applyFill="1" applyBorder="1" applyAlignment="1">
      <alignment horizontal="center" vertical="center"/>
    </xf>
    <xf numFmtId="0" fontId="0" fillId="10" borderId="98" xfId="11" applyFont="1" applyFill="1" applyBorder="1" applyAlignment="1">
      <alignment horizontal="center" vertical="center"/>
    </xf>
    <xf numFmtId="0" fontId="0" fillId="10" borderId="99" xfId="11" applyFont="1" applyFill="1" applyBorder="1" applyAlignment="1">
      <alignment horizontal="center" vertical="center" wrapText="1"/>
    </xf>
    <xf numFmtId="0" fontId="4" fillId="10" borderId="99" xfId="11" applyFill="1" applyBorder="1" applyAlignment="1">
      <alignment horizontal="center" vertical="center" wrapText="1"/>
    </xf>
    <xf numFmtId="0" fontId="0" fillId="10" borderId="100" xfId="11" applyFont="1" applyFill="1" applyBorder="1" applyAlignment="1">
      <alignment horizontal="center" vertical="center"/>
    </xf>
    <xf numFmtId="0" fontId="4" fillId="10" borderId="97" xfId="11" applyFill="1" applyBorder="1" applyAlignment="1">
      <alignment horizontal="center" vertical="center"/>
    </xf>
    <xf numFmtId="0" fontId="4" fillId="5" borderId="0" xfId="11" applyFill="1" applyAlignment="1">
      <alignment horizontal="center" vertical="center"/>
    </xf>
    <xf numFmtId="0" fontId="4" fillId="10" borderId="101" xfId="11" applyFill="1" applyBorder="1" applyAlignment="1">
      <alignment horizontal="center" vertical="center"/>
    </xf>
    <xf numFmtId="0" fontId="0" fillId="10" borderId="97" xfId="11" applyFont="1" applyFill="1" applyBorder="1" applyAlignment="1">
      <alignment horizontal="center" vertical="center" wrapText="1"/>
    </xf>
    <xf numFmtId="0" fontId="49" fillId="0" borderId="0" xfId="11" applyFont="1" applyAlignment="1">
      <alignment horizontal="center" vertical="center" wrapText="1"/>
    </xf>
    <xf numFmtId="0" fontId="49" fillId="10" borderId="102" xfId="11" applyFont="1" applyFill="1" applyBorder="1" applyAlignment="1">
      <alignment horizontal="center" vertical="center" wrapText="1"/>
    </xf>
    <xf numFmtId="0" fontId="49" fillId="10" borderId="28" xfId="11" applyFont="1" applyFill="1" applyBorder="1" applyAlignment="1">
      <alignment horizontal="center" vertical="center" wrapText="1"/>
    </xf>
    <xf numFmtId="0" fontId="49" fillId="10" borderId="103" xfId="11" applyFont="1" applyFill="1" applyBorder="1" applyAlignment="1">
      <alignment horizontal="center" vertical="center" wrapText="1"/>
    </xf>
    <xf numFmtId="0" fontId="49" fillId="10" borderId="104" xfId="11" applyFont="1" applyFill="1" applyBorder="1" applyAlignment="1">
      <alignment horizontal="center" vertical="center" wrapText="1"/>
    </xf>
    <xf numFmtId="0" fontId="49" fillId="5" borderId="0" xfId="11" applyFont="1" applyFill="1" applyAlignment="1">
      <alignment horizontal="center" vertical="center" wrapText="1"/>
    </xf>
    <xf numFmtId="0" fontId="50" fillId="0" borderId="0" xfId="11" applyFont="1" applyAlignment="1">
      <alignment vertical="center" wrapText="1"/>
    </xf>
    <xf numFmtId="0" fontId="49" fillId="10" borderId="105" xfId="11" applyFont="1" applyFill="1" applyBorder="1" applyAlignment="1">
      <alignment horizontal="center" vertical="center" wrapText="1"/>
    </xf>
    <xf numFmtId="0" fontId="51" fillId="0" borderId="0" xfId="11" applyFont="1">
      <alignment vertical="center"/>
    </xf>
    <xf numFmtId="0" fontId="4" fillId="0" borderId="106" xfId="11" applyBorder="1" applyAlignment="1">
      <alignment horizontal="center" vertical="center"/>
    </xf>
    <xf numFmtId="0" fontId="0" fillId="0" borderId="67" xfId="11" applyFont="1" applyBorder="1" applyAlignment="1">
      <alignment horizontal="left" vertical="center" wrapText="1"/>
    </xf>
    <xf numFmtId="0" fontId="0" fillId="0" borderId="43" xfId="11" applyFont="1" applyBorder="1" applyAlignment="1">
      <alignment horizontal="left" vertical="center" wrapText="1"/>
    </xf>
    <xf numFmtId="0" fontId="47" fillId="0" borderId="80" xfId="11" applyFont="1" applyBorder="1" applyAlignment="1">
      <alignment horizontal="left" vertical="center" wrapText="1"/>
    </xf>
    <xf numFmtId="38" fontId="4" fillId="11" borderId="43" xfId="9" applyFont="1" applyFill="1" applyBorder="1" applyAlignment="1">
      <alignment horizontal="right" vertical="center"/>
    </xf>
    <xf numFmtId="38" fontId="4" fillId="0" borderId="43" xfId="9" applyFont="1" applyBorder="1">
      <alignment vertical="center"/>
    </xf>
    <xf numFmtId="38" fontId="4" fillId="5" borderId="43" xfId="9" applyFont="1" applyFill="1" applyBorder="1" applyAlignment="1">
      <alignment horizontal="right" vertical="center"/>
    </xf>
    <xf numFmtId="38" fontId="4" fillId="11" borderId="42" xfId="9" applyFont="1" applyFill="1" applyBorder="1">
      <alignment vertical="center"/>
    </xf>
    <xf numFmtId="38" fontId="4" fillId="5" borderId="106" xfId="9" applyFont="1" applyFill="1" applyBorder="1" applyAlignment="1">
      <alignment horizontal="left" vertical="center" wrapText="1"/>
    </xf>
    <xf numFmtId="38" fontId="4" fillId="5" borderId="0" xfId="9" applyFont="1" applyFill="1" applyBorder="1" applyAlignment="1">
      <alignment horizontal="left" vertical="center" wrapText="1"/>
    </xf>
    <xf numFmtId="38" fontId="4" fillId="11" borderId="87" xfId="9" applyFont="1" applyFill="1" applyBorder="1" applyAlignment="1">
      <alignment horizontal="right" vertical="center"/>
    </xf>
    <xf numFmtId="38" fontId="4" fillId="11" borderId="106" xfId="11" applyNumberFormat="1" applyFill="1" applyBorder="1">
      <alignment vertical="center"/>
    </xf>
    <xf numFmtId="0" fontId="4" fillId="0" borderId="107" xfId="11" applyBorder="1" applyAlignment="1">
      <alignment horizontal="center" vertical="center"/>
    </xf>
    <xf numFmtId="0" fontId="0" fillId="0" borderId="7" xfId="11" applyFont="1" applyBorder="1" applyAlignment="1">
      <alignment horizontal="left" vertical="center" wrapText="1"/>
    </xf>
    <xf numFmtId="0" fontId="0" fillId="0" borderId="8" xfId="11" applyFont="1" applyBorder="1" applyAlignment="1">
      <alignment horizontal="left" vertical="center" wrapText="1"/>
    </xf>
    <xf numFmtId="0" fontId="47" fillId="0" borderId="43" xfId="11" applyFont="1" applyBorder="1" applyAlignment="1">
      <alignment horizontal="left" vertical="center" wrapText="1"/>
    </xf>
    <xf numFmtId="38" fontId="4" fillId="0" borderId="8" xfId="9" applyFont="1" applyBorder="1">
      <alignment vertical="center"/>
    </xf>
    <xf numFmtId="38" fontId="4" fillId="5" borderId="8" xfId="9" applyFont="1" applyFill="1" applyBorder="1" applyAlignment="1">
      <alignment horizontal="right" vertical="center"/>
    </xf>
    <xf numFmtId="38" fontId="4" fillId="5" borderId="107" xfId="9" applyFont="1" applyFill="1" applyBorder="1" applyAlignment="1">
      <alignment horizontal="left" vertical="center" wrapText="1"/>
    </xf>
    <xf numFmtId="38" fontId="4" fillId="11" borderId="108" xfId="9" applyFont="1" applyFill="1" applyBorder="1" applyAlignment="1">
      <alignment horizontal="right" vertical="center"/>
    </xf>
    <xf numFmtId="38" fontId="4" fillId="11" borderId="107" xfId="11" applyNumberFormat="1" applyFill="1" applyBorder="1">
      <alignment vertical="center"/>
    </xf>
    <xf numFmtId="0" fontId="4" fillId="0" borderId="7" xfId="11" applyBorder="1" applyAlignment="1">
      <alignment horizontal="left" vertical="center" wrapText="1"/>
    </xf>
    <xf numFmtId="0" fontId="4" fillId="0" borderId="8" xfId="11" applyBorder="1" applyAlignment="1">
      <alignment horizontal="left" vertical="center" wrapText="1"/>
    </xf>
    <xf numFmtId="0" fontId="4" fillId="0" borderId="109" xfId="11" applyBorder="1" applyAlignment="1">
      <alignment horizontal="center" vertical="center"/>
    </xf>
    <xf numFmtId="0" fontId="4" fillId="0" borderId="95" xfId="11" applyBorder="1" applyAlignment="1">
      <alignment horizontal="left" vertical="center" wrapText="1"/>
    </xf>
    <xf numFmtId="0" fontId="4" fillId="0" borderId="88" xfId="11" applyBorder="1" applyAlignment="1">
      <alignment horizontal="left" vertical="center" wrapText="1"/>
    </xf>
    <xf numFmtId="0" fontId="47" fillId="0" borderId="103" xfId="11" applyFont="1" applyBorder="1" applyAlignment="1">
      <alignment horizontal="left" vertical="center" wrapText="1"/>
    </xf>
    <xf numFmtId="38" fontId="4" fillId="11" borderId="103" xfId="9" applyFont="1" applyFill="1" applyBorder="1" applyAlignment="1">
      <alignment horizontal="right" vertical="center"/>
    </xf>
    <xf numFmtId="38" fontId="4" fillId="0" borderId="88" xfId="9" applyFont="1" applyBorder="1">
      <alignment vertical="center"/>
    </xf>
    <xf numFmtId="38" fontId="4" fillId="5" borderId="88" xfId="9" applyFont="1" applyFill="1" applyBorder="1" applyAlignment="1">
      <alignment horizontal="right" vertical="center"/>
    </xf>
    <xf numFmtId="38" fontId="4" fillId="11" borderId="104" xfId="9" applyFont="1" applyFill="1" applyBorder="1">
      <alignment vertical="center"/>
    </xf>
    <xf numFmtId="38" fontId="4" fillId="5" borderId="109" xfId="9" applyFont="1" applyFill="1" applyBorder="1" applyAlignment="1">
      <alignment horizontal="left" vertical="center" wrapText="1"/>
    </xf>
    <xf numFmtId="38" fontId="4" fillId="11" borderId="105" xfId="9" applyFont="1" applyFill="1" applyBorder="1" applyAlignment="1">
      <alignment horizontal="right" vertical="center"/>
    </xf>
    <xf numFmtId="38" fontId="4" fillId="11" borderId="109" xfId="11" applyNumberFormat="1" applyFill="1" applyBorder="1">
      <alignment vertical="center"/>
    </xf>
    <xf numFmtId="0" fontId="52" fillId="0" borderId="0" xfId="11" applyFont="1" applyAlignment="1">
      <alignment horizontal="distributed" vertical="center" justifyLastLine="1"/>
    </xf>
    <xf numFmtId="38" fontId="4" fillId="11" borderId="110" xfId="11" applyNumberFormat="1" applyFill="1" applyBorder="1">
      <alignment vertical="center"/>
    </xf>
    <xf numFmtId="38" fontId="4" fillId="0" borderId="0" xfId="11" applyNumberFormat="1">
      <alignment vertical="center"/>
    </xf>
    <xf numFmtId="180" fontId="4" fillId="11" borderId="110" xfId="9" applyNumberFormat="1" applyFont="1" applyFill="1" applyBorder="1" applyAlignment="1">
      <alignment horizontal="right" vertical="center" wrapText="1"/>
    </xf>
    <xf numFmtId="0" fontId="43" fillId="0" borderId="0" xfId="11" applyFont="1" applyAlignment="1">
      <alignment vertical="top"/>
    </xf>
    <xf numFmtId="0" fontId="43" fillId="0" borderId="0" xfId="11" applyFont="1" applyAlignment="1">
      <alignment horizontal="center" vertical="top"/>
    </xf>
    <xf numFmtId="0" fontId="53" fillId="0" borderId="0" xfId="11" applyFont="1" applyAlignment="1">
      <alignment horizontal="distributed" vertical="top" justifyLastLine="1"/>
    </xf>
    <xf numFmtId="38" fontId="43" fillId="0" borderId="0" xfId="11" applyNumberFormat="1" applyFont="1" applyAlignment="1">
      <alignment vertical="top"/>
    </xf>
    <xf numFmtId="10" fontId="0" fillId="11" borderId="72" xfId="11" applyNumberFormat="1" applyFont="1" applyFill="1" applyBorder="1" applyAlignment="1">
      <alignment horizontal="right" vertical="center" wrapText="1"/>
    </xf>
    <xf numFmtId="10" fontId="0" fillId="11" borderId="110" xfId="11" applyNumberFormat="1" applyFont="1" applyFill="1" applyBorder="1" applyAlignment="1">
      <alignment horizontal="right" vertical="center" wrapText="1"/>
    </xf>
    <xf numFmtId="180" fontId="0" fillId="11" borderId="72" xfId="11" applyNumberFormat="1" applyFont="1" applyFill="1" applyBorder="1" applyAlignment="1">
      <alignment horizontal="right" vertical="center" wrapText="1"/>
    </xf>
    <xf numFmtId="180" fontId="0" fillId="11" borderId="110" xfId="11" applyNumberFormat="1" applyFont="1" applyFill="1" applyBorder="1" applyAlignment="1">
      <alignment horizontal="right" vertical="center" wrapText="1"/>
    </xf>
    <xf numFmtId="38" fontId="0" fillId="11" borderId="105" xfId="11" applyNumberFormat="1" applyFont="1" applyFill="1" applyBorder="1" applyAlignment="1">
      <alignment horizontal="right" vertical="center" wrapText="1"/>
    </xf>
    <xf numFmtId="38" fontId="0" fillId="11" borderId="102" xfId="11" applyNumberFormat="1" applyFont="1" applyFill="1" applyBorder="1" applyAlignment="1">
      <alignment horizontal="right" vertical="center" wrapText="1"/>
    </xf>
    <xf numFmtId="38" fontId="4" fillId="3" borderId="110" xfId="11" applyNumberFormat="1" applyFill="1" applyBorder="1">
      <alignment vertical="center"/>
    </xf>
    <xf numFmtId="178" fontId="4" fillId="11" borderId="72" xfId="11" applyNumberFormat="1" applyFill="1" applyBorder="1" applyAlignment="1">
      <alignment horizontal="right" vertical="center" wrapText="1"/>
    </xf>
    <xf numFmtId="178" fontId="4" fillId="11" borderId="110" xfId="11" applyNumberFormat="1" applyFill="1" applyBorder="1" applyAlignment="1">
      <alignment horizontal="right" vertical="center" wrapText="1"/>
    </xf>
    <xf numFmtId="0" fontId="47" fillId="0" borderId="0" xfId="11" applyFont="1" applyAlignment="1">
      <alignment horizontal="center"/>
    </xf>
    <xf numFmtId="0" fontId="48" fillId="0" borderId="0" xfId="11" applyFont="1" applyAlignment="1">
      <alignment horizontal="center"/>
    </xf>
    <xf numFmtId="38" fontId="0" fillId="3" borderId="110" xfId="9" applyFont="1" applyFill="1" applyBorder="1" applyAlignment="1">
      <alignment horizontal="right" vertical="center"/>
    </xf>
    <xf numFmtId="38" fontId="0" fillId="12" borderId="110" xfId="9" applyFont="1" applyFill="1" applyBorder="1" applyAlignment="1">
      <alignment horizontal="right" vertical="center"/>
    </xf>
    <xf numFmtId="38" fontId="0" fillId="11" borderId="110" xfId="9" applyFont="1" applyFill="1" applyBorder="1" applyAlignment="1">
      <alignment horizontal="right" vertical="center"/>
    </xf>
    <xf numFmtId="0" fontId="0" fillId="0" borderId="0" xfId="11" applyFont="1">
      <alignment vertical="center"/>
    </xf>
    <xf numFmtId="0" fontId="43" fillId="9" borderId="8" xfId="11" applyFont="1" applyFill="1" applyBorder="1" applyAlignment="1">
      <alignment horizontal="center" vertical="center"/>
    </xf>
    <xf numFmtId="0" fontId="38" fillId="9" borderId="8" xfId="11" applyFont="1" applyFill="1" applyBorder="1" applyAlignment="1">
      <alignment horizontal="center" vertical="center"/>
    </xf>
    <xf numFmtId="10" fontId="4" fillId="0" borderId="8" xfId="11" applyNumberFormat="1" applyBorder="1">
      <alignment vertical="center"/>
    </xf>
    <xf numFmtId="178" fontId="4" fillId="11" borderId="8" xfId="11" applyNumberFormat="1" applyFill="1" applyBorder="1">
      <alignment vertical="center"/>
    </xf>
    <xf numFmtId="181" fontId="4" fillId="0" borderId="0" xfId="11" applyNumberFormat="1">
      <alignment vertical="center"/>
    </xf>
    <xf numFmtId="0" fontId="52" fillId="0" borderId="0" xfId="11" applyFont="1" applyAlignment="1">
      <alignment horizontal="right" vertical="center"/>
    </xf>
    <xf numFmtId="0" fontId="36" fillId="0" borderId="0" xfId="11" applyFont="1">
      <alignment vertical="center"/>
    </xf>
    <xf numFmtId="0" fontId="34" fillId="0" borderId="0" xfId="11" applyFont="1" applyAlignment="1">
      <alignment horizontal="center" vertical="center"/>
    </xf>
    <xf numFmtId="0" fontId="46" fillId="9" borderId="8" xfId="11" applyFont="1" applyFill="1" applyBorder="1" applyAlignment="1">
      <alignment horizontal="center" vertical="center"/>
    </xf>
    <xf numFmtId="0" fontId="59" fillId="0" borderId="8" xfId="11" applyFont="1" applyBorder="1" applyAlignment="1">
      <alignment horizontal="left" vertical="center" wrapText="1"/>
    </xf>
    <xf numFmtId="0" fontId="60" fillId="0" borderId="0" xfId="11" applyFont="1">
      <alignment vertical="center"/>
    </xf>
    <xf numFmtId="0" fontId="4" fillId="0" borderId="8" xfId="11" applyBorder="1" applyAlignment="1">
      <alignment horizontal="center" vertical="center"/>
    </xf>
    <xf numFmtId="0" fontId="4" fillId="0" borderId="67" xfId="11" applyBorder="1" applyAlignment="1">
      <alignment horizontal="left" vertical="center" wrapText="1" shrinkToFit="1"/>
    </xf>
    <xf numFmtId="0" fontId="4" fillId="0" borderId="43" xfId="11" applyBorder="1" applyAlignment="1">
      <alignment horizontal="center" vertical="center" shrinkToFit="1"/>
    </xf>
    <xf numFmtId="0" fontId="17" fillId="0" borderId="0" xfId="0" applyFont="1">
      <alignment vertical="center"/>
    </xf>
    <xf numFmtId="0" fontId="17" fillId="0" borderId="0" xfId="0" applyFont="1" applyAlignment="1">
      <alignment horizontal="right" vertical="center"/>
    </xf>
    <xf numFmtId="0" fontId="10" fillId="0" borderId="3" xfId="0" applyFont="1" applyBorder="1" applyAlignment="1">
      <alignment horizontal="distributed" vertical="center" justifyLastLine="1"/>
    </xf>
    <xf numFmtId="0" fontId="17" fillId="0" borderId="111" xfId="0" applyFont="1" applyBorder="1" applyAlignment="1">
      <alignment horizontal="distributed" vertical="center"/>
    </xf>
    <xf numFmtId="0" fontId="17" fillId="0" borderId="4" xfId="0" applyFont="1" applyBorder="1" applyAlignment="1">
      <alignment horizontal="distributed" vertical="center" wrapText="1" justifyLastLine="1"/>
    </xf>
    <xf numFmtId="0" fontId="17" fillId="0" borderId="113" xfId="0" applyFont="1" applyBorder="1" applyAlignment="1">
      <alignment horizontal="distributed" vertical="center" justifyLastLine="1"/>
    </xf>
    <xf numFmtId="0" fontId="17" fillId="0" borderId="6" xfId="0" applyFont="1" applyBorder="1" applyAlignment="1">
      <alignment horizontal="distributed" vertical="center" justifyLastLine="1"/>
    </xf>
    <xf numFmtId="0" fontId="17" fillId="0" borderId="15" xfId="0" applyFont="1" applyBorder="1" applyAlignment="1">
      <alignment horizontal="distributed" vertical="center" justifyLastLine="1"/>
    </xf>
    <xf numFmtId="178" fontId="17" fillId="0" borderId="7" xfId="0" applyNumberFormat="1" applyFont="1" applyBorder="1" applyAlignment="1">
      <alignment horizontal="right" vertical="center" shrinkToFit="1"/>
    </xf>
    <xf numFmtId="0" fontId="17" fillId="0" borderId="14" xfId="0" applyFont="1" applyBorder="1" applyAlignment="1">
      <alignment horizontal="left" vertical="center"/>
    </xf>
    <xf numFmtId="0" fontId="17" fillId="0" borderId="58" xfId="0" applyFont="1" applyBorder="1" applyAlignment="1">
      <alignment horizontal="distributed" vertical="center" justifyLastLine="1"/>
    </xf>
    <xf numFmtId="178" fontId="17" fillId="0" borderId="24" xfId="0" applyNumberFormat="1" applyFont="1" applyBorder="1" applyAlignment="1">
      <alignment horizontal="right" vertical="center" shrinkToFit="1"/>
    </xf>
    <xf numFmtId="0" fontId="17" fillId="0" borderId="26" xfId="0" applyFont="1" applyBorder="1" applyAlignment="1">
      <alignment horizontal="left" vertical="center"/>
    </xf>
    <xf numFmtId="0" fontId="17" fillId="0" borderId="114" xfId="0" applyFont="1" applyBorder="1">
      <alignment vertical="center"/>
    </xf>
    <xf numFmtId="0" fontId="17" fillId="0" borderId="68" xfId="0" applyFont="1" applyBorder="1">
      <alignment vertical="center"/>
    </xf>
    <xf numFmtId="177" fontId="17" fillId="0" borderId="0" xfId="0" applyNumberFormat="1" applyFont="1" applyAlignment="1">
      <alignment horizontal="right" vertical="center"/>
    </xf>
    <xf numFmtId="182" fontId="17" fillId="0" borderId="0" xfId="0" applyNumberFormat="1" applyFont="1">
      <alignment vertical="center"/>
    </xf>
    <xf numFmtId="177" fontId="17" fillId="0" borderId="0" xfId="0" applyNumberFormat="1" applyFont="1">
      <alignment vertical="center"/>
    </xf>
    <xf numFmtId="183" fontId="17" fillId="0" borderId="0" xfId="0" applyNumberFormat="1" applyFont="1">
      <alignment vertical="center"/>
    </xf>
    <xf numFmtId="0" fontId="17" fillId="0" borderId="1" xfId="0" applyFont="1" applyBorder="1" applyAlignment="1">
      <alignment horizontal="left" vertical="center"/>
    </xf>
    <xf numFmtId="0" fontId="17" fillId="0" borderId="0" xfId="0" applyFont="1" applyAlignment="1">
      <alignment horizontal="left" vertical="center"/>
    </xf>
    <xf numFmtId="0" fontId="62" fillId="0" borderId="0" xfId="0" applyFont="1" applyAlignment="1">
      <alignment horizontal="distributed" vertical="center" justifyLastLine="1"/>
    </xf>
    <xf numFmtId="0" fontId="62" fillId="0" borderId="0" xfId="0" applyFont="1">
      <alignment vertical="center"/>
    </xf>
    <xf numFmtId="0" fontId="62" fillId="0" borderId="0" xfId="0" applyFont="1" applyAlignment="1">
      <alignment horizontal="center" vertical="center"/>
    </xf>
    <xf numFmtId="0" fontId="62" fillId="0" borderId="0" xfId="0" applyFont="1" applyAlignment="1">
      <alignment horizontal="distributed" vertical="center" indent="3"/>
    </xf>
    <xf numFmtId="0" fontId="62" fillId="0" borderId="0" xfId="0" applyFont="1" applyAlignment="1">
      <alignment horizontal="distributed" vertical="center" indent="2"/>
    </xf>
    <xf numFmtId="0" fontId="19" fillId="0" borderId="0" xfId="0" applyFont="1" applyAlignment="1">
      <alignment horizontal="distributed" vertical="center" justifyLastLine="1"/>
    </xf>
    <xf numFmtId="0" fontId="19" fillId="0" borderId="0" xfId="0" applyFont="1">
      <alignment vertical="center"/>
    </xf>
    <xf numFmtId="0" fontId="19" fillId="0" borderId="0" xfId="0" applyFont="1" applyAlignment="1">
      <alignment horizontal="left" vertical="center"/>
    </xf>
    <xf numFmtId="0" fontId="19" fillId="0" borderId="103" xfId="0" applyFont="1" applyBorder="1" applyAlignment="1">
      <alignment horizontal="distributed" vertical="center" justifyLastLine="1"/>
    </xf>
    <xf numFmtId="0" fontId="19" fillId="0" borderId="51" xfId="0" applyFont="1" applyBorder="1" applyAlignment="1">
      <alignment horizontal="distributed" vertical="center" justifyLastLine="1"/>
    </xf>
    <xf numFmtId="0" fontId="19" fillId="0" borderId="29" xfId="0" applyFont="1" applyBorder="1" applyAlignment="1">
      <alignment horizontal="distributed" vertical="center" justifyLastLine="1"/>
    </xf>
    <xf numFmtId="38" fontId="19" fillId="4" borderId="43" xfId="12" applyFont="1" applyFill="1" applyBorder="1" applyAlignment="1">
      <alignment horizontal="right" vertical="center"/>
    </xf>
    <xf numFmtId="0" fontId="19" fillId="0" borderId="41" xfId="0" applyFont="1" applyBorder="1" applyAlignment="1">
      <alignment horizontal="center" vertical="center"/>
    </xf>
    <xf numFmtId="0" fontId="19" fillId="0" borderId="42" xfId="0" applyFont="1" applyBorder="1" applyAlignment="1">
      <alignment horizontal="center" vertical="center"/>
    </xf>
    <xf numFmtId="38" fontId="19" fillId="0" borderId="8" xfId="12" applyFont="1" applyBorder="1" applyAlignment="1">
      <alignment horizontal="right" vertical="center"/>
    </xf>
    <xf numFmtId="0" fontId="19" fillId="0" borderId="15" xfId="0" applyFont="1" applyBorder="1" applyAlignment="1">
      <alignment horizontal="center" vertical="center"/>
    </xf>
    <xf numFmtId="0" fontId="19" fillId="0" borderId="8" xfId="0" applyFont="1" applyBorder="1">
      <alignment vertical="center"/>
    </xf>
    <xf numFmtId="0" fontId="19" fillId="0" borderId="35" xfId="0" applyFont="1" applyBorder="1" applyAlignment="1">
      <alignment horizontal="center" vertical="center"/>
    </xf>
    <xf numFmtId="38" fontId="19" fillId="4" borderId="8" xfId="12" applyFont="1" applyFill="1" applyBorder="1" applyAlignment="1">
      <alignment horizontal="right" vertical="center"/>
    </xf>
    <xf numFmtId="38" fontId="19" fillId="0" borderId="11" xfId="12" applyFont="1" applyBorder="1" applyAlignment="1">
      <alignment horizontal="right" vertical="center"/>
    </xf>
    <xf numFmtId="0" fontId="19" fillId="0" borderId="45" xfId="0" applyFont="1" applyBorder="1" applyAlignment="1">
      <alignment horizontal="center" vertical="center"/>
    </xf>
    <xf numFmtId="0" fontId="19" fillId="0" borderId="11" xfId="0" applyFont="1" applyBorder="1">
      <alignment vertical="center"/>
    </xf>
    <xf numFmtId="0" fontId="19" fillId="0" borderId="32" xfId="0" applyFont="1" applyBorder="1" applyAlignment="1">
      <alignment horizontal="center" vertical="center"/>
    </xf>
    <xf numFmtId="38" fontId="19" fillId="4" borderId="116" xfId="12" applyFont="1" applyFill="1" applyBorder="1" applyAlignment="1">
      <alignment horizontal="right" vertical="center"/>
    </xf>
    <xf numFmtId="0" fontId="19" fillId="0" borderId="60" xfId="0" applyFont="1" applyBorder="1">
      <alignment vertical="center"/>
    </xf>
    <xf numFmtId="38" fontId="19" fillId="4" borderId="116" xfId="0" applyNumberFormat="1" applyFont="1" applyFill="1" applyBorder="1">
      <alignment vertical="center"/>
    </xf>
    <xf numFmtId="0" fontId="19" fillId="0" borderId="29" xfId="0" applyFont="1" applyBorder="1">
      <alignment vertical="center"/>
    </xf>
    <xf numFmtId="0" fontId="4" fillId="0" borderId="8" xfId="10" applyBorder="1" applyAlignment="1">
      <alignment horizontal="center" vertical="center"/>
    </xf>
    <xf numFmtId="0" fontId="41" fillId="0" borderId="0" xfId="11" applyFont="1" applyAlignment="1">
      <alignment horizontal="center" vertical="center"/>
    </xf>
    <xf numFmtId="0" fontId="65" fillId="0" borderId="0" xfId="0" applyFont="1">
      <alignment vertical="center"/>
    </xf>
    <xf numFmtId="177" fontId="21" fillId="0" borderId="38" xfId="0" applyNumberFormat="1" applyFont="1" applyFill="1" applyBorder="1" applyAlignment="1">
      <alignment vertical="center" shrinkToFit="1"/>
    </xf>
    <xf numFmtId="177" fontId="19" fillId="0" borderId="0" xfId="0" applyNumberFormat="1" applyFont="1">
      <alignment vertical="center"/>
    </xf>
    <xf numFmtId="0" fontId="2" fillId="10" borderId="99" xfId="11" applyFont="1" applyFill="1" applyBorder="1" applyAlignment="1">
      <alignment horizontal="center" vertical="center"/>
    </xf>
    <xf numFmtId="0" fontId="22" fillId="0" borderId="8" xfId="0" applyFont="1" applyFill="1" applyBorder="1" applyAlignment="1">
      <alignment vertical="center"/>
    </xf>
    <xf numFmtId="0" fontId="17" fillId="0" borderId="8" xfId="0" applyFont="1" applyFill="1" applyBorder="1" applyAlignment="1">
      <alignment vertical="center"/>
    </xf>
    <xf numFmtId="0" fontId="17" fillId="0" borderId="8" xfId="0" applyFont="1" applyFill="1" applyBorder="1" applyAlignment="1">
      <alignment horizontal="center" vertical="distributed" textRotation="255" justifyLastLine="1"/>
    </xf>
    <xf numFmtId="0" fontId="17" fillId="0" borderId="43" xfId="0" applyFont="1" applyFill="1" applyBorder="1" applyAlignment="1">
      <alignment horizontal="center" vertical="distributed" textRotation="255" justifyLastLine="1"/>
    </xf>
    <xf numFmtId="0" fontId="39" fillId="6" borderId="62" xfId="10" applyFont="1" applyFill="1" applyBorder="1" applyAlignment="1">
      <alignment horizontal="center" vertical="center"/>
    </xf>
    <xf numFmtId="0" fontId="34" fillId="0" borderId="0" xfId="10" applyFont="1" applyAlignment="1">
      <alignment horizontal="center" vertical="center"/>
    </xf>
    <xf numFmtId="0" fontId="37" fillId="0" borderId="67" xfId="10" applyFont="1" applyBorder="1" applyAlignment="1">
      <alignment horizontal="center" vertical="center"/>
    </xf>
    <xf numFmtId="0" fontId="39" fillId="0" borderId="15" xfId="10" applyFont="1" applyBorder="1" applyAlignment="1">
      <alignment horizontal="center" vertical="center"/>
    </xf>
    <xf numFmtId="0" fontId="39" fillId="0" borderId="13" xfId="10" applyFont="1" applyBorder="1" applyAlignment="1">
      <alignment horizontal="center" vertical="center"/>
    </xf>
    <xf numFmtId="0" fontId="4" fillId="9" borderId="15" xfId="10" applyFill="1" applyBorder="1" applyAlignment="1">
      <alignment horizontal="left" vertical="center" wrapText="1"/>
    </xf>
    <xf numFmtId="0" fontId="4" fillId="9" borderId="7" xfId="10" applyFill="1" applyBorder="1" applyAlignment="1">
      <alignment horizontal="left" vertical="center"/>
    </xf>
    <xf numFmtId="0" fontId="37" fillId="7" borderId="94" xfId="10" applyFont="1" applyFill="1" applyBorder="1" applyAlignment="1">
      <alignment horizontal="left" vertical="center" wrapText="1" indent="1"/>
    </xf>
    <xf numFmtId="0" fontId="37" fillId="7" borderId="95" xfId="10" applyFont="1" applyFill="1" applyBorder="1" applyAlignment="1">
      <alignment horizontal="left" vertical="center" wrapText="1" indent="1"/>
    </xf>
    <xf numFmtId="0" fontId="37" fillId="7" borderId="96" xfId="10" applyFont="1" applyFill="1" applyBorder="1" applyAlignment="1">
      <alignment horizontal="left" vertical="center" wrapText="1" indent="1"/>
    </xf>
    <xf numFmtId="0" fontId="39" fillId="0" borderId="67" xfId="10" applyFont="1" applyBorder="1" applyAlignment="1">
      <alignment horizontal="center" vertical="center"/>
    </xf>
    <xf numFmtId="0" fontId="4" fillId="8" borderId="15" xfId="10" applyFill="1" applyBorder="1" applyAlignment="1">
      <alignment horizontal="center" vertical="center"/>
    </xf>
    <xf numFmtId="0" fontId="4" fillId="8" borderId="7" xfId="10" applyFill="1" applyBorder="1" applyAlignment="1">
      <alignment horizontal="center" vertical="center"/>
    </xf>
    <xf numFmtId="0" fontId="4" fillId="9" borderId="7" xfId="10" applyFill="1" applyBorder="1" applyAlignment="1">
      <alignment horizontal="left" vertical="center" wrapText="1"/>
    </xf>
    <xf numFmtId="0" fontId="2" fillId="9" borderId="15" xfId="10" applyFont="1" applyFill="1" applyBorder="1" applyAlignment="1">
      <alignment horizontal="left" vertical="center" wrapText="1"/>
    </xf>
    <xf numFmtId="0" fontId="4" fillId="9" borderId="15" xfId="10" applyFill="1" applyBorder="1" applyAlignment="1">
      <alignment horizontal="left" vertical="center"/>
    </xf>
    <xf numFmtId="0" fontId="4" fillId="0" borderId="8" xfId="10" applyBorder="1" applyAlignment="1">
      <alignment horizontal="center" vertical="center"/>
    </xf>
    <xf numFmtId="0" fontId="4" fillId="9" borderId="13" xfId="10" applyFill="1" applyBorder="1" applyAlignment="1">
      <alignment horizontal="left" vertical="center" wrapText="1"/>
    </xf>
    <xf numFmtId="0" fontId="4" fillId="9" borderId="13" xfId="10" applyFill="1" applyBorder="1" applyAlignment="1">
      <alignment horizontal="left" vertical="center"/>
    </xf>
    <xf numFmtId="0" fontId="2" fillId="9" borderId="15" xfId="8" applyFont="1" applyFill="1" applyBorder="1" applyAlignment="1">
      <alignment horizontal="left" vertical="center" wrapText="1"/>
    </xf>
    <xf numFmtId="0" fontId="5" fillId="9" borderId="7" xfId="8" applyFill="1" applyBorder="1" applyAlignment="1">
      <alignment horizontal="left" vertical="center" wrapText="1"/>
    </xf>
    <xf numFmtId="0" fontId="4" fillId="8" borderId="13" xfId="10" applyFill="1" applyBorder="1" applyAlignment="1">
      <alignment horizontal="center" vertical="center"/>
    </xf>
    <xf numFmtId="0" fontId="2" fillId="9" borderId="7" xfId="11" applyFont="1" applyFill="1" applyBorder="1" applyAlignment="1">
      <alignment horizontal="left" vertical="center" wrapText="1"/>
    </xf>
    <xf numFmtId="0" fontId="4" fillId="9" borderId="7" xfId="11" applyFill="1" applyBorder="1" applyAlignment="1">
      <alignment horizontal="left" vertical="center" wrapText="1"/>
    </xf>
    <xf numFmtId="0" fontId="4" fillId="9" borderId="13" xfId="11" applyFill="1" applyBorder="1" applyAlignment="1">
      <alignment horizontal="left" vertical="center" wrapText="1"/>
    </xf>
    <xf numFmtId="0" fontId="10" fillId="0" borderId="50" xfId="0" applyFont="1" applyBorder="1" applyAlignment="1">
      <alignment horizontal="center" vertical="center" shrinkToFit="1"/>
    </xf>
    <xf numFmtId="0" fontId="10" fillId="0" borderId="21" xfId="0" applyFont="1" applyBorder="1" applyAlignment="1">
      <alignment horizontal="center" vertical="center" shrinkToFit="1"/>
    </xf>
    <xf numFmtId="0" fontId="10" fillId="0" borderId="23" xfId="0" applyFont="1" applyBorder="1" applyAlignment="1">
      <alignment horizontal="center" vertical="center" shrinkToFit="1"/>
    </xf>
    <xf numFmtId="0" fontId="10" fillId="0" borderId="15" xfId="0" applyFont="1" applyBorder="1" applyAlignment="1">
      <alignment horizontal="center" vertical="center" shrinkToFit="1"/>
    </xf>
    <xf numFmtId="0" fontId="10" fillId="0" borderId="7" xfId="0" applyFont="1" applyBorder="1" applyAlignment="1">
      <alignment horizontal="center" vertical="center" shrinkToFit="1"/>
    </xf>
    <xf numFmtId="0" fontId="0" fillId="0" borderId="7" xfId="0" applyBorder="1" applyAlignment="1">
      <alignment vertical="center" shrinkToFit="1"/>
    </xf>
    <xf numFmtId="0" fontId="0" fillId="0" borderId="14" xfId="0" applyBorder="1" applyAlignment="1">
      <alignment vertical="center" shrinkToFit="1"/>
    </xf>
    <xf numFmtId="176" fontId="10" fillId="0" borderId="15" xfId="0" applyNumberFormat="1" applyFont="1" applyBorder="1" applyAlignment="1">
      <alignment horizontal="center" vertical="center" shrinkToFit="1"/>
    </xf>
    <xf numFmtId="176" fontId="10" fillId="0" borderId="7" xfId="0" applyNumberFormat="1" applyFont="1" applyBorder="1" applyAlignment="1">
      <alignment horizontal="center" vertical="center" shrinkToFit="1"/>
    </xf>
    <xf numFmtId="176" fontId="10" fillId="0" borderId="13" xfId="0" applyNumberFormat="1" applyFont="1" applyBorder="1" applyAlignment="1">
      <alignment horizontal="center" vertical="center" shrinkToFit="1"/>
    </xf>
    <xf numFmtId="0" fontId="10" fillId="0" borderId="30" xfId="0" applyFont="1" applyBorder="1" applyAlignment="1">
      <alignment horizontal="center" vertical="center" shrinkToFit="1"/>
    </xf>
    <xf numFmtId="0" fontId="10" fillId="0" borderId="62" xfId="0" applyFont="1" applyBorder="1" applyAlignment="1">
      <alignment horizontal="center" vertical="center" shrinkToFit="1"/>
    </xf>
    <xf numFmtId="0" fontId="10" fillId="0" borderId="63" xfId="0" applyFont="1" applyBorder="1" applyAlignment="1">
      <alignment horizontal="center" vertical="center" shrinkToFit="1"/>
    </xf>
    <xf numFmtId="0" fontId="10" fillId="0" borderId="79" xfId="0" applyFont="1" applyBorder="1" applyAlignment="1">
      <alignment horizontal="center" vertical="center" shrinkToFit="1"/>
    </xf>
    <xf numFmtId="0" fontId="10" fillId="0" borderId="48" xfId="0" applyFont="1" applyBorder="1" applyAlignment="1">
      <alignment horizontal="center" vertical="center" shrinkToFit="1"/>
    </xf>
    <xf numFmtId="0" fontId="10" fillId="0" borderId="15" xfId="0" applyFont="1" applyBorder="1" applyAlignment="1">
      <alignment horizontal="center" vertical="center"/>
    </xf>
    <xf numFmtId="0" fontId="10" fillId="0" borderId="7" xfId="0" applyFont="1" applyBorder="1" applyAlignment="1">
      <alignment horizontal="center" vertical="center"/>
    </xf>
    <xf numFmtId="0" fontId="10" fillId="0" borderId="14" xfId="0" applyFont="1" applyBorder="1" applyAlignment="1">
      <alignment horizontal="center" vertical="center"/>
    </xf>
    <xf numFmtId="0" fontId="10" fillId="0" borderId="8" xfId="0" applyFont="1" applyBorder="1" applyAlignment="1">
      <alignment horizontal="center" vertical="center" shrinkToFit="1"/>
    </xf>
    <xf numFmtId="0" fontId="10" fillId="0" borderId="35"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59" xfId="0" applyFont="1" applyBorder="1" applyAlignment="1">
      <alignment horizontal="center" vertical="center" shrinkToFit="1"/>
    </xf>
    <xf numFmtId="0" fontId="9" fillId="0" borderId="0" xfId="0" applyFont="1" applyAlignment="1">
      <alignment horizontal="center" vertical="center"/>
    </xf>
    <xf numFmtId="0" fontId="10" fillId="0" borderId="60" xfId="0" applyFont="1" applyBorder="1" applyAlignment="1">
      <alignment horizontal="center" vertical="center" shrinkToFit="1"/>
    </xf>
    <xf numFmtId="0" fontId="10" fillId="0" borderId="61" xfId="0" applyFont="1" applyBorder="1" applyAlignment="1">
      <alignment horizontal="center" vertical="center" shrinkToFit="1"/>
    </xf>
    <xf numFmtId="0" fontId="10" fillId="0" borderId="40" xfId="0" applyFont="1" applyBorder="1" applyAlignment="1">
      <alignment horizontal="center" vertical="center" shrinkToFit="1"/>
    </xf>
    <xf numFmtId="0" fontId="23" fillId="0" borderId="0" xfId="0" applyFont="1" applyAlignment="1">
      <alignment horizontal="center" vertical="center" wrapText="1" shrinkToFit="1"/>
    </xf>
    <xf numFmtId="0" fontId="23" fillId="0" borderId="0" xfId="0" applyFont="1" applyAlignment="1">
      <alignment horizontal="center" vertical="center" shrinkToFit="1"/>
    </xf>
    <xf numFmtId="0" fontId="0" fillId="0" borderId="0" xfId="0" applyAlignment="1">
      <alignment horizontal="right" vertical="center"/>
    </xf>
    <xf numFmtId="176" fontId="0" fillId="4" borderId="28" xfId="0" applyNumberFormat="1" applyFill="1" applyBorder="1" applyAlignment="1">
      <alignment horizontal="center" vertical="center"/>
    </xf>
    <xf numFmtId="176" fontId="10" fillId="0" borderId="58" xfId="0" applyNumberFormat="1" applyFont="1" applyBorder="1" applyAlignment="1">
      <alignment horizontal="center" vertical="center" shrinkToFit="1"/>
    </xf>
    <xf numFmtId="176" fontId="10" fillId="0" borderId="24" xfId="0" applyNumberFormat="1" applyFont="1" applyBorder="1" applyAlignment="1">
      <alignment horizontal="center" vertical="center" shrinkToFit="1"/>
    </xf>
    <xf numFmtId="176" fontId="10" fillId="0" borderId="25" xfId="0" applyNumberFormat="1" applyFont="1" applyBorder="1" applyAlignment="1">
      <alignment horizontal="center" vertical="center" shrinkToFit="1"/>
    </xf>
    <xf numFmtId="176" fontId="10" fillId="0" borderId="9" xfId="0" applyNumberFormat="1" applyFont="1" applyBorder="1" applyAlignment="1">
      <alignment horizontal="left" vertical="center" shrinkToFit="1"/>
    </xf>
    <xf numFmtId="176" fontId="10" fillId="0" borderId="59" xfId="0" applyNumberFormat="1" applyFont="1" applyBorder="1" applyAlignment="1">
      <alignment horizontal="left" vertical="center" shrinkToFit="1"/>
    </xf>
    <xf numFmtId="177" fontId="10" fillId="0" borderId="24" xfId="0" applyNumberFormat="1" applyFont="1" applyBorder="1" applyAlignment="1">
      <alignment horizontal="distributed" vertical="center" justifyLastLine="1"/>
    </xf>
    <xf numFmtId="177" fontId="10" fillId="0" borderId="25" xfId="0" applyNumberFormat="1" applyFont="1" applyBorder="1" applyAlignment="1">
      <alignment horizontal="distributed" vertical="center" justifyLastLine="1"/>
    </xf>
    <xf numFmtId="178" fontId="10" fillId="3" borderId="15" xfId="0" applyNumberFormat="1" applyFont="1" applyFill="1" applyBorder="1" applyAlignment="1">
      <alignment horizontal="right" vertical="center" shrinkToFit="1"/>
    </xf>
    <xf numFmtId="178" fontId="10" fillId="3" borderId="7" xfId="0" applyNumberFormat="1" applyFont="1" applyFill="1" applyBorder="1" applyAlignment="1">
      <alignment horizontal="right" vertical="center" shrinkToFit="1"/>
    </xf>
    <xf numFmtId="179" fontId="10" fillId="3" borderId="45" xfId="0" applyNumberFormat="1" applyFont="1" applyFill="1" applyBorder="1" applyAlignment="1">
      <alignment horizontal="right" vertical="center" shrinkToFit="1"/>
    </xf>
    <xf numFmtId="179" fontId="10" fillId="3" borderId="39" xfId="0" applyNumberFormat="1" applyFont="1" applyFill="1" applyBorder="1" applyAlignment="1">
      <alignment horizontal="right" vertical="center" shrinkToFit="1"/>
    </xf>
    <xf numFmtId="179" fontId="10" fillId="3" borderId="24" xfId="0" applyNumberFormat="1" applyFont="1" applyFill="1" applyBorder="1" applyAlignment="1">
      <alignment horizontal="right" vertical="center" shrinkToFit="1"/>
    </xf>
    <xf numFmtId="178" fontId="10" fillId="0" borderId="58" xfId="0" applyNumberFormat="1" applyFont="1" applyBorder="1" applyAlignment="1">
      <alignment horizontal="right" vertical="center" shrinkToFit="1"/>
    </xf>
    <xf numFmtId="178" fontId="10" fillId="0" borderId="24" xfId="0" applyNumberFormat="1" applyFont="1" applyBorder="1" applyAlignment="1">
      <alignment horizontal="right" vertical="center" shrinkToFit="1"/>
    </xf>
    <xf numFmtId="0" fontId="10" fillId="0" borderId="77" xfId="0" applyFont="1" applyBorder="1" applyAlignment="1">
      <alignment horizontal="center" vertical="center" shrinkToFit="1"/>
    </xf>
    <xf numFmtId="0" fontId="10" fillId="0" borderId="19" xfId="0" applyFont="1" applyBorder="1" applyAlignment="1">
      <alignment horizontal="center" vertical="center" shrinkToFit="1"/>
    </xf>
    <xf numFmtId="178" fontId="10" fillId="0" borderId="45" xfId="0" applyNumberFormat="1" applyFont="1" applyBorder="1" applyAlignment="1">
      <alignment horizontal="right" vertical="center" shrinkToFit="1"/>
    </xf>
    <xf numFmtId="178" fontId="10" fillId="0" borderId="39" xfId="0" applyNumberFormat="1" applyFont="1" applyBorder="1" applyAlignment="1">
      <alignment horizontal="right" vertical="center" shrinkToFit="1"/>
    </xf>
    <xf numFmtId="0" fontId="10" fillId="0" borderId="15" xfId="0" applyFont="1" applyFill="1" applyBorder="1" applyAlignment="1">
      <alignment horizontal="left" vertical="center" wrapText="1" justifyLastLine="1"/>
    </xf>
    <xf numFmtId="0" fontId="10" fillId="0" borderId="7" xfId="0" applyFont="1" applyFill="1" applyBorder="1" applyAlignment="1">
      <alignment horizontal="left" vertical="center" justifyLastLine="1"/>
    </xf>
    <xf numFmtId="0" fontId="10" fillId="0" borderId="14" xfId="0" applyFont="1" applyFill="1" applyBorder="1" applyAlignment="1">
      <alignment horizontal="left" vertical="center" justifyLastLine="1"/>
    </xf>
    <xf numFmtId="0" fontId="10" fillId="0" borderId="51" xfId="0" applyFont="1" applyFill="1" applyBorder="1" applyAlignment="1">
      <alignment horizontal="left" vertical="center" wrapText="1" justifyLastLine="1"/>
    </xf>
    <xf numFmtId="0" fontId="10" fillId="0" borderId="28" xfId="0" applyFont="1" applyFill="1" applyBorder="1" applyAlignment="1">
      <alignment horizontal="left" vertical="center" justifyLastLine="1"/>
    </xf>
    <xf numFmtId="0" fontId="10" fillId="0" borderId="52" xfId="0" applyFont="1" applyFill="1" applyBorder="1" applyAlignment="1">
      <alignment horizontal="left" vertical="center" justifyLastLine="1"/>
    </xf>
    <xf numFmtId="0" fontId="10" fillId="0" borderId="20" xfId="0" applyFont="1" applyBorder="1" applyAlignment="1">
      <alignment horizontal="center" vertical="center" shrinkToFit="1"/>
    </xf>
    <xf numFmtId="0" fontId="10" fillId="0" borderId="53" xfId="0" applyFont="1" applyBorder="1" applyAlignment="1">
      <alignment horizontal="left" vertical="center" shrinkToFit="1"/>
    </xf>
    <xf numFmtId="0" fontId="10" fillId="0" borderId="54" xfId="0" applyFont="1" applyBorder="1" applyAlignment="1">
      <alignment horizontal="left" vertical="center" shrinkToFit="1"/>
    </xf>
    <xf numFmtId="0" fontId="10" fillId="0" borderId="76" xfId="0" applyFont="1" applyBorder="1" applyAlignment="1">
      <alignment horizontal="left" vertical="center" shrinkToFit="1"/>
    </xf>
    <xf numFmtId="12" fontId="10" fillId="0" borderId="8" xfId="0" applyNumberFormat="1" applyFont="1" applyBorder="1" applyAlignment="1">
      <alignment horizontal="right" vertical="center" shrinkToFit="1"/>
    </xf>
    <xf numFmtId="12" fontId="10" fillId="0" borderId="54" xfId="0" applyNumberFormat="1" applyFont="1" applyBorder="1" applyAlignment="1">
      <alignment horizontal="center" vertical="center" shrinkToFit="1"/>
    </xf>
    <xf numFmtId="12" fontId="10" fillId="0" borderId="93" xfId="0" applyNumberFormat="1" applyFont="1" applyBorder="1" applyAlignment="1">
      <alignment horizontal="center" vertical="center" shrinkToFit="1"/>
    </xf>
    <xf numFmtId="12" fontId="10" fillId="0" borderId="55" xfId="0" applyNumberFormat="1" applyFont="1" applyBorder="1" applyAlignment="1">
      <alignment horizontal="center" vertical="center" shrinkToFit="1"/>
    </xf>
    <xf numFmtId="12" fontId="10" fillId="0" borderId="56" xfId="0" applyNumberFormat="1" applyFont="1" applyBorder="1" applyAlignment="1">
      <alignment horizontal="center" vertical="center" shrinkToFit="1"/>
    </xf>
    <xf numFmtId="12" fontId="10" fillId="0" borderId="57" xfId="0" applyNumberFormat="1" applyFont="1" applyBorder="1" applyAlignment="1">
      <alignment horizontal="center" vertical="center" shrinkToFit="1"/>
    </xf>
    <xf numFmtId="0" fontId="10" fillId="0" borderId="41" xfId="0" applyFont="1" applyBorder="1" applyAlignment="1">
      <alignment horizontal="distributed" vertical="center" justifyLastLine="1"/>
    </xf>
    <xf numFmtId="0" fontId="10" fillId="0" borderId="67" xfId="0" applyFont="1" applyBorder="1" applyAlignment="1">
      <alignment horizontal="distributed" vertical="center" justifyLastLine="1"/>
    </xf>
    <xf numFmtId="0" fontId="10" fillId="0" borderId="22" xfId="0" applyFont="1" applyBorder="1" applyAlignment="1">
      <alignment horizontal="distributed" vertical="center" justifyLastLine="1"/>
    </xf>
    <xf numFmtId="0" fontId="10" fillId="0" borderId="50" xfId="0" applyFont="1" applyBorder="1" applyAlignment="1">
      <alignment horizontal="distributed" vertical="center" justifyLastLine="1"/>
    </xf>
    <xf numFmtId="0" fontId="10" fillId="0" borderId="21" xfId="0" applyFont="1" applyBorder="1" applyAlignment="1">
      <alignment horizontal="distributed" vertical="center" justifyLastLine="1"/>
    </xf>
    <xf numFmtId="0" fontId="10" fillId="0" borderId="23" xfId="0" applyFont="1" applyBorder="1" applyAlignment="1">
      <alignment horizontal="distributed" vertical="center" justifyLastLine="1"/>
    </xf>
    <xf numFmtId="0" fontId="10" fillId="0" borderId="50" xfId="0" applyFont="1" applyBorder="1" applyAlignment="1">
      <alignment horizontal="left" vertical="center" wrapText="1" justifyLastLine="1"/>
    </xf>
    <xf numFmtId="0" fontId="10" fillId="0" borderId="21" xfId="0" applyFont="1" applyBorder="1" applyAlignment="1">
      <alignment horizontal="left" vertical="center" wrapText="1" justifyLastLine="1"/>
    </xf>
    <xf numFmtId="0" fontId="10" fillId="0" borderId="23" xfId="0" applyFont="1" applyBorder="1" applyAlignment="1">
      <alignment horizontal="left" vertical="center" wrapText="1" justifyLastLine="1"/>
    </xf>
    <xf numFmtId="0" fontId="24" fillId="0" borderId="89" xfId="0" applyFont="1" applyBorder="1" applyAlignment="1">
      <alignment horizontal="center" vertical="center" justifyLastLine="1"/>
    </xf>
    <xf numFmtId="0" fontId="24" fillId="0" borderId="90" xfId="0" applyFont="1" applyBorder="1" applyAlignment="1">
      <alignment horizontal="center" vertical="center" justifyLastLine="1"/>
    </xf>
    <xf numFmtId="0" fontId="24" fillId="0" borderId="91" xfId="0" applyFont="1" applyBorder="1" applyAlignment="1">
      <alignment horizontal="center" vertical="center" justifyLastLine="1"/>
    </xf>
    <xf numFmtId="0" fontId="17" fillId="0" borderId="62" xfId="0" applyFont="1" applyFill="1" applyBorder="1" applyAlignment="1">
      <alignment horizontal="center" vertical="center" justifyLastLine="1"/>
    </xf>
    <xf numFmtId="0" fontId="17" fillId="0" borderId="63" xfId="0" applyFont="1" applyFill="1" applyBorder="1" applyAlignment="1">
      <alignment horizontal="center" vertical="center" justifyLastLine="1"/>
    </xf>
    <xf numFmtId="0" fontId="17" fillId="0" borderId="83" xfId="0" applyFont="1" applyFill="1" applyBorder="1" applyAlignment="1">
      <alignment horizontal="center" vertical="distributed" textRotation="255" justifyLastLine="1"/>
    </xf>
    <xf numFmtId="0" fontId="17" fillId="0" borderId="84" xfId="0" applyFont="1" applyFill="1" applyBorder="1" applyAlignment="1">
      <alignment horizontal="center" vertical="distributed" textRotation="255" justifyLastLine="1"/>
    </xf>
    <xf numFmtId="0" fontId="17" fillId="0" borderId="85" xfId="0" applyFont="1" applyFill="1" applyBorder="1" applyAlignment="1">
      <alignment horizontal="center" vertical="distributed" textRotation="255" justifyLastLine="1"/>
    </xf>
    <xf numFmtId="0" fontId="17" fillId="0" borderId="67" xfId="0" applyFont="1" applyFill="1" applyBorder="1" applyAlignment="1">
      <alignment horizontal="center" vertical="center" justifyLastLine="1"/>
    </xf>
    <xf numFmtId="0" fontId="17" fillId="0" borderId="66" xfId="0" applyFont="1" applyFill="1" applyBorder="1" applyAlignment="1">
      <alignment horizontal="center" vertical="center" justifyLastLine="1"/>
    </xf>
    <xf numFmtId="0" fontId="17" fillId="0" borderId="8" xfId="0" applyFont="1" applyFill="1" applyBorder="1" applyAlignment="1">
      <alignment horizontal="left" vertical="center"/>
    </xf>
    <xf numFmtId="0" fontId="17" fillId="0" borderId="41" xfId="0" applyFont="1" applyFill="1" applyBorder="1" applyAlignment="1">
      <alignment vertical="center"/>
    </xf>
    <xf numFmtId="0" fontId="17" fillId="0" borderId="67" xfId="0" applyFont="1" applyFill="1" applyBorder="1" applyAlignment="1">
      <alignment vertical="center"/>
    </xf>
    <xf numFmtId="0" fontId="17" fillId="0" borderId="66" xfId="0" applyFont="1" applyFill="1" applyBorder="1" applyAlignment="1">
      <alignment vertical="center"/>
    </xf>
    <xf numFmtId="0" fontId="17" fillId="0" borderId="41" xfId="0" applyFont="1" applyFill="1" applyBorder="1" applyAlignment="1">
      <alignment horizontal="center" vertical="center" justifyLastLine="1"/>
    </xf>
    <xf numFmtId="0" fontId="17" fillId="0" borderId="65" xfId="0" applyFont="1" applyFill="1" applyBorder="1" applyAlignment="1">
      <alignment horizontal="left" vertical="center"/>
    </xf>
    <xf numFmtId="0" fontId="17" fillId="0" borderId="0" xfId="0" applyFont="1" applyFill="1" applyBorder="1" applyAlignment="1">
      <alignment horizontal="left" vertical="center"/>
    </xf>
    <xf numFmtId="0" fontId="17" fillId="0" borderId="17" xfId="0" applyFont="1" applyFill="1" applyBorder="1" applyAlignment="1">
      <alignment horizontal="left" vertical="center"/>
    </xf>
    <xf numFmtId="0" fontId="15" fillId="0" borderId="28" xfId="0" applyFont="1" applyFill="1" applyBorder="1" applyAlignment="1">
      <alignment horizontal="center" vertical="center"/>
    </xf>
    <xf numFmtId="0" fontId="18" fillId="0" borderId="72" xfId="0" applyFont="1" applyFill="1" applyBorder="1" applyAlignment="1">
      <alignment horizontal="center" vertical="center" justifyLastLine="1"/>
    </xf>
    <xf numFmtId="0" fontId="18" fillId="0" borderId="61" xfId="0" applyFont="1" applyFill="1" applyBorder="1" applyAlignment="1">
      <alignment horizontal="center" vertical="center" justifyLastLine="1"/>
    </xf>
    <xf numFmtId="0" fontId="18" fillId="0" borderId="73" xfId="0" applyFont="1" applyFill="1" applyBorder="1" applyAlignment="1">
      <alignment horizontal="center" vertical="center" justifyLastLine="1"/>
    </xf>
    <xf numFmtId="0" fontId="17" fillId="0" borderId="60" xfId="0" applyFont="1" applyFill="1" applyBorder="1" applyAlignment="1">
      <alignment horizontal="center" vertical="center"/>
    </xf>
    <xf numFmtId="0" fontId="17" fillId="0" borderId="61" xfId="0" applyFont="1" applyFill="1" applyBorder="1" applyAlignment="1">
      <alignment horizontal="center" vertical="center"/>
    </xf>
    <xf numFmtId="0" fontId="17" fillId="0" borderId="40" xfId="0" applyFont="1" applyFill="1" applyBorder="1" applyAlignment="1">
      <alignment horizontal="center" vertical="center"/>
    </xf>
    <xf numFmtId="0" fontId="17" fillId="0" borderId="3" xfId="0" applyFont="1" applyFill="1" applyBorder="1" applyAlignment="1">
      <alignment horizontal="center" vertical="distributed" textRotation="255" justifyLastLine="1"/>
    </xf>
    <xf numFmtId="0" fontId="17" fillId="0" borderId="6" xfId="0" applyFont="1" applyFill="1" applyBorder="1" applyAlignment="1">
      <alignment horizontal="center" vertical="distributed" textRotation="255" justifyLastLine="1"/>
    </xf>
    <xf numFmtId="0" fontId="17" fillId="0" borderId="74" xfId="0" applyFont="1" applyFill="1" applyBorder="1" applyAlignment="1">
      <alignment horizontal="center" vertical="distributed" textRotation="255" justifyLastLine="1"/>
    </xf>
    <xf numFmtId="0" fontId="17" fillId="0" borderId="11" xfId="0" applyFont="1" applyFill="1" applyBorder="1" applyAlignment="1">
      <alignment horizontal="center" vertical="distributed" textRotation="255" justifyLastLine="1"/>
    </xf>
    <xf numFmtId="0" fontId="17" fillId="0" borderId="33" xfId="0" applyFont="1" applyFill="1" applyBorder="1" applyAlignment="1">
      <alignment horizontal="center" vertical="distributed" textRotation="255" justifyLastLine="1"/>
    </xf>
    <xf numFmtId="0" fontId="17" fillId="0" borderId="69" xfId="0" applyFont="1" applyFill="1" applyBorder="1" applyAlignment="1">
      <alignment horizontal="center" vertical="distributed" textRotation="255" justifyLastLine="1"/>
    </xf>
    <xf numFmtId="0" fontId="17" fillId="0" borderId="45" xfId="0" applyFont="1" applyFill="1" applyBorder="1" applyAlignment="1">
      <alignment horizontal="left" vertical="center"/>
    </xf>
    <xf numFmtId="0" fontId="17" fillId="0" borderId="39" xfId="0" applyFont="1" applyFill="1" applyBorder="1" applyAlignment="1">
      <alignment horizontal="left" vertical="center"/>
    </xf>
    <xf numFmtId="0" fontId="17" fillId="0" borderId="46" xfId="0" applyFont="1" applyFill="1" applyBorder="1" applyAlignment="1">
      <alignment horizontal="left" vertical="center"/>
    </xf>
    <xf numFmtId="0" fontId="17" fillId="0" borderId="15" xfId="0" applyFont="1" applyFill="1" applyBorder="1" applyAlignment="1">
      <alignment horizontal="left" vertical="center"/>
    </xf>
    <xf numFmtId="0" fontId="17" fillId="0" borderId="7" xfId="0" applyFont="1" applyFill="1" applyBorder="1" applyAlignment="1">
      <alignment horizontal="left" vertical="center"/>
    </xf>
    <xf numFmtId="0" fontId="17" fillId="0" borderId="13" xfId="0" applyFont="1" applyFill="1" applyBorder="1" applyAlignment="1">
      <alignment horizontal="left" vertical="center"/>
    </xf>
    <xf numFmtId="0" fontId="17" fillId="0" borderId="71" xfId="0" applyFont="1" applyFill="1" applyBorder="1" applyAlignment="1">
      <alignment horizontal="center" vertical="distributed" textRotation="255" justifyLastLine="1"/>
    </xf>
    <xf numFmtId="0" fontId="17" fillId="0" borderId="43" xfId="0" applyFont="1" applyFill="1" applyBorder="1" applyAlignment="1">
      <alignment horizontal="center" vertical="distributed" textRotation="255" justifyLastLine="1"/>
    </xf>
    <xf numFmtId="0" fontId="17" fillId="0" borderId="70" xfId="0" applyFont="1" applyFill="1" applyBorder="1" applyAlignment="1">
      <alignment horizontal="center" vertical="distributed" textRotation="255" justifyLastLine="1"/>
    </xf>
    <xf numFmtId="0" fontId="17" fillId="0" borderId="64" xfId="0" applyFont="1" applyFill="1" applyBorder="1" applyAlignment="1">
      <alignment horizontal="center" vertical="center"/>
    </xf>
    <xf numFmtId="0" fontId="17" fillId="0" borderId="56" xfId="0" applyFont="1" applyFill="1" applyBorder="1" applyAlignment="1">
      <alignment horizontal="center" vertical="center"/>
    </xf>
    <xf numFmtId="0" fontId="0" fillId="0" borderId="41" xfId="0" applyBorder="1" applyAlignment="1">
      <alignment vertical="center"/>
    </xf>
    <xf numFmtId="0" fontId="0" fillId="0" borderId="66" xfId="0" applyBorder="1" applyAlignment="1">
      <alignment vertical="center"/>
    </xf>
    <xf numFmtId="0" fontId="17" fillId="0" borderId="16" xfId="0" applyFont="1" applyFill="1" applyBorder="1" applyAlignment="1">
      <alignment horizontal="center" vertical="distributed" textRotation="255" justifyLastLine="1"/>
    </xf>
    <xf numFmtId="0" fontId="17" fillId="0" borderId="68" xfId="0" applyFont="1" applyFill="1" applyBorder="1" applyAlignment="1">
      <alignment horizontal="center" vertical="distributed" textRotation="255" justifyLastLine="1"/>
    </xf>
    <xf numFmtId="0" fontId="9" fillId="0" borderId="0" xfId="0" applyFont="1" applyAlignment="1">
      <alignment horizontal="right" vertical="center"/>
    </xf>
    <xf numFmtId="0" fontId="28" fillId="0" borderId="87" xfId="0" applyFont="1" applyBorder="1" applyAlignment="1">
      <alignment horizontal="distributed" vertical="center" justifyLastLine="1"/>
    </xf>
    <xf numFmtId="0" fontId="28" fillId="0" borderId="70" xfId="0" applyFont="1" applyBorder="1" applyAlignment="1">
      <alignment horizontal="distributed" vertical="center" justifyLastLine="1"/>
    </xf>
    <xf numFmtId="0" fontId="28" fillId="0" borderId="80" xfId="0" applyFont="1" applyBorder="1" applyAlignment="1">
      <alignment horizontal="distributed" vertical="center" justifyLastLine="1"/>
    </xf>
    <xf numFmtId="0" fontId="28" fillId="0" borderId="8" xfId="0" applyFont="1" applyBorder="1" applyAlignment="1">
      <alignment horizontal="distributed" vertical="center" justifyLastLine="1"/>
    </xf>
    <xf numFmtId="0" fontId="28" fillId="0" borderId="63" xfId="0" applyFont="1" applyBorder="1" applyAlignment="1">
      <alignment horizontal="distributed" vertical="center" justifyLastLine="1"/>
    </xf>
    <xf numFmtId="0" fontId="28" fillId="0" borderId="48" xfId="0" applyFont="1" applyBorder="1" applyAlignment="1">
      <alignment horizontal="distributed" vertical="center" justifyLastLine="1"/>
    </xf>
    <xf numFmtId="0" fontId="28" fillId="0" borderId="42" xfId="0" applyFont="1" applyBorder="1" applyAlignment="1">
      <alignment horizontal="distributed" vertical="center" justifyLastLine="1"/>
    </xf>
    <xf numFmtId="0" fontId="0" fillId="0" borderId="0" xfId="0" applyAlignment="1">
      <alignment horizontal="left" vertical="center"/>
    </xf>
    <xf numFmtId="0" fontId="28" fillId="0" borderId="27" xfId="0" applyFont="1" applyBorder="1" applyAlignment="1">
      <alignment horizontal="distributed" vertical="center" justifyLastLine="1"/>
    </xf>
    <xf numFmtId="0" fontId="28" fillId="0" borderId="88" xfId="0" applyFont="1" applyBorder="1" applyAlignment="1">
      <alignment horizontal="distributed" vertical="center" justifyLastLine="1"/>
    </xf>
    <xf numFmtId="0" fontId="0" fillId="0" borderId="81" xfId="0" applyBorder="1" applyAlignment="1">
      <alignment horizontal="center" vertical="center"/>
    </xf>
    <xf numFmtId="0" fontId="34" fillId="0" borderId="0" xfId="11" applyFont="1" applyAlignment="1">
      <alignment horizontal="center" vertical="center"/>
    </xf>
    <xf numFmtId="0" fontId="0" fillId="5" borderId="61" xfId="11" applyFont="1" applyFill="1" applyBorder="1" applyAlignment="1">
      <alignment horizontal="center" vertical="center"/>
    </xf>
    <xf numFmtId="0" fontId="0" fillId="5" borderId="40" xfId="11" applyFont="1" applyFill="1" applyBorder="1" applyAlignment="1">
      <alignment horizontal="center" vertical="center"/>
    </xf>
    <xf numFmtId="0" fontId="3" fillId="0" borderId="60" xfId="11" applyFont="1" applyBorder="1" applyAlignment="1">
      <alignment horizontal="center" vertical="center" wrapText="1"/>
    </xf>
    <xf numFmtId="0" fontId="4" fillId="0" borderId="40" xfId="11" applyBorder="1" applyAlignment="1">
      <alignment horizontal="center" vertical="center" wrapText="1"/>
    </xf>
    <xf numFmtId="0" fontId="0" fillId="0" borderId="60" xfId="11" applyFont="1" applyBorder="1" applyAlignment="1">
      <alignment horizontal="center" vertical="center" wrapText="1"/>
    </xf>
    <xf numFmtId="0" fontId="0" fillId="0" borderId="61" xfId="11" applyFont="1" applyBorder="1" applyAlignment="1">
      <alignment horizontal="center" vertical="center" wrapText="1"/>
    </xf>
    <xf numFmtId="0" fontId="0" fillId="0" borderId="40" xfId="11" applyFont="1" applyBorder="1" applyAlignment="1">
      <alignment horizontal="center" vertical="center" wrapText="1"/>
    </xf>
    <xf numFmtId="0" fontId="54" fillId="0" borderId="0" xfId="11" applyFont="1" applyAlignment="1">
      <alignment horizontal="right" vertical="center"/>
    </xf>
    <xf numFmtId="0" fontId="54" fillId="0" borderId="1" xfId="11" applyFont="1" applyBorder="1" applyAlignment="1">
      <alignment horizontal="right" vertical="center"/>
    </xf>
    <xf numFmtId="0" fontId="46" fillId="9" borderId="8" xfId="11" applyFont="1" applyFill="1" applyBorder="1" applyAlignment="1">
      <alignment horizontal="center" vertical="center"/>
    </xf>
    <xf numFmtId="0" fontId="58" fillId="5" borderId="15" xfId="11" applyFont="1" applyFill="1" applyBorder="1" applyAlignment="1" applyProtection="1">
      <alignment horizontal="center" vertical="center" wrapText="1" shrinkToFit="1"/>
      <protection locked="0"/>
    </xf>
    <xf numFmtId="0" fontId="58" fillId="5" borderId="13" xfId="11" applyFont="1" applyFill="1" applyBorder="1" applyAlignment="1" applyProtection="1">
      <alignment horizontal="center" vertical="center" wrapText="1" shrinkToFit="1"/>
      <protection locked="0"/>
    </xf>
    <xf numFmtId="0" fontId="59" fillId="0" borderId="8" xfId="11" applyFont="1" applyBorder="1" applyAlignment="1">
      <alignment horizontal="left" vertical="center" wrapText="1"/>
    </xf>
    <xf numFmtId="0" fontId="4" fillId="0" borderId="13" xfId="11" applyBorder="1" applyAlignment="1">
      <alignment horizontal="left" vertical="center" wrapText="1"/>
    </xf>
    <xf numFmtId="0" fontId="4" fillId="0" borderId="8" xfId="11" applyBorder="1" applyAlignment="1">
      <alignment horizontal="left" vertical="center" wrapText="1"/>
    </xf>
    <xf numFmtId="0" fontId="4" fillId="9" borderId="8" xfId="11" applyFill="1" applyBorder="1" applyAlignment="1">
      <alignment horizontal="center" vertical="center"/>
    </xf>
    <xf numFmtId="0" fontId="37" fillId="9" borderId="8" xfId="11" applyFont="1" applyFill="1" applyBorder="1" applyAlignment="1">
      <alignment horizontal="center" vertical="center"/>
    </xf>
    <xf numFmtId="0" fontId="37" fillId="9" borderId="7" xfId="11" applyFont="1" applyFill="1" applyBorder="1" applyAlignment="1">
      <alignment horizontal="center" vertical="center"/>
    </xf>
    <xf numFmtId="0" fontId="37" fillId="9" borderId="45" xfId="11" applyFont="1" applyFill="1" applyBorder="1" applyAlignment="1">
      <alignment horizontal="left" vertical="center" wrapText="1"/>
    </xf>
    <xf numFmtId="0" fontId="37" fillId="9" borderId="39" xfId="11" applyFont="1" applyFill="1" applyBorder="1" applyAlignment="1">
      <alignment horizontal="left" vertical="center" wrapText="1"/>
    </xf>
    <xf numFmtId="0" fontId="37" fillId="9" borderId="46" xfId="11" applyFont="1" applyFill="1" applyBorder="1" applyAlignment="1">
      <alignment horizontal="left" vertical="center" wrapText="1"/>
    </xf>
    <xf numFmtId="0" fontId="37" fillId="9" borderId="41" xfId="11" applyFont="1" applyFill="1" applyBorder="1" applyAlignment="1">
      <alignment horizontal="left" vertical="center" wrapText="1"/>
    </xf>
    <xf numFmtId="0" fontId="37" fillId="9" borderId="67" xfId="11" applyFont="1" applyFill="1" applyBorder="1" applyAlignment="1">
      <alignment horizontal="left" vertical="center" wrapText="1"/>
    </xf>
    <xf numFmtId="0" fontId="37" fillId="9" borderId="66" xfId="11" applyFont="1" applyFill="1" applyBorder="1" applyAlignment="1">
      <alignment horizontal="left" vertical="center" wrapText="1"/>
    </xf>
    <xf numFmtId="0" fontId="4" fillId="0" borderId="17" xfId="11" applyBorder="1" applyAlignment="1">
      <alignment horizontal="left" vertical="center" wrapText="1"/>
    </xf>
    <xf numFmtId="0" fontId="4" fillId="0" borderId="33" xfId="11" applyBorder="1" applyAlignment="1">
      <alignment horizontal="left" vertical="center" wrapText="1"/>
    </xf>
    <xf numFmtId="0" fontId="17" fillId="0" borderId="7" xfId="0" applyFont="1" applyBorder="1" applyAlignment="1">
      <alignment horizontal="center" vertical="center" justifyLastLine="1"/>
    </xf>
    <xf numFmtId="0" fontId="17" fillId="0" borderId="13" xfId="0" applyFont="1" applyBorder="1" applyAlignment="1">
      <alignment horizontal="center" vertical="center" justifyLastLine="1"/>
    </xf>
    <xf numFmtId="0" fontId="61" fillId="0" borderId="0" xfId="0" applyFont="1" applyAlignment="1">
      <alignment horizontal="right" vertical="center"/>
    </xf>
    <xf numFmtId="0" fontId="62" fillId="0" borderId="0" xfId="0" applyFont="1" applyAlignment="1">
      <alignment horizontal="center" vertical="center"/>
    </xf>
    <xf numFmtId="176" fontId="17" fillId="0" borderId="28" xfId="0" applyNumberFormat="1" applyFont="1" applyBorder="1" applyAlignment="1">
      <alignment horizontal="left" vertical="center"/>
    </xf>
    <xf numFmtId="0" fontId="17" fillId="0" borderId="111" xfId="0" applyFont="1" applyBorder="1" applyAlignment="1">
      <alignment horizontal="center" vertical="center" wrapText="1"/>
    </xf>
    <xf numFmtId="0" fontId="17" fillId="0" borderId="81" xfId="0" applyFont="1" applyBorder="1" applyAlignment="1">
      <alignment horizontal="center" vertical="center" wrapText="1"/>
    </xf>
    <xf numFmtId="0" fontId="17" fillId="0" borderId="78" xfId="0" applyFont="1" applyBorder="1" applyAlignment="1">
      <alignment horizontal="center" vertical="center" wrapText="1"/>
    </xf>
    <xf numFmtId="0" fontId="17" fillId="0" borderId="111" xfId="0" applyFont="1" applyBorder="1" applyAlignment="1">
      <alignment horizontal="center" vertical="center"/>
    </xf>
    <xf numFmtId="0" fontId="17" fillId="0" borderId="81" xfId="0" applyFont="1" applyBorder="1" applyAlignment="1">
      <alignment horizontal="center" vertical="center"/>
    </xf>
    <xf numFmtId="0" fontId="17" fillId="0" borderId="112" xfId="0" applyFont="1" applyBorder="1" applyAlignment="1">
      <alignment horizontal="center" vertical="center"/>
    </xf>
    <xf numFmtId="0" fontId="10" fillId="0" borderId="14" xfId="0" applyFont="1" applyBorder="1" applyAlignment="1">
      <alignment horizontal="center" vertical="center" shrinkToFit="1"/>
    </xf>
    <xf numFmtId="0" fontId="17" fillId="0" borderId="58" xfId="0" applyFont="1" applyBorder="1" applyAlignment="1">
      <alignment horizontal="center" vertical="center"/>
    </xf>
    <xf numFmtId="0" fontId="17" fillId="0" borderId="24" xfId="0" applyFont="1" applyBorder="1" applyAlignment="1">
      <alignment horizontal="center" vertical="center"/>
    </xf>
    <xf numFmtId="0" fontId="17" fillId="0" borderId="24" xfId="0" applyFont="1" applyBorder="1">
      <alignment vertical="center"/>
    </xf>
    <xf numFmtId="0" fontId="17" fillId="0" borderId="26" xfId="0" applyFont="1" applyBorder="1">
      <alignment vertical="center"/>
    </xf>
    <xf numFmtId="0" fontId="17" fillId="0" borderId="5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50" xfId="0" applyFont="1" applyBorder="1" applyAlignment="1">
      <alignment horizontal="center" vertical="center" justifyLastLine="1"/>
    </xf>
    <xf numFmtId="0" fontId="17" fillId="0" borderId="22" xfId="0" applyFont="1" applyBorder="1" applyAlignment="1">
      <alignment horizontal="center" vertical="center" justifyLastLine="1"/>
    </xf>
    <xf numFmtId="0" fontId="63" fillId="0" borderId="50" xfId="0" applyFont="1" applyBorder="1" applyAlignment="1">
      <alignment horizontal="center" vertical="center"/>
    </xf>
    <xf numFmtId="0" fontId="63" fillId="0" borderId="21" xfId="0" applyFont="1" applyBorder="1" applyAlignment="1">
      <alignment horizontal="center" vertical="center"/>
    </xf>
    <xf numFmtId="0" fontId="63" fillId="0" borderId="23" xfId="0" applyFont="1" applyBorder="1" applyAlignment="1">
      <alignment horizontal="center" vertical="center"/>
    </xf>
    <xf numFmtId="0" fontId="22" fillId="0" borderId="7" xfId="0" applyFont="1" applyBorder="1" applyAlignment="1">
      <alignment horizontal="center" vertical="center" justifyLastLine="1"/>
    </xf>
    <xf numFmtId="0" fontId="22" fillId="0" borderId="13" xfId="0" applyFont="1" applyBorder="1" applyAlignment="1">
      <alignment horizontal="center" vertical="center" justifyLastLine="1"/>
    </xf>
    <xf numFmtId="0" fontId="17" fillId="0" borderId="74" xfId="0" applyFont="1" applyBorder="1">
      <alignment vertical="center"/>
    </xf>
    <xf numFmtId="0" fontId="7" fillId="0" borderId="39" xfId="0" applyFont="1" applyBorder="1">
      <alignment vertical="center"/>
    </xf>
    <xf numFmtId="0" fontId="7" fillId="0" borderId="92" xfId="0" applyFont="1" applyBorder="1">
      <alignment vertical="center"/>
    </xf>
    <xf numFmtId="0" fontId="17" fillId="0" borderId="68" xfId="0" applyFont="1" applyBorder="1" applyAlignment="1">
      <alignment horizontal="left" vertical="center"/>
    </xf>
    <xf numFmtId="0" fontId="7" fillId="0" borderId="0" xfId="0" applyFont="1">
      <alignment vertical="center"/>
    </xf>
    <xf numFmtId="0" fontId="7" fillId="0" borderId="1" xfId="0" applyFont="1" applyBorder="1">
      <alignment vertical="center"/>
    </xf>
    <xf numFmtId="0" fontId="7" fillId="0" borderId="68" xfId="0" applyFont="1" applyBorder="1">
      <alignment vertical="center"/>
    </xf>
    <xf numFmtId="0" fontId="7" fillId="0" borderId="105" xfId="0" applyFont="1" applyBorder="1">
      <alignment vertical="center"/>
    </xf>
    <xf numFmtId="0" fontId="7" fillId="0" borderId="28" xfId="0" applyFont="1" applyBorder="1">
      <alignment vertical="center"/>
    </xf>
    <xf numFmtId="0" fontId="7" fillId="0" borderId="52" xfId="0" applyFont="1" applyBorder="1">
      <alignment vertical="center"/>
    </xf>
    <xf numFmtId="0" fontId="17" fillId="0" borderId="19" xfId="0" applyFont="1" applyBorder="1" applyAlignment="1">
      <alignment horizontal="center" vertical="center"/>
    </xf>
    <xf numFmtId="0" fontId="17" fillId="0" borderId="115" xfId="0" applyFont="1" applyBorder="1" applyAlignment="1">
      <alignment horizontal="center" vertical="center"/>
    </xf>
    <xf numFmtId="0" fontId="17" fillId="0" borderId="68" xfId="0" applyFont="1" applyBorder="1" applyAlignment="1">
      <alignment horizontal="left" vertical="top"/>
    </xf>
    <xf numFmtId="0" fontId="17" fillId="0" borderId="0" xfId="0" applyFont="1" applyAlignment="1">
      <alignment horizontal="left" vertical="top"/>
    </xf>
    <xf numFmtId="0" fontId="17" fillId="0" borderId="1" xfId="0" applyFont="1" applyBorder="1" applyAlignment="1">
      <alignment horizontal="left" vertical="top"/>
    </xf>
    <xf numFmtId="0" fontId="19" fillId="0" borderId="0" xfId="0" applyFont="1">
      <alignment vertical="center"/>
    </xf>
    <xf numFmtId="0" fontId="17" fillId="0" borderId="0" xfId="0" applyFont="1">
      <alignment vertical="center"/>
    </xf>
    <xf numFmtId="0" fontId="19" fillId="0" borderId="117" xfId="0" applyFont="1" applyBorder="1" applyAlignment="1">
      <alignment horizontal="distributed" vertical="center" justifyLastLine="1"/>
    </xf>
    <xf numFmtId="0" fontId="19" fillId="0" borderId="103" xfId="0" applyFont="1" applyBorder="1" applyAlignment="1">
      <alignment horizontal="distributed" vertical="center" justifyLastLine="1"/>
    </xf>
    <xf numFmtId="0" fontId="61" fillId="0" borderId="0" xfId="0" applyFont="1" applyAlignment="1">
      <alignment horizontal="center" vertical="center"/>
    </xf>
    <xf numFmtId="0" fontId="62" fillId="0" borderId="0" xfId="0" applyFont="1" applyAlignment="1">
      <alignment horizontal="distributed" vertical="center"/>
    </xf>
    <xf numFmtId="0" fontId="19" fillId="0" borderId="28" xfId="0" applyFont="1" applyBorder="1" applyAlignment="1">
      <alignment horizontal="center" vertical="center"/>
    </xf>
    <xf numFmtId="0" fontId="19" fillId="0" borderId="2" xfId="0" applyFont="1" applyBorder="1" applyAlignment="1">
      <alignment horizontal="distributed" vertical="center" justifyLastLine="1"/>
    </xf>
    <xf numFmtId="0" fontId="19" fillId="0" borderId="116" xfId="0" applyFont="1" applyBorder="1" applyAlignment="1">
      <alignment horizontal="distributed" vertical="center" justifyLastLine="1"/>
    </xf>
    <xf numFmtId="0" fontId="19" fillId="0" borderId="60" xfId="0" applyFont="1" applyBorder="1" applyAlignment="1">
      <alignment horizontal="distributed" vertical="center" justifyLastLine="1"/>
    </xf>
    <xf numFmtId="0" fontId="19" fillId="0" borderId="29" xfId="0" applyFont="1" applyBorder="1" applyAlignment="1">
      <alignment horizontal="distributed" vertical="center" justifyLastLine="1"/>
    </xf>
    <xf numFmtId="0" fontId="19" fillId="0" borderId="113" xfId="0" applyFont="1" applyBorder="1" applyAlignment="1">
      <alignment horizontal="distributed" vertical="center"/>
    </xf>
    <xf numFmtId="0" fontId="19" fillId="0" borderId="43" xfId="0" applyFont="1" applyBorder="1" applyAlignment="1">
      <alignment horizontal="distributed" vertical="center"/>
    </xf>
    <xf numFmtId="0" fontId="19" fillId="0" borderId="70" xfId="0" applyFont="1" applyBorder="1" applyAlignment="1">
      <alignment horizontal="distributed" vertical="center" justifyLastLine="1"/>
    </xf>
    <xf numFmtId="0" fontId="19" fillId="0" borderId="13" xfId="0" applyFont="1" applyBorder="1" applyAlignment="1">
      <alignment horizontal="distributed" vertical="center" justifyLastLine="1"/>
    </xf>
    <xf numFmtId="0" fontId="19" fillId="0" borderId="6" xfId="0" applyFont="1" applyBorder="1" applyAlignment="1">
      <alignment horizontal="distributed" vertical="center"/>
    </xf>
    <xf numFmtId="0" fontId="19" fillId="0" borderId="8" xfId="0" applyFont="1" applyBorder="1" applyAlignment="1">
      <alignment horizontal="distributed" vertical="center"/>
    </xf>
    <xf numFmtId="0" fontId="19" fillId="0" borderId="70" xfId="0" applyFont="1" applyBorder="1" applyAlignment="1">
      <alignment horizontal="center" vertical="center"/>
    </xf>
    <xf numFmtId="0" fontId="19" fillId="0" borderId="13" xfId="0" applyFont="1" applyBorder="1" applyAlignment="1">
      <alignment horizontal="center" vertical="center"/>
    </xf>
    <xf numFmtId="0" fontId="19" fillId="0" borderId="0" xfId="0" applyFont="1" applyAlignment="1">
      <alignment horizontal="left" vertical="center" wrapText="1"/>
    </xf>
    <xf numFmtId="0" fontId="19" fillId="0" borderId="74" xfId="0" applyFont="1" applyBorder="1" applyAlignment="1">
      <alignment horizontal="center" vertical="center"/>
    </xf>
    <xf numFmtId="0" fontId="19" fillId="0" borderId="46" xfId="0" applyFont="1" applyBorder="1" applyAlignment="1">
      <alignment horizontal="center" vertical="center"/>
    </xf>
    <xf numFmtId="0" fontId="19" fillId="0" borderId="72" xfId="0" applyFont="1" applyBorder="1" applyAlignment="1">
      <alignment horizontal="center" vertical="center" justifyLastLine="1"/>
    </xf>
    <xf numFmtId="0" fontId="19" fillId="0" borderId="73" xfId="0" applyFont="1" applyBorder="1" applyAlignment="1">
      <alignment horizontal="center" vertical="center" justifyLastLine="1"/>
    </xf>
    <xf numFmtId="0" fontId="7" fillId="0" borderId="45" xfId="0" applyFont="1" applyFill="1" applyBorder="1" applyAlignment="1">
      <alignment vertical="center"/>
    </xf>
    <xf numFmtId="0" fontId="17" fillId="0" borderId="15" xfId="0" applyFont="1" applyFill="1" applyBorder="1" applyAlignment="1">
      <alignment vertical="center"/>
    </xf>
    <xf numFmtId="0" fontId="17" fillId="0" borderId="7" xfId="0" applyFont="1" applyFill="1" applyBorder="1" applyAlignment="1">
      <alignment vertical="center"/>
    </xf>
    <xf numFmtId="0" fontId="17" fillId="0" borderId="13" xfId="0" applyFont="1" applyFill="1" applyBorder="1" applyAlignment="1">
      <alignment vertical="center"/>
    </xf>
    <xf numFmtId="0" fontId="17" fillId="0" borderId="118" xfId="0" applyFont="1" applyFill="1" applyBorder="1" applyAlignment="1">
      <alignment vertical="center"/>
    </xf>
    <xf numFmtId="0" fontId="17" fillId="0" borderId="84" xfId="0" applyFont="1" applyFill="1" applyBorder="1" applyAlignment="1">
      <alignment vertical="center"/>
    </xf>
  </cellXfs>
  <cellStyles count="13">
    <cellStyle name="パーセント 2" xfId="3" xr:uid="{00000000-0005-0000-0000-000000000000}"/>
    <cellStyle name="桁区切り" xfId="9" builtinId="6"/>
    <cellStyle name="桁区切り 2" xfId="4" xr:uid="{00000000-0005-0000-0000-000001000000}"/>
    <cellStyle name="桁区切り 3" xfId="12" xr:uid="{31A337B1-D825-4C81-84AA-325CB952B19D}"/>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28DF35C6-A3A0-4410-9F27-8F74F2B60D6F}"/>
    <cellStyle name="標準 3" xfId="6" xr:uid="{00000000-0005-0000-0000-000006000000}"/>
    <cellStyle name="標準 4" xfId="7" xr:uid="{00000000-0005-0000-0000-000007000000}"/>
    <cellStyle name="標準 5" xfId="8" xr:uid="{00000000-0005-0000-0000-000008000000}"/>
    <cellStyle name="標準 6" xfId="10" xr:uid="{A5066E12-CEA6-41EC-A1DE-00A780CB456E}"/>
  </cellStyles>
  <dxfs count="4">
    <dxf>
      <fill>
        <patternFill>
          <bgColor rgb="FF92D050"/>
        </patternFill>
      </fill>
    </dxf>
    <dxf>
      <font>
        <color rgb="FFFF0000"/>
      </font>
    </dxf>
    <dxf>
      <font>
        <color rgb="FFFF0000"/>
      </font>
    </dxf>
    <dxf>
      <font>
        <color rgb="FFFF0000"/>
      </font>
      <fill>
        <patternFill patternType="none">
          <fgColor auto="1"/>
          <bgColor auto="1"/>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84667</xdr:colOff>
      <xdr:row>5</xdr:row>
      <xdr:rowOff>0</xdr:rowOff>
    </xdr:from>
    <xdr:to>
      <xdr:col>5</xdr:col>
      <xdr:colOff>682624</xdr:colOff>
      <xdr:row>8</xdr:row>
      <xdr:rowOff>68792</xdr:rowOff>
    </xdr:to>
    <xdr:sp macro="" textlink="">
      <xdr:nvSpPr>
        <xdr:cNvPr id="2" name="テキスト ボックス 1">
          <a:extLst>
            <a:ext uri="{FF2B5EF4-FFF2-40B4-BE49-F238E27FC236}">
              <a16:creationId xmlns:a16="http://schemas.microsoft.com/office/drawing/2014/main" id="{607B9375-6A26-4243-9395-57811C7CFA67}"/>
            </a:ext>
          </a:extLst>
        </xdr:cNvPr>
        <xdr:cNvSpPr txBox="1"/>
      </xdr:nvSpPr>
      <xdr:spPr>
        <a:xfrm>
          <a:off x="370417" y="1661583"/>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sheetData sheetId="1"/>
      <sheetData sheetId="2"/>
      <sheetData sheetId="3"/>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ECF19-F1BE-437C-B424-2CF5B08DCB7E}">
  <sheetPr>
    <tabColor rgb="FFFFFF00"/>
  </sheetPr>
  <dimension ref="A1:G52"/>
  <sheetViews>
    <sheetView tabSelected="1" view="pageBreakPreview" zoomScale="90" zoomScaleNormal="100" zoomScaleSheetLayoutView="90" zoomScalePageLayoutView="110" workbookViewId="0">
      <selection activeCell="A39" sqref="A39"/>
    </sheetView>
  </sheetViews>
  <sheetFormatPr defaultRowHeight="13.5"/>
  <cols>
    <col min="1" max="1" width="3.75" style="146" customWidth="1"/>
    <col min="2" max="2" width="5" style="146" customWidth="1"/>
    <col min="3" max="3" width="5.625" style="146" customWidth="1"/>
    <col min="4" max="4" width="13.25" style="146" customWidth="1"/>
    <col min="5" max="5" width="65.125" style="146" customWidth="1"/>
    <col min="6" max="6" width="10.125" style="120" customWidth="1"/>
    <col min="7" max="7" width="9.5" style="120" customWidth="1"/>
    <col min="8" max="16384" width="9" style="120"/>
  </cols>
  <sheetData>
    <row r="1" spans="1:7" ht="48" customHeight="1">
      <c r="A1" s="304" t="s">
        <v>144</v>
      </c>
      <c r="B1" s="304"/>
      <c r="C1" s="304"/>
      <c r="D1" s="304"/>
      <c r="E1" s="304"/>
      <c r="F1" s="304"/>
      <c r="G1" s="119"/>
    </row>
    <row r="2" spans="1:7" ht="15" customHeight="1">
      <c r="A2" s="121"/>
      <c r="B2" s="121"/>
      <c r="C2" s="305"/>
      <c r="D2" s="305"/>
      <c r="E2" s="305"/>
      <c r="F2" s="121"/>
      <c r="G2" s="119"/>
    </row>
    <row r="3" spans="1:7" s="125" customFormat="1" ht="22.5" customHeight="1">
      <c r="A3" s="122"/>
      <c r="B3" s="123"/>
      <c r="C3" s="306" t="s">
        <v>145</v>
      </c>
      <c r="D3" s="307"/>
      <c r="E3" s="124">
        <f>'02_様式5-1'!B7</f>
        <v>0</v>
      </c>
      <c r="F3" s="122"/>
    </row>
    <row r="4" spans="1:7" s="125" customFormat="1" ht="22.5" customHeight="1">
      <c r="A4" s="122"/>
      <c r="B4" s="123"/>
      <c r="C4" s="306" t="s">
        <v>146</v>
      </c>
      <c r="D4" s="307"/>
      <c r="E4" s="124">
        <f>'02_様式5-1'!G7</f>
        <v>0</v>
      </c>
      <c r="F4" s="122"/>
    </row>
    <row r="5" spans="1:7" s="125" customFormat="1" ht="22.5" customHeight="1">
      <c r="A5" s="122"/>
      <c r="B5" s="123"/>
      <c r="C5" s="306" t="s">
        <v>147</v>
      </c>
      <c r="D5" s="307"/>
      <c r="E5" s="124">
        <f>'02_様式5-1'!B8</f>
        <v>0</v>
      </c>
      <c r="F5" s="122"/>
    </row>
    <row r="6" spans="1:7" s="125" customFormat="1" ht="16.5" customHeight="1">
      <c r="A6" s="122"/>
      <c r="B6" s="123"/>
      <c r="C6" s="126"/>
      <c r="D6" s="126"/>
      <c r="E6" s="122"/>
      <c r="F6" s="122"/>
    </row>
    <row r="7" spans="1:7" s="125" customFormat="1" ht="15" customHeight="1" thickBot="1">
      <c r="A7" s="122"/>
      <c r="B7" s="123"/>
      <c r="C7" s="127"/>
      <c r="D7" s="127"/>
      <c r="E7" s="128"/>
      <c r="F7" s="122"/>
    </row>
    <row r="8" spans="1:7" s="125" customFormat="1" ht="26.25" customHeight="1">
      <c r="A8" s="129"/>
      <c r="B8" s="130"/>
      <c r="C8" s="303" t="s">
        <v>148</v>
      </c>
      <c r="D8" s="303"/>
      <c r="E8" s="303"/>
      <c r="F8" s="131"/>
    </row>
    <row r="9" spans="1:7" ht="70.5" customHeight="1" thickBot="1">
      <c r="A9" s="132"/>
      <c r="B9" s="133"/>
      <c r="C9" s="310" t="s">
        <v>285</v>
      </c>
      <c r="D9" s="311"/>
      <c r="E9" s="312"/>
      <c r="F9" s="134"/>
    </row>
    <row r="10" spans="1:7" s="137" customFormat="1" ht="13.5" customHeight="1">
      <c r="A10" s="135"/>
      <c r="B10" s="135"/>
      <c r="C10" s="136"/>
      <c r="D10" s="136"/>
      <c r="E10" s="136"/>
      <c r="F10" s="135"/>
    </row>
    <row r="11" spans="1:7" ht="30" customHeight="1">
      <c r="A11" s="313" t="s">
        <v>149</v>
      </c>
      <c r="B11" s="313"/>
      <c r="C11" s="313"/>
      <c r="D11" s="313"/>
      <c r="E11" s="313"/>
      <c r="F11" s="313"/>
    </row>
    <row r="12" spans="1:7" ht="20.25" customHeight="1">
      <c r="A12" s="314" t="s">
        <v>150</v>
      </c>
      <c r="B12" s="315"/>
      <c r="C12" s="315"/>
      <c r="D12" s="315"/>
      <c r="E12" s="315"/>
      <c r="F12" s="138" t="s">
        <v>151</v>
      </c>
      <c r="G12" s="139" t="s">
        <v>152</v>
      </c>
    </row>
    <row r="13" spans="1:7" ht="89.25" customHeight="1">
      <c r="A13" s="140">
        <v>1</v>
      </c>
      <c r="B13" s="308" t="s">
        <v>153</v>
      </c>
      <c r="C13" s="316"/>
      <c r="D13" s="316"/>
      <c r="E13" s="316"/>
      <c r="F13" s="140"/>
      <c r="G13" s="141" t="str">
        <f>IF(F13="○","ＯＫ","ＮＧ")</f>
        <v>ＮＧ</v>
      </c>
    </row>
    <row r="14" spans="1:7" ht="33.75" customHeight="1">
      <c r="A14" s="140">
        <v>2</v>
      </c>
      <c r="B14" s="317" t="s">
        <v>286</v>
      </c>
      <c r="C14" s="316"/>
      <c r="D14" s="316"/>
      <c r="E14" s="316"/>
      <c r="F14" s="140"/>
      <c r="G14" s="141" t="str">
        <f>IF(F14="○","ＯＫ","ＮＧ")</f>
        <v>ＮＧ</v>
      </c>
    </row>
    <row r="15" spans="1:7" ht="33.75" customHeight="1">
      <c r="A15" s="140">
        <v>3</v>
      </c>
      <c r="B15" s="308" t="s">
        <v>154</v>
      </c>
      <c r="C15" s="316"/>
      <c r="D15" s="316"/>
      <c r="E15" s="316"/>
      <c r="F15" s="140"/>
      <c r="G15" s="141" t="str">
        <f>IF(F15="○","ＯＫ","ＮＧ")</f>
        <v>ＮＧ</v>
      </c>
    </row>
    <row r="16" spans="1:7" ht="33.75" customHeight="1">
      <c r="A16" s="140">
        <v>4</v>
      </c>
      <c r="B16" s="318" t="s">
        <v>155</v>
      </c>
      <c r="C16" s="309"/>
      <c r="D16" s="309"/>
      <c r="E16" s="309"/>
      <c r="F16" s="140"/>
      <c r="G16" s="141" t="str">
        <f>IF(F16="○","ＯＫ","ＮＧ")</f>
        <v>ＮＧ</v>
      </c>
    </row>
    <row r="17" spans="1:7" ht="33.75" customHeight="1">
      <c r="A17" s="140">
        <v>5</v>
      </c>
      <c r="B17" s="308" t="s">
        <v>156</v>
      </c>
      <c r="C17" s="316"/>
      <c r="D17" s="316"/>
      <c r="E17" s="316"/>
      <c r="F17" s="140"/>
      <c r="G17" s="141" t="str">
        <f>IF(F17="○","ＯＫ","ＮＧ")</f>
        <v>ＮＧ</v>
      </c>
    </row>
    <row r="18" spans="1:7" ht="12.75" customHeight="1">
      <c r="A18" s="142"/>
      <c r="B18" s="142"/>
      <c r="C18" s="142"/>
      <c r="D18" s="142"/>
      <c r="E18" s="142"/>
      <c r="F18" s="142"/>
    </row>
    <row r="19" spans="1:7" ht="30" customHeight="1">
      <c r="A19" s="313" t="s">
        <v>157</v>
      </c>
      <c r="B19" s="313"/>
      <c r="C19" s="313"/>
      <c r="D19" s="313"/>
      <c r="E19" s="313"/>
      <c r="F19" s="313"/>
      <c r="G19" s="141"/>
    </row>
    <row r="20" spans="1:7" ht="20.25" customHeight="1">
      <c r="A20" s="314" t="s">
        <v>150</v>
      </c>
      <c r="B20" s="315"/>
      <c r="C20" s="315"/>
      <c r="D20" s="315"/>
      <c r="E20" s="315"/>
      <c r="F20" s="138" t="s">
        <v>151</v>
      </c>
      <c r="G20" s="125" t="s">
        <v>152</v>
      </c>
    </row>
    <row r="21" spans="1:7" ht="21.75" customHeight="1">
      <c r="A21" s="140">
        <v>1</v>
      </c>
      <c r="B21" s="308" t="s">
        <v>158</v>
      </c>
      <c r="C21" s="309"/>
      <c r="D21" s="309"/>
      <c r="E21" s="309"/>
      <c r="F21" s="140"/>
      <c r="G21" s="141" t="str">
        <f t="shared" ref="G21:G37" si="0">IF(F21="○","ＯＫ","ＮＧ")</f>
        <v>ＮＧ</v>
      </c>
    </row>
    <row r="22" spans="1:7" ht="21.75" customHeight="1">
      <c r="A22" s="140">
        <v>2</v>
      </c>
      <c r="B22" s="308" t="s">
        <v>159</v>
      </c>
      <c r="C22" s="309"/>
      <c r="D22" s="309"/>
      <c r="E22" s="309"/>
      <c r="F22" s="140"/>
      <c r="G22" s="141" t="str">
        <f t="shared" si="0"/>
        <v>ＮＧ</v>
      </c>
    </row>
    <row r="23" spans="1:7" ht="21.75" customHeight="1">
      <c r="A23" s="140">
        <v>3</v>
      </c>
      <c r="B23" s="318" t="s">
        <v>160</v>
      </c>
      <c r="C23" s="309"/>
      <c r="D23" s="309"/>
      <c r="E23" s="309"/>
      <c r="F23" s="140"/>
      <c r="G23" s="141" t="str">
        <f>IF(F23="○","ＯＫ","ＮＧ")</f>
        <v>ＮＧ</v>
      </c>
    </row>
    <row r="24" spans="1:7" ht="21.75" customHeight="1">
      <c r="A24" s="140">
        <v>4</v>
      </c>
      <c r="B24" s="318" t="s">
        <v>161</v>
      </c>
      <c r="C24" s="309"/>
      <c r="D24" s="309"/>
      <c r="E24" s="309"/>
      <c r="F24" s="140"/>
      <c r="G24" s="141" t="str">
        <f>IF(F24="○","ＯＫ","ＮＧ")</f>
        <v>ＮＧ</v>
      </c>
    </row>
    <row r="25" spans="1:7" ht="61.5" customHeight="1">
      <c r="A25" s="140">
        <v>5</v>
      </c>
      <c r="B25" s="317" t="s">
        <v>289</v>
      </c>
      <c r="C25" s="309"/>
      <c r="D25" s="309"/>
      <c r="E25" s="309"/>
      <c r="F25" s="140"/>
      <c r="G25" s="141" t="str">
        <f>IF(F25="○","ＯＫ","ＮＧ")</f>
        <v>ＮＧ</v>
      </c>
    </row>
    <row r="26" spans="1:7" ht="20.25" customHeight="1">
      <c r="A26" s="140">
        <v>6</v>
      </c>
      <c r="B26" s="318" t="s">
        <v>162</v>
      </c>
      <c r="C26" s="309"/>
      <c r="D26" s="309"/>
      <c r="E26" s="309"/>
      <c r="F26" s="140"/>
      <c r="G26" s="141" t="str">
        <f>IF(F26="○","ＯＫ","ＮＧ")</f>
        <v>ＮＧ</v>
      </c>
    </row>
    <row r="27" spans="1:7" ht="20.25" customHeight="1">
      <c r="A27" s="140">
        <v>7</v>
      </c>
      <c r="B27" s="318" t="s">
        <v>163</v>
      </c>
      <c r="C27" s="309"/>
      <c r="D27" s="309"/>
      <c r="E27" s="309"/>
      <c r="F27" s="140"/>
      <c r="G27" s="141" t="str">
        <f>IF(F27="○","ＯＫ","ＮＧ")</f>
        <v>ＮＧ</v>
      </c>
    </row>
    <row r="28" spans="1:7" ht="20.25" customHeight="1">
      <c r="A28" s="319">
        <v>8</v>
      </c>
      <c r="B28" s="308" t="s">
        <v>164</v>
      </c>
      <c r="C28" s="316"/>
      <c r="D28" s="316"/>
      <c r="E28" s="316"/>
      <c r="F28" s="320"/>
      <c r="G28" s="141"/>
    </row>
    <row r="29" spans="1:7" ht="51" customHeight="1">
      <c r="A29" s="319"/>
      <c r="B29" s="124" t="s">
        <v>165</v>
      </c>
      <c r="C29" s="308" t="s">
        <v>166</v>
      </c>
      <c r="D29" s="309"/>
      <c r="E29" s="321"/>
      <c r="F29" s="140"/>
      <c r="G29" s="141" t="str">
        <f t="shared" si="0"/>
        <v>ＮＧ</v>
      </c>
    </row>
    <row r="30" spans="1:7" ht="62.25" customHeight="1">
      <c r="A30" s="319"/>
      <c r="B30" s="124" t="s">
        <v>167</v>
      </c>
      <c r="C30" s="308" t="s">
        <v>168</v>
      </c>
      <c r="D30" s="316"/>
      <c r="E30" s="320"/>
      <c r="F30" s="140"/>
      <c r="G30" s="141" t="str">
        <f t="shared" si="0"/>
        <v>ＮＧ</v>
      </c>
    </row>
    <row r="31" spans="1:7" ht="63" customHeight="1">
      <c r="A31" s="319"/>
      <c r="B31" s="124" t="s">
        <v>169</v>
      </c>
      <c r="C31" s="308" t="s">
        <v>170</v>
      </c>
      <c r="D31" s="316"/>
      <c r="E31" s="320"/>
      <c r="F31" s="140" t="s">
        <v>171</v>
      </c>
      <c r="G31" s="141" t="str">
        <f>IF(F31="　","NG","OK")</f>
        <v>NG</v>
      </c>
    </row>
    <row r="32" spans="1:7" ht="47.25" customHeight="1">
      <c r="A32" s="140">
        <v>9</v>
      </c>
      <c r="B32" s="308" t="s">
        <v>172</v>
      </c>
      <c r="C32" s="309"/>
      <c r="D32" s="309"/>
      <c r="E32" s="309"/>
      <c r="F32" s="140"/>
      <c r="G32" s="141" t="str">
        <f t="shared" si="0"/>
        <v>ＮＧ</v>
      </c>
    </row>
    <row r="33" spans="1:7" ht="80.25" customHeight="1">
      <c r="A33" s="140">
        <v>10</v>
      </c>
      <c r="B33" s="308" t="s">
        <v>173</v>
      </c>
      <c r="C33" s="309"/>
      <c r="D33" s="309"/>
      <c r="E33" s="309"/>
      <c r="F33" s="140"/>
      <c r="G33" s="141" t="str">
        <f>IF(F33="○","ＯＫ","ＮＧ")</f>
        <v>ＮＧ</v>
      </c>
    </row>
    <row r="34" spans="1:7" ht="23.25" customHeight="1">
      <c r="A34" s="140">
        <v>11</v>
      </c>
      <c r="B34" s="318" t="s">
        <v>174</v>
      </c>
      <c r="C34" s="309"/>
      <c r="D34" s="309"/>
      <c r="E34" s="309"/>
      <c r="F34" s="140"/>
      <c r="G34" s="141" t="str">
        <f t="shared" si="0"/>
        <v>ＮＧ</v>
      </c>
    </row>
    <row r="35" spans="1:7" ht="23.25" customHeight="1">
      <c r="A35" s="140">
        <v>12</v>
      </c>
      <c r="B35" s="318" t="s">
        <v>175</v>
      </c>
      <c r="C35" s="309"/>
      <c r="D35" s="309"/>
      <c r="E35" s="309"/>
      <c r="F35" s="140"/>
      <c r="G35" s="141" t="str">
        <f>IF(F35="○","ＯＫ","ＮＧ")</f>
        <v>ＮＧ</v>
      </c>
    </row>
    <row r="36" spans="1:7" ht="23.25" customHeight="1">
      <c r="A36" s="140">
        <v>13</v>
      </c>
      <c r="B36" s="318" t="s">
        <v>176</v>
      </c>
      <c r="C36" s="309"/>
      <c r="D36" s="309"/>
      <c r="E36" s="309"/>
      <c r="F36" s="140"/>
      <c r="G36" s="141" t="str">
        <f t="shared" si="0"/>
        <v>ＮＧ</v>
      </c>
    </row>
    <row r="37" spans="1:7" ht="23.25" customHeight="1">
      <c r="A37" s="293">
        <v>14</v>
      </c>
      <c r="B37" s="318" t="s">
        <v>177</v>
      </c>
      <c r="C37" s="309"/>
      <c r="D37" s="309"/>
      <c r="E37" s="309"/>
      <c r="F37" s="140"/>
      <c r="G37" s="141" t="str">
        <f t="shared" si="0"/>
        <v>ＮＧ</v>
      </c>
    </row>
    <row r="38" spans="1:7" ht="23.25" customHeight="1">
      <c r="A38" s="293">
        <v>15</v>
      </c>
      <c r="B38" s="318" t="s">
        <v>178</v>
      </c>
      <c r="C38" s="309"/>
      <c r="D38" s="309"/>
      <c r="E38" s="309"/>
      <c r="F38" s="140" t="s">
        <v>171</v>
      </c>
      <c r="G38" s="141" t="str">
        <f>IF(F38="　","ＮＧ","ＯＫ")</f>
        <v>ＮＧ</v>
      </c>
    </row>
    <row r="39" spans="1:7" ht="9.75" customHeight="1">
      <c r="A39" s="143"/>
      <c r="B39" s="144"/>
      <c r="C39" s="144"/>
      <c r="D39" s="144"/>
      <c r="E39" s="144"/>
      <c r="F39" s="145"/>
    </row>
    <row r="40" spans="1:7" ht="30" customHeight="1">
      <c r="A40" s="313" t="s">
        <v>179</v>
      </c>
      <c r="B40" s="313"/>
      <c r="C40" s="313"/>
      <c r="D40" s="313"/>
      <c r="E40" s="313"/>
      <c r="F40" s="313"/>
    </row>
    <row r="41" spans="1:7" ht="20.25" customHeight="1">
      <c r="A41" s="314" t="s">
        <v>180</v>
      </c>
      <c r="B41" s="315"/>
      <c r="C41" s="315"/>
      <c r="D41" s="315"/>
      <c r="E41" s="315"/>
      <c r="F41" s="138" t="s">
        <v>151</v>
      </c>
      <c r="G41" s="122" t="s">
        <v>152</v>
      </c>
    </row>
    <row r="42" spans="1:7" ht="41.25" customHeight="1">
      <c r="A42" s="140">
        <v>1</v>
      </c>
      <c r="B42" s="308" t="s">
        <v>181</v>
      </c>
      <c r="C42" s="316"/>
      <c r="D42" s="316"/>
      <c r="E42" s="316"/>
      <c r="F42" s="140"/>
      <c r="G42" s="141" t="str">
        <f>IF(F42="○","ＯＫ","ＮＧ")</f>
        <v>ＮＧ</v>
      </c>
    </row>
    <row r="43" spans="1:7" ht="20.25" customHeight="1">
      <c r="A43" s="314" t="s">
        <v>182</v>
      </c>
      <c r="B43" s="315"/>
      <c r="C43" s="315"/>
      <c r="D43" s="315"/>
      <c r="E43" s="315"/>
      <c r="F43" s="138" t="s">
        <v>151</v>
      </c>
    </row>
    <row r="44" spans="1:7" ht="53.25" customHeight="1">
      <c r="A44" s="140">
        <v>2</v>
      </c>
      <c r="B44" s="308" t="s">
        <v>183</v>
      </c>
      <c r="C44" s="316"/>
      <c r="D44" s="316"/>
      <c r="E44" s="316"/>
      <c r="F44" s="140" t="s">
        <v>171</v>
      </c>
      <c r="G44" s="141" t="str">
        <f>IF(F44="　","NG","OK")</f>
        <v>NG</v>
      </c>
    </row>
    <row r="45" spans="1:7" ht="71.25" customHeight="1">
      <c r="A45" s="140">
        <v>3</v>
      </c>
      <c r="B45" s="308" t="s">
        <v>184</v>
      </c>
      <c r="C45" s="316"/>
      <c r="D45" s="316"/>
      <c r="E45" s="316"/>
      <c r="F45" s="140" t="s">
        <v>171</v>
      </c>
      <c r="G45" s="141" t="str">
        <f>IF(F45="　","NG","OK")</f>
        <v>NG</v>
      </c>
    </row>
    <row r="46" spans="1:7" ht="20.25" customHeight="1">
      <c r="A46" s="314" t="s">
        <v>185</v>
      </c>
      <c r="B46" s="315"/>
      <c r="C46" s="315"/>
      <c r="D46" s="315"/>
      <c r="E46" s="324"/>
      <c r="F46" s="138" t="s">
        <v>151</v>
      </c>
      <c r="G46" s="122"/>
    </row>
    <row r="47" spans="1:7" ht="63" customHeight="1">
      <c r="A47" s="140">
        <v>4</v>
      </c>
      <c r="B47" s="308" t="s">
        <v>186</v>
      </c>
      <c r="C47" s="316"/>
      <c r="D47" s="316"/>
      <c r="E47" s="316"/>
      <c r="F47" s="140"/>
      <c r="G47" s="141" t="str">
        <f>IF(F47="○","ＯＫ","ＮＧ")</f>
        <v>ＮＧ</v>
      </c>
    </row>
    <row r="48" spans="1:7" s="148" customFormat="1" ht="63" customHeight="1">
      <c r="A48" s="293">
        <v>5</v>
      </c>
      <c r="B48" s="325" t="s">
        <v>287</v>
      </c>
      <c r="C48" s="326"/>
      <c r="D48" s="326"/>
      <c r="E48" s="327"/>
      <c r="F48" s="242"/>
      <c r="G48" s="294"/>
    </row>
    <row r="49" spans="1:7" ht="20.25" customHeight="1">
      <c r="A49" s="314" t="s">
        <v>187</v>
      </c>
      <c r="B49" s="315"/>
      <c r="C49" s="315"/>
      <c r="D49" s="315"/>
      <c r="E49" s="324"/>
      <c r="F49" s="138" t="s">
        <v>151</v>
      </c>
      <c r="G49" s="122"/>
    </row>
    <row r="50" spans="1:7" ht="58.5" customHeight="1">
      <c r="A50" s="140">
        <v>6</v>
      </c>
      <c r="B50" s="308" t="s">
        <v>188</v>
      </c>
      <c r="C50" s="316"/>
      <c r="D50" s="316"/>
      <c r="E50" s="316"/>
      <c r="F50" s="140"/>
      <c r="G50" s="141" t="str">
        <f>IF(F50="○","ＯＫ","ＮＧ")</f>
        <v>ＮＧ</v>
      </c>
    </row>
    <row r="51" spans="1:7" ht="69.75" customHeight="1">
      <c r="A51" s="140">
        <v>7</v>
      </c>
      <c r="B51" s="322" t="s">
        <v>288</v>
      </c>
      <c r="C51" s="323"/>
      <c r="D51" s="323"/>
      <c r="E51" s="323"/>
      <c r="F51" s="140" t="s">
        <v>171</v>
      </c>
      <c r="G51" s="141" t="str">
        <f>IF(F51="○","ＯＫ","ＮＧ")</f>
        <v>ＮＧ</v>
      </c>
    </row>
    <row r="52" spans="1:7">
      <c r="B52" s="147"/>
    </row>
  </sheetData>
  <mergeCells count="47">
    <mergeCell ref="B51:E51"/>
    <mergeCell ref="B38:E38"/>
    <mergeCell ref="A40:F40"/>
    <mergeCell ref="A41:E41"/>
    <mergeCell ref="B42:E42"/>
    <mergeCell ref="A43:E43"/>
    <mergeCell ref="B44:E44"/>
    <mergeCell ref="B45:E45"/>
    <mergeCell ref="A46:E46"/>
    <mergeCell ref="B47:E47"/>
    <mergeCell ref="A49:E49"/>
    <mergeCell ref="B50:E50"/>
    <mergeCell ref="B48:E48"/>
    <mergeCell ref="B37:E37"/>
    <mergeCell ref="B23:E23"/>
    <mergeCell ref="B24:E24"/>
    <mergeCell ref="B25:E25"/>
    <mergeCell ref="B26:E26"/>
    <mergeCell ref="B27:E27"/>
    <mergeCell ref="B32:E32"/>
    <mergeCell ref="B33:E33"/>
    <mergeCell ref="B34:E34"/>
    <mergeCell ref="B35:E35"/>
    <mergeCell ref="B36:E36"/>
    <mergeCell ref="A28:A31"/>
    <mergeCell ref="B28:F28"/>
    <mergeCell ref="C29:E29"/>
    <mergeCell ref="C30:E30"/>
    <mergeCell ref="C31:E31"/>
    <mergeCell ref="B22:E22"/>
    <mergeCell ref="C9:E9"/>
    <mergeCell ref="A11:F11"/>
    <mergeCell ref="A12:E12"/>
    <mergeCell ref="B13:E13"/>
    <mergeCell ref="B14:E14"/>
    <mergeCell ref="B15:E15"/>
    <mergeCell ref="B16:E16"/>
    <mergeCell ref="B17:E17"/>
    <mergeCell ref="A19:F19"/>
    <mergeCell ref="A20:E20"/>
    <mergeCell ref="B21:E21"/>
    <mergeCell ref="C8:E8"/>
    <mergeCell ref="A1:F1"/>
    <mergeCell ref="C2:E2"/>
    <mergeCell ref="C3:D3"/>
    <mergeCell ref="C4:D4"/>
    <mergeCell ref="C5:D5"/>
  </mergeCells>
  <phoneticPr fontId="8"/>
  <dataValidations count="3">
    <dataValidation type="list" showErrorMessage="1" prompt="_x000a__x000a_" sqref="F44:F45" xr:uid="{F5BED2A7-0F2E-4402-B062-C1AF4A88C916}">
      <formula1>"○,該当なし,　,"</formula1>
    </dataValidation>
    <dataValidation type="list" showErrorMessage="1" prompt="_x000a__x000a_" sqref="F13:F17 F42 F37:F38 F21:F27 F50:F51 F29:F36 F47" xr:uid="{32F1E13A-010B-476D-B372-A1B0894E3215}">
      <formula1>"○,×,　,"</formula1>
    </dataValidation>
    <dataValidation type="list" showInputMessage="1" showErrorMessage="1" sqref="F48" xr:uid="{667B4630-894C-4A43-9CDA-A5EBE8512AC6}">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&amp;R&amp;"-,太字"&amp;10&amp;K000000様式５関係資料［学校法人作成］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82861-44B7-4E0F-8BFF-3FDA1EC8028D}">
  <sheetPr>
    <tabColor rgb="FF00B0F0"/>
    <pageSetUpPr fitToPage="1"/>
  </sheetPr>
  <dimension ref="A1:L29"/>
  <sheetViews>
    <sheetView showZeros="0" view="pageBreakPreview" zoomScale="70" zoomScaleNormal="85" zoomScaleSheetLayoutView="70" workbookViewId="0">
      <selection activeCell="B29" sqref="B29:H29"/>
    </sheetView>
  </sheetViews>
  <sheetFormatPr defaultRowHeight="13.5"/>
  <cols>
    <col min="1" max="1" width="2.875" style="245" customWidth="1"/>
    <col min="2" max="4" width="21.5" style="245" customWidth="1"/>
    <col min="5" max="5" width="4.125" style="245" customWidth="1"/>
    <col min="6" max="8" width="21.5" style="245" customWidth="1"/>
    <col min="9" max="9" width="3.75" style="245" bestFit="1" customWidth="1"/>
    <col min="10" max="10" width="10.25" style="245" bestFit="1" customWidth="1"/>
    <col min="11" max="11" width="12.875" style="245" customWidth="1"/>
    <col min="12" max="12" width="3.5" style="265" bestFit="1" customWidth="1"/>
    <col min="13" max="16384" width="9" style="245"/>
  </cols>
  <sheetData>
    <row r="1" spans="1:12" ht="24.75" customHeight="1">
      <c r="H1" s="266" t="s">
        <v>251</v>
      </c>
      <c r="I1" s="531"/>
      <c r="J1" s="531"/>
      <c r="K1" s="531"/>
      <c r="L1" s="531"/>
    </row>
    <row r="2" spans="1:12" ht="22.5" customHeight="1">
      <c r="B2" s="267"/>
      <c r="C2" s="267"/>
      <c r="D2" s="268"/>
      <c r="E2" s="267"/>
      <c r="F2" s="267"/>
      <c r="G2" s="267"/>
      <c r="H2" s="267"/>
      <c r="I2" s="267"/>
      <c r="J2" s="267"/>
      <c r="K2" s="267"/>
      <c r="L2" s="267"/>
    </row>
    <row r="3" spans="1:12" ht="22.5" customHeight="1">
      <c r="B3" s="267"/>
      <c r="C3" s="269" t="s">
        <v>252</v>
      </c>
      <c r="D3" s="268">
        <v>2</v>
      </c>
      <c r="E3" s="532" t="s">
        <v>253</v>
      </c>
      <c r="F3" s="532"/>
      <c r="G3" s="270" t="s">
        <v>282</v>
      </c>
      <c r="H3" s="267" t="s">
        <v>255</v>
      </c>
      <c r="I3" s="267"/>
      <c r="J3" s="267"/>
      <c r="K3" s="267"/>
      <c r="L3" s="267"/>
    </row>
    <row r="4" spans="1:12" ht="22.5" customHeight="1">
      <c r="B4" s="267"/>
      <c r="C4" s="267"/>
      <c r="D4" s="268"/>
      <c r="E4" s="267"/>
      <c r="F4" s="267"/>
      <c r="G4" s="267"/>
      <c r="H4" s="267"/>
      <c r="I4" s="267"/>
      <c r="J4" s="267"/>
      <c r="K4" s="267"/>
      <c r="L4" s="267"/>
    </row>
    <row r="5" spans="1:12" ht="22.5" customHeight="1">
      <c r="B5" s="267"/>
      <c r="C5" s="267"/>
      <c r="D5" s="268"/>
      <c r="E5" s="267"/>
      <c r="F5" s="267"/>
      <c r="G5" s="267"/>
      <c r="H5" s="267"/>
      <c r="I5" s="267"/>
      <c r="J5" s="267"/>
      <c r="K5" s="267"/>
      <c r="L5" s="267"/>
    </row>
    <row r="6" spans="1:12" ht="22.5" customHeight="1">
      <c r="B6" s="267"/>
      <c r="C6" s="267"/>
      <c r="D6" s="268"/>
      <c r="E6" s="267"/>
      <c r="F6" s="267"/>
      <c r="G6" s="267"/>
      <c r="H6" s="267"/>
      <c r="I6" s="267"/>
      <c r="J6" s="267"/>
      <c r="K6" s="267"/>
      <c r="L6" s="267"/>
    </row>
    <row r="7" spans="1:12" ht="22.5" customHeight="1">
      <c r="B7" s="267"/>
      <c r="C7" s="267"/>
      <c r="D7" s="268"/>
      <c r="E7" s="267"/>
      <c r="F7" s="267"/>
      <c r="G7" s="267"/>
      <c r="H7" s="267"/>
      <c r="I7" s="267"/>
      <c r="J7" s="267"/>
      <c r="K7" s="267"/>
      <c r="L7" s="267"/>
    </row>
    <row r="8" spans="1:12" ht="28.5" customHeight="1" thickBot="1">
      <c r="F8" s="271" t="s">
        <v>81</v>
      </c>
      <c r="G8" s="533">
        <f>'02_様式5-1'!B8</f>
        <v>0</v>
      </c>
      <c r="H8" s="533"/>
    </row>
    <row r="9" spans="1:12" s="272" customFormat="1" ht="49.5" customHeight="1" thickBot="1">
      <c r="A9" s="534" t="s">
        <v>256</v>
      </c>
      <c r="B9" s="535"/>
      <c r="C9" s="535"/>
      <c r="D9" s="536"/>
      <c r="E9" s="534" t="s">
        <v>257</v>
      </c>
      <c r="F9" s="535"/>
      <c r="G9" s="535"/>
      <c r="H9" s="537"/>
      <c r="L9" s="273"/>
    </row>
    <row r="10" spans="1:12" s="272" customFormat="1" ht="49.5" customHeight="1" thickBot="1">
      <c r="A10" s="529" t="s">
        <v>29</v>
      </c>
      <c r="B10" s="530"/>
      <c r="C10" s="274" t="s">
        <v>258</v>
      </c>
      <c r="D10" s="275" t="s">
        <v>56</v>
      </c>
      <c r="E10" s="529" t="s">
        <v>29</v>
      </c>
      <c r="F10" s="530"/>
      <c r="G10" s="274" t="s">
        <v>258</v>
      </c>
      <c r="H10" s="276" t="s">
        <v>56</v>
      </c>
      <c r="L10" s="273"/>
    </row>
    <row r="11" spans="1:12" s="272" customFormat="1" ht="49.5" customHeight="1">
      <c r="A11" s="538" t="s">
        <v>259</v>
      </c>
      <c r="B11" s="539"/>
      <c r="C11" s="277">
        <f>SUM(C12:C18)</f>
        <v>0</v>
      </c>
      <c r="D11" s="278"/>
      <c r="E11" s="538" t="s">
        <v>260</v>
      </c>
      <c r="F11" s="539"/>
      <c r="G11" s="277">
        <f>SUM(G12:G14)</f>
        <v>0</v>
      </c>
      <c r="H11" s="279"/>
      <c r="L11" s="273"/>
    </row>
    <row r="12" spans="1:12" s="272" customFormat="1" ht="49.5" customHeight="1">
      <c r="A12" s="540" t="s">
        <v>261</v>
      </c>
      <c r="B12" s="541"/>
      <c r="C12" s="280"/>
      <c r="D12" s="281"/>
      <c r="E12" s="540" t="s">
        <v>262</v>
      </c>
      <c r="F12" s="541"/>
      <c r="G12" s="282"/>
      <c r="H12" s="283"/>
      <c r="L12" s="273"/>
    </row>
    <row r="13" spans="1:12" s="272" customFormat="1" ht="49.5" customHeight="1">
      <c r="A13" s="540" t="s">
        <v>263</v>
      </c>
      <c r="B13" s="541"/>
      <c r="C13" s="280"/>
      <c r="D13" s="281"/>
      <c r="E13" s="540" t="s">
        <v>264</v>
      </c>
      <c r="F13" s="541"/>
      <c r="G13" s="282"/>
      <c r="H13" s="283"/>
      <c r="L13" s="273"/>
    </row>
    <row r="14" spans="1:12" s="272" customFormat="1" ht="49.5" customHeight="1">
      <c r="A14" s="540" t="s">
        <v>265</v>
      </c>
      <c r="B14" s="541"/>
      <c r="C14" s="280"/>
      <c r="D14" s="281"/>
      <c r="E14" s="540" t="s">
        <v>266</v>
      </c>
      <c r="F14" s="541"/>
      <c r="G14" s="282"/>
      <c r="H14" s="283"/>
      <c r="L14" s="273"/>
    </row>
    <row r="15" spans="1:12" s="272" customFormat="1" ht="49.5" customHeight="1">
      <c r="A15" s="540" t="s">
        <v>267</v>
      </c>
      <c r="B15" s="541"/>
      <c r="C15" s="280"/>
      <c r="D15" s="281"/>
      <c r="E15" s="542" t="s">
        <v>268</v>
      </c>
      <c r="F15" s="543"/>
      <c r="G15" s="284">
        <f>SUM(G16:G17)</f>
        <v>0</v>
      </c>
      <c r="H15" s="283"/>
      <c r="L15" s="273"/>
    </row>
    <row r="16" spans="1:12" s="272" customFormat="1" ht="49.5" customHeight="1">
      <c r="A16" s="540" t="s">
        <v>269</v>
      </c>
      <c r="B16" s="541"/>
      <c r="C16" s="280"/>
      <c r="D16" s="281"/>
      <c r="E16" s="540" t="s">
        <v>270</v>
      </c>
      <c r="F16" s="541"/>
      <c r="G16" s="282"/>
      <c r="H16" s="283"/>
      <c r="L16" s="273"/>
    </row>
    <row r="17" spans="1:12" s="272" customFormat="1" ht="49.5" customHeight="1">
      <c r="A17" s="540" t="s">
        <v>272</v>
      </c>
      <c r="B17" s="541"/>
      <c r="C17" s="280"/>
      <c r="D17" s="281"/>
      <c r="E17" s="540" t="s">
        <v>273</v>
      </c>
      <c r="F17" s="541"/>
      <c r="G17" s="282"/>
      <c r="H17" s="283"/>
      <c r="L17" s="273"/>
    </row>
    <row r="18" spans="1:12" s="272" customFormat="1" ht="49.5" customHeight="1">
      <c r="A18" s="540" t="s">
        <v>274</v>
      </c>
      <c r="B18" s="541"/>
      <c r="C18" s="280"/>
      <c r="D18" s="281"/>
      <c r="E18" s="542" t="s">
        <v>275</v>
      </c>
      <c r="F18" s="543"/>
      <c r="G18" s="282"/>
      <c r="H18" s="283"/>
      <c r="L18" s="273"/>
    </row>
    <row r="19" spans="1:12" s="272" customFormat="1" ht="49.5" customHeight="1">
      <c r="A19" s="542" t="s">
        <v>276</v>
      </c>
      <c r="B19" s="543"/>
      <c r="C19" s="280"/>
      <c r="D19" s="281"/>
      <c r="E19" s="542" t="s">
        <v>277</v>
      </c>
      <c r="F19" s="543"/>
      <c r="G19" s="282"/>
      <c r="H19" s="283"/>
      <c r="L19" s="273"/>
    </row>
    <row r="20" spans="1:12" s="272" customFormat="1" ht="49.5" customHeight="1">
      <c r="A20" s="542" t="s">
        <v>278</v>
      </c>
      <c r="B20" s="543"/>
      <c r="C20" s="280"/>
      <c r="D20" s="281"/>
      <c r="E20" s="544"/>
      <c r="F20" s="545"/>
      <c r="G20" s="282"/>
      <c r="H20" s="283"/>
      <c r="L20" s="273"/>
    </row>
    <row r="21" spans="1:12" s="272" customFormat="1" ht="49.5" customHeight="1">
      <c r="A21" s="544"/>
      <c r="B21" s="545"/>
      <c r="C21" s="280"/>
      <c r="D21" s="281"/>
      <c r="E21" s="544"/>
      <c r="F21" s="545"/>
      <c r="G21" s="282"/>
      <c r="H21" s="283"/>
      <c r="L21" s="273"/>
    </row>
    <row r="22" spans="1:12" s="272" customFormat="1" ht="49.5" customHeight="1">
      <c r="A22" s="544"/>
      <c r="B22" s="545"/>
      <c r="C22" s="280"/>
      <c r="D22" s="281"/>
      <c r="E22" s="544"/>
      <c r="F22" s="545"/>
      <c r="G22" s="282"/>
      <c r="H22" s="283"/>
      <c r="L22" s="273"/>
    </row>
    <row r="23" spans="1:12" s="272" customFormat="1" ht="49.5" customHeight="1">
      <c r="A23" s="544"/>
      <c r="B23" s="545"/>
      <c r="C23" s="280"/>
      <c r="D23" s="281"/>
      <c r="E23" s="544"/>
      <c r="F23" s="545"/>
      <c r="G23" s="282"/>
      <c r="H23" s="283"/>
      <c r="L23" s="273"/>
    </row>
    <row r="24" spans="1:12" s="272" customFormat="1" ht="49.5" customHeight="1" thickBot="1">
      <c r="A24" s="547"/>
      <c r="B24" s="548"/>
      <c r="C24" s="285"/>
      <c r="D24" s="286"/>
      <c r="E24" s="547"/>
      <c r="F24" s="548"/>
      <c r="G24" s="287"/>
      <c r="H24" s="288"/>
      <c r="L24" s="273"/>
    </row>
    <row r="25" spans="1:12" s="272" customFormat="1" ht="49.5" customHeight="1" thickBot="1">
      <c r="A25" s="549" t="s">
        <v>279</v>
      </c>
      <c r="B25" s="550"/>
      <c r="C25" s="289">
        <f>C11+C19+C20+C21+C22+C23+C24</f>
        <v>0</v>
      </c>
      <c r="D25" s="290"/>
      <c r="E25" s="549" t="s">
        <v>279</v>
      </c>
      <c r="F25" s="550"/>
      <c r="G25" s="291">
        <f>G11+G15+G18+G19+G20+G21+G22+G23+G24</f>
        <v>0</v>
      </c>
      <c r="H25" s="292"/>
      <c r="L25" s="273"/>
    </row>
    <row r="27" spans="1:12" ht="104.25" customHeight="1">
      <c r="B27" s="546" t="s">
        <v>283</v>
      </c>
      <c r="C27" s="546"/>
      <c r="D27" s="546"/>
      <c r="E27" s="546"/>
      <c r="F27" s="546"/>
      <c r="G27" s="546"/>
      <c r="H27" s="546"/>
    </row>
    <row r="28" spans="1:12" ht="27" customHeight="1">
      <c r="B28" s="527" t="s">
        <v>302</v>
      </c>
      <c r="C28" s="527"/>
      <c r="D28" s="527"/>
      <c r="E28" s="527"/>
      <c r="F28" s="527"/>
      <c r="G28" s="527"/>
      <c r="H28" s="527"/>
    </row>
    <row r="29" spans="1:12" ht="27" customHeight="1">
      <c r="B29" s="528"/>
      <c r="C29" s="528"/>
      <c r="D29" s="528"/>
      <c r="E29" s="528"/>
      <c r="F29" s="528"/>
      <c r="G29" s="528"/>
      <c r="H29" s="528"/>
    </row>
  </sheetData>
  <mergeCells count="40">
    <mergeCell ref="B27:H27"/>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E14:F14"/>
    <mergeCell ref="A15:B15"/>
    <mergeCell ref="E15:F15"/>
    <mergeCell ref="A16:B16"/>
    <mergeCell ref="E16:F16"/>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s>
  <phoneticPr fontId="8"/>
  <dataValidations count="3">
    <dataValidation type="list" allowBlank="1" showInputMessage="1" showErrorMessage="1" sqref="D11:D24 H11:H24" xr:uid="{184AF1B9-F951-481D-AAF5-850680AAFFD2}">
      <formula1>"申請事業財源"</formula1>
    </dataValidation>
    <dataValidation type="list" allowBlank="1" showInputMessage="1" showErrorMessage="1" sqref="G3" xr:uid="{8526988A-DDCD-4018-A74F-79C5FE77D1D8}">
      <formula1>"予算,決算"</formula1>
    </dataValidation>
    <dataValidation type="list" allowBlank="1" showInputMessage="1" showErrorMessage="1" sqref="D3" xr:uid="{AF948B83-4E31-4161-BC50-025494DB9E26}">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A2CFD-D200-4973-ADD4-45C9BDFFD57D}">
  <sheetPr>
    <tabColor rgb="FF00B0F0"/>
    <pageSetUpPr fitToPage="1"/>
  </sheetPr>
  <dimension ref="A1:L29"/>
  <sheetViews>
    <sheetView showZeros="0" view="pageBreakPreview" topLeftCell="A14" zoomScale="70" zoomScaleNormal="85" zoomScaleSheetLayoutView="70" workbookViewId="0">
      <selection activeCell="B29" sqref="B29:H29"/>
    </sheetView>
  </sheetViews>
  <sheetFormatPr defaultRowHeight="13.5"/>
  <cols>
    <col min="1" max="1" width="2.875" style="245" customWidth="1"/>
    <col min="2" max="4" width="21.5" style="245" customWidth="1"/>
    <col min="5" max="5" width="4.125" style="245" customWidth="1"/>
    <col min="6" max="8" width="21.5" style="245" customWidth="1"/>
    <col min="9" max="9" width="3.75" style="245" bestFit="1" customWidth="1"/>
    <col min="10" max="10" width="10.25" style="245" bestFit="1" customWidth="1"/>
    <col min="11" max="11" width="12.875" style="245" customWidth="1"/>
    <col min="12" max="12" width="3.5" style="265" bestFit="1" customWidth="1"/>
    <col min="13" max="16384" width="9" style="245"/>
  </cols>
  <sheetData>
    <row r="1" spans="1:12" ht="24.75" customHeight="1">
      <c r="H1" s="266" t="s">
        <v>251</v>
      </c>
      <c r="I1" s="531"/>
      <c r="J1" s="531"/>
      <c r="K1" s="531"/>
      <c r="L1" s="531"/>
    </row>
    <row r="2" spans="1:12" ht="22.5" customHeight="1">
      <c r="B2" s="267"/>
      <c r="C2" s="267"/>
      <c r="D2" s="268"/>
      <c r="E2" s="267"/>
      <c r="F2" s="267"/>
      <c r="G2" s="267"/>
      <c r="H2" s="267"/>
      <c r="I2" s="267"/>
      <c r="J2" s="267"/>
      <c r="K2" s="267"/>
      <c r="L2" s="267"/>
    </row>
    <row r="3" spans="1:12" ht="22.5" customHeight="1">
      <c r="B3" s="267"/>
      <c r="C3" s="269" t="s">
        <v>252</v>
      </c>
      <c r="D3" s="268">
        <v>3</v>
      </c>
      <c r="E3" s="532" t="s">
        <v>253</v>
      </c>
      <c r="F3" s="532"/>
      <c r="G3" s="270" t="s">
        <v>282</v>
      </c>
      <c r="H3" s="267" t="s">
        <v>255</v>
      </c>
      <c r="I3" s="267"/>
      <c r="J3" s="267"/>
      <c r="K3" s="267"/>
      <c r="L3" s="267"/>
    </row>
    <row r="4" spans="1:12" ht="22.5" customHeight="1">
      <c r="B4" s="267"/>
      <c r="C4" s="267"/>
      <c r="D4" s="268"/>
      <c r="E4" s="267"/>
      <c r="F4" s="267"/>
      <c r="G4" s="267"/>
      <c r="H4" s="267"/>
      <c r="I4" s="267"/>
      <c r="J4" s="267"/>
      <c r="K4" s="267"/>
      <c r="L4" s="267"/>
    </row>
    <row r="5" spans="1:12" ht="22.5" customHeight="1">
      <c r="B5" s="267"/>
      <c r="C5" s="267"/>
      <c r="D5" s="268"/>
      <c r="E5" s="267"/>
      <c r="F5" s="267"/>
      <c r="G5" s="267"/>
      <c r="H5" s="267"/>
      <c r="I5" s="267"/>
      <c r="J5" s="267"/>
      <c r="K5" s="267"/>
      <c r="L5" s="267"/>
    </row>
    <row r="6" spans="1:12" ht="22.5" customHeight="1">
      <c r="B6" s="267"/>
      <c r="C6" s="267"/>
      <c r="D6" s="268"/>
      <c r="E6" s="267"/>
      <c r="F6" s="267"/>
      <c r="G6" s="267"/>
      <c r="H6" s="267"/>
      <c r="I6" s="267"/>
      <c r="J6" s="267"/>
      <c r="K6" s="267"/>
      <c r="L6" s="267"/>
    </row>
    <row r="7" spans="1:12" ht="22.5" customHeight="1">
      <c r="B7" s="267"/>
      <c r="C7" s="267"/>
      <c r="D7" s="268"/>
      <c r="E7" s="267"/>
      <c r="F7" s="267"/>
      <c r="G7" s="267"/>
      <c r="H7" s="267"/>
      <c r="I7" s="267"/>
      <c r="J7" s="267"/>
      <c r="K7" s="267"/>
      <c r="L7" s="267"/>
    </row>
    <row r="8" spans="1:12" ht="28.5" customHeight="1" thickBot="1">
      <c r="F8" s="271" t="s">
        <v>81</v>
      </c>
      <c r="G8" s="533">
        <f>'02_様式5-1'!B8</f>
        <v>0</v>
      </c>
      <c r="H8" s="533"/>
    </row>
    <row r="9" spans="1:12" s="272" customFormat="1" ht="49.5" customHeight="1" thickBot="1">
      <c r="A9" s="534" t="s">
        <v>256</v>
      </c>
      <c r="B9" s="535"/>
      <c r="C9" s="535"/>
      <c r="D9" s="536"/>
      <c r="E9" s="534" t="s">
        <v>257</v>
      </c>
      <c r="F9" s="535"/>
      <c r="G9" s="535"/>
      <c r="H9" s="537"/>
      <c r="L9" s="273"/>
    </row>
    <row r="10" spans="1:12" s="272" customFormat="1" ht="49.5" customHeight="1" thickBot="1">
      <c r="A10" s="529" t="s">
        <v>29</v>
      </c>
      <c r="B10" s="530"/>
      <c r="C10" s="274" t="s">
        <v>258</v>
      </c>
      <c r="D10" s="275" t="s">
        <v>56</v>
      </c>
      <c r="E10" s="529" t="s">
        <v>29</v>
      </c>
      <c r="F10" s="530"/>
      <c r="G10" s="274" t="s">
        <v>258</v>
      </c>
      <c r="H10" s="276" t="s">
        <v>56</v>
      </c>
      <c r="L10" s="273"/>
    </row>
    <row r="11" spans="1:12" s="272" customFormat="1" ht="49.5" customHeight="1">
      <c r="A11" s="538" t="s">
        <v>259</v>
      </c>
      <c r="B11" s="539"/>
      <c r="C11" s="277">
        <f>SUM(C12:C18)</f>
        <v>0</v>
      </c>
      <c r="D11" s="278"/>
      <c r="E11" s="538" t="s">
        <v>260</v>
      </c>
      <c r="F11" s="539"/>
      <c r="G11" s="277">
        <f>SUM(G12:G14)</f>
        <v>0</v>
      </c>
      <c r="H11" s="279"/>
      <c r="L11" s="273"/>
    </row>
    <row r="12" spans="1:12" s="272" customFormat="1" ht="49.5" customHeight="1">
      <c r="A12" s="540" t="s">
        <v>261</v>
      </c>
      <c r="B12" s="541"/>
      <c r="C12" s="280"/>
      <c r="D12" s="281"/>
      <c r="E12" s="540" t="s">
        <v>262</v>
      </c>
      <c r="F12" s="541"/>
      <c r="G12" s="282"/>
      <c r="H12" s="283"/>
      <c r="L12" s="273"/>
    </row>
    <row r="13" spans="1:12" s="272" customFormat="1" ht="49.5" customHeight="1">
      <c r="A13" s="540" t="s">
        <v>263</v>
      </c>
      <c r="B13" s="541"/>
      <c r="C13" s="280"/>
      <c r="D13" s="281"/>
      <c r="E13" s="540" t="s">
        <v>264</v>
      </c>
      <c r="F13" s="541"/>
      <c r="G13" s="282"/>
      <c r="H13" s="283"/>
      <c r="L13" s="273"/>
    </row>
    <row r="14" spans="1:12" s="272" customFormat="1" ht="49.5" customHeight="1">
      <c r="A14" s="540" t="s">
        <v>265</v>
      </c>
      <c r="B14" s="541"/>
      <c r="C14" s="280"/>
      <c r="D14" s="281"/>
      <c r="E14" s="540" t="s">
        <v>266</v>
      </c>
      <c r="F14" s="541"/>
      <c r="G14" s="282"/>
      <c r="H14" s="283"/>
      <c r="L14" s="273"/>
    </row>
    <row r="15" spans="1:12" s="272" customFormat="1" ht="49.5" customHeight="1">
      <c r="A15" s="540" t="s">
        <v>267</v>
      </c>
      <c r="B15" s="541"/>
      <c r="C15" s="280"/>
      <c r="D15" s="281"/>
      <c r="E15" s="542" t="s">
        <v>268</v>
      </c>
      <c r="F15" s="543"/>
      <c r="G15" s="284">
        <f>SUM(G16:G17)</f>
        <v>0</v>
      </c>
      <c r="H15" s="283"/>
      <c r="L15" s="273"/>
    </row>
    <row r="16" spans="1:12" s="272" customFormat="1" ht="49.5" customHeight="1">
      <c r="A16" s="540" t="s">
        <v>269</v>
      </c>
      <c r="B16" s="541"/>
      <c r="C16" s="280"/>
      <c r="D16" s="281"/>
      <c r="E16" s="540" t="s">
        <v>270</v>
      </c>
      <c r="F16" s="541"/>
      <c r="G16" s="282"/>
      <c r="H16" s="283"/>
      <c r="L16" s="273"/>
    </row>
    <row r="17" spans="1:12" s="272" customFormat="1" ht="49.5" customHeight="1">
      <c r="A17" s="540" t="s">
        <v>272</v>
      </c>
      <c r="B17" s="541"/>
      <c r="C17" s="280"/>
      <c r="D17" s="281"/>
      <c r="E17" s="540" t="s">
        <v>273</v>
      </c>
      <c r="F17" s="541"/>
      <c r="G17" s="282"/>
      <c r="H17" s="283"/>
      <c r="L17" s="273"/>
    </row>
    <row r="18" spans="1:12" s="272" customFormat="1" ht="49.5" customHeight="1">
      <c r="A18" s="540" t="s">
        <v>274</v>
      </c>
      <c r="B18" s="541"/>
      <c r="C18" s="280"/>
      <c r="D18" s="281"/>
      <c r="E18" s="542" t="s">
        <v>275</v>
      </c>
      <c r="F18" s="543"/>
      <c r="G18" s="282"/>
      <c r="H18" s="283"/>
      <c r="L18" s="273"/>
    </row>
    <row r="19" spans="1:12" s="272" customFormat="1" ht="49.5" customHeight="1">
      <c r="A19" s="542" t="s">
        <v>276</v>
      </c>
      <c r="B19" s="543"/>
      <c r="C19" s="280"/>
      <c r="D19" s="281"/>
      <c r="E19" s="542" t="s">
        <v>277</v>
      </c>
      <c r="F19" s="543"/>
      <c r="G19" s="282"/>
      <c r="H19" s="283"/>
      <c r="L19" s="273"/>
    </row>
    <row r="20" spans="1:12" s="272" customFormat="1" ht="49.5" customHeight="1">
      <c r="A20" s="542" t="s">
        <v>278</v>
      </c>
      <c r="B20" s="543"/>
      <c r="C20" s="280"/>
      <c r="D20" s="281"/>
      <c r="E20" s="544"/>
      <c r="F20" s="545"/>
      <c r="G20" s="282"/>
      <c r="H20" s="283"/>
      <c r="L20" s="273"/>
    </row>
    <row r="21" spans="1:12" s="272" customFormat="1" ht="49.5" customHeight="1">
      <c r="A21" s="544"/>
      <c r="B21" s="545"/>
      <c r="C21" s="280"/>
      <c r="D21" s="281"/>
      <c r="E21" s="544"/>
      <c r="F21" s="545"/>
      <c r="G21" s="282"/>
      <c r="H21" s="283"/>
      <c r="L21" s="273"/>
    </row>
    <row r="22" spans="1:12" s="272" customFormat="1" ht="49.5" customHeight="1">
      <c r="A22" s="544"/>
      <c r="B22" s="545"/>
      <c r="C22" s="280"/>
      <c r="D22" s="281"/>
      <c r="E22" s="544"/>
      <c r="F22" s="545"/>
      <c r="G22" s="282"/>
      <c r="H22" s="283"/>
      <c r="L22" s="273"/>
    </row>
    <row r="23" spans="1:12" s="272" customFormat="1" ht="49.5" customHeight="1">
      <c r="A23" s="544"/>
      <c r="B23" s="545"/>
      <c r="C23" s="280"/>
      <c r="D23" s="281"/>
      <c r="E23" s="544"/>
      <c r="F23" s="545"/>
      <c r="G23" s="282"/>
      <c r="H23" s="283"/>
      <c r="L23" s="273"/>
    </row>
    <row r="24" spans="1:12" s="272" customFormat="1" ht="49.5" customHeight="1" thickBot="1">
      <c r="A24" s="547"/>
      <c r="B24" s="548"/>
      <c r="C24" s="285"/>
      <c r="D24" s="286"/>
      <c r="E24" s="547"/>
      <c r="F24" s="548"/>
      <c r="G24" s="287"/>
      <c r="H24" s="288"/>
      <c r="L24" s="273"/>
    </row>
    <row r="25" spans="1:12" s="272" customFormat="1" ht="49.5" customHeight="1" thickBot="1">
      <c r="A25" s="549" t="s">
        <v>279</v>
      </c>
      <c r="B25" s="550"/>
      <c r="C25" s="289">
        <f>C11+C19+C20+C21+C22+C23+C24</f>
        <v>0</v>
      </c>
      <c r="D25" s="290"/>
      <c r="E25" s="549" t="s">
        <v>279</v>
      </c>
      <c r="F25" s="550"/>
      <c r="G25" s="291">
        <f>G11+G15+G18+G19+G20+G21+G22+G23+G24</f>
        <v>0</v>
      </c>
      <c r="H25" s="292"/>
      <c r="L25" s="273"/>
    </row>
    <row r="27" spans="1:12" ht="104.25" customHeight="1">
      <c r="B27" s="546" t="s">
        <v>283</v>
      </c>
      <c r="C27" s="546"/>
      <c r="D27" s="546"/>
      <c r="E27" s="546"/>
      <c r="F27" s="546"/>
      <c r="G27" s="546"/>
      <c r="H27" s="546"/>
    </row>
    <row r="28" spans="1:12" ht="27" customHeight="1">
      <c r="B28" s="527" t="s">
        <v>302</v>
      </c>
      <c r="C28" s="527"/>
      <c r="D28" s="527"/>
      <c r="E28" s="527"/>
      <c r="F28" s="527"/>
      <c r="G28" s="527"/>
      <c r="H28" s="527"/>
    </row>
    <row r="29" spans="1:12" ht="27" customHeight="1">
      <c r="B29" s="527"/>
      <c r="C29" s="527"/>
      <c r="D29" s="527"/>
      <c r="E29" s="527"/>
      <c r="F29" s="527"/>
      <c r="G29" s="527"/>
      <c r="H29" s="527"/>
    </row>
  </sheetData>
  <mergeCells count="40">
    <mergeCell ref="B27:H27"/>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E14:F14"/>
    <mergeCell ref="A15:B15"/>
    <mergeCell ref="E15:F15"/>
    <mergeCell ref="A16:B16"/>
    <mergeCell ref="E16:F16"/>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s>
  <phoneticPr fontId="8"/>
  <dataValidations count="3">
    <dataValidation type="list" allowBlank="1" showInputMessage="1" showErrorMessage="1" sqref="D3" xr:uid="{55F53C62-7071-40C9-8DFE-44146EC9C52B}">
      <formula1>"元,２,３,４"</formula1>
    </dataValidation>
    <dataValidation type="list" allowBlank="1" showInputMessage="1" showErrorMessage="1" sqref="G3" xr:uid="{FB6F3C2D-FBCB-46CF-A567-00DB20785DC7}">
      <formula1>"予算,決算"</formula1>
    </dataValidation>
    <dataValidation type="list" allowBlank="1" showInputMessage="1" showErrorMessage="1" sqref="D11:D24 H11:H24" xr:uid="{67F64F08-D1E7-4CF1-8306-2A9CD40EE058}">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RowHeight="13.5"/>
  <cols>
    <col min="1" max="1" width="10.5" style="101" bestFit="1" customWidth="1"/>
    <col min="2" max="16384" width="9" style="99"/>
  </cols>
  <sheetData>
    <row r="2" spans="1:3" ht="14.25">
      <c r="A2" s="98" t="s">
        <v>96</v>
      </c>
      <c r="C2" s="116">
        <v>0.5</v>
      </c>
    </row>
    <row r="3" spans="1:3">
      <c r="A3" s="100" t="s">
        <v>97</v>
      </c>
      <c r="C3" s="116">
        <v>0.33333333333333331</v>
      </c>
    </row>
    <row r="4" spans="1:3">
      <c r="A4" s="100" t="s">
        <v>98</v>
      </c>
    </row>
    <row r="5" spans="1:3">
      <c r="A5" s="100" t="s">
        <v>99</v>
      </c>
    </row>
    <row r="6" spans="1:3">
      <c r="A6" s="100" t="s">
        <v>100</v>
      </c>
    </row>
    <row r="7" spans="1:3">
      <c r="A7" s="100" t="s">
        <v>101</v>
      </c>
    </row>
    <row r="8" spans="1:3">
      <c r="A8" s="100" t="s">
        <v>102</v>
      </c>
    </row>
    <row r="9" spans="1:3">
      <c r="A9" s="100" t="s">
        <v>103</v>
      </c>
    </row>
    <row r="10" spans="1:3">
      <c r="A10" s="100" t="s">
        <v>104</v>
      </c>
    </row>
    <row r="11" spans="1:3">
      <c r="A11" s="100" t="s">
        <v>105</v>
      </c>
    </row>
    <row r="12" spans="1:3">
      <c r="A12" s="100" t="s">
        <v>106</v>
      </c>
    </row>
    <row r="13" spans="1:3">
      <c r="A13" s="100" t="s">
        <v>107</v>
      </c>
    </row>
    <row r="14" spans="1:3">
      <c r="A14" s="100" t="s">
        <v>108</v>
      </c>
    </row>
    <row r="15" spans="1:3">
      <c r="A15" s="100" t="s">
        <v>109</v>
      </c>
    </row>
    <row r="16" spans="1:3">
      <c r="A16" s="100" t="s">
        <v>110</v>
      </c>
    </row>
    <row r="17" spans="1:1">
      <c r="A17" s="100" t="s">
        <v>111</v>
      </c>
    </row>
    <row r="18" spans="1:1">
      <c r="A18" s="100" t="s">
        <v>112</v>
      </c>
    </row>
    <row r="19" spans="1:1">
      <c r="A19" s="100" t="s">
        <v>113</v>
      </c>
    </row>
    <row r="20" spans="1:1">
      <c r="A20" s="100" t="s">
        <v>114</v>
      </c>
    </row>
    <row r="21" spans="1:1">
      <c r="A21" s="100" t="s">
        <v>115</v>
      </c>
    </row>
    <row r="22" spans="1:1">
      <c r="A22" s="100" t="s">
        <v>116</v>
      </c>
    </row>
    <row r="23" spans="1:1">
      <c r="A23" s="100" t="s">
        <v>117</v>
      </c>
    </row>
    <row r="24" spans="1:1">
      <c r="A24" s="100" t="s">
        <v>118</v>
      </c>
    </row>
    <row r="25" spans="1:1">
      <c r="A25" s="100" t="s">
        <v>119</v>
      </c>
    </row>
    <row r="26" spans="1:1">
      <c r="A26" s="100" t="s">
        <v>120</v>
      </c>
    </row>
    <row r="27" spans="1:1">
      <c r="A27" s="100" t="s">
        <v>121</v>
      </c>
    </row>
    <row r="28" spans="1:1">
      <c r="A28" s="100" t="s">
        <v>122</v>
      </c>
    </row>
    <row r="29" spans="1:1">
      <c r="A29" s="100" t="s">
        <v>123</v>
      </c>
    </row>
    <row r="30" spans="1:1">
      <c r="A30" s="100" t="s">
        <v>124</v>
      </c>
    </row>
    <row r="31" spans="1:1">
      <c r="A31" s="100" t="s">
        <v>125</v>
      </c>
    </row>
    <row r="32" spans="1:1">
      <c r="A32" s="100" t="s">
        <v>126</v>
      </c>
    </row>
    <row r="33" spans="1:1">
      <c r="A33" s="100" t="s">
        <v>127</v>
      </c>
    </row>
    <row r="34" spans="1:1">
      <c r="A34" s="100" t="s">
        <v>128</v>
      </c>
    </row>
    <row r="35" spans="1:1">
      <c r="A35" s="100" t="s">
        <v>129</v>
      </c>
    </row>
    <row r="36" spans="1:1">
      <c r="A36" s="100" t="s">
        <v>130</v>
      </c>
    </row>
    <row r="37" spans="1:1">
      <c r="A37" s="100" t="s">
        <v>131</v>
      </c>
    </row>
    <row r="38" spans="1:1">
      <c r="A38" s="100" t="s">
        <v>132</v>
      </c>
    </row>
    <row r="39" spans="1:1">
      <c r="A39" s="100" t="s">
        <v>133</v>
      </c>
    </row>
    <row r="40" spans="1:1">
      <c r="A40" s="100" t="s">
        <v>134</v>
      </c>
    </row>
    <row r="41" spans="1:1">
      <c r="A41" s="100" t="s">
        <v>135</v>
      </c>
    </row>
    <row r="42" spans="1:1">
      <c r="A42" s="100" t="s">
        <v>136</v>
      </c>
    </row>
    <row r="43" spans="1:1">
      <c r="A43" s="100" t="s">
        <v>137</v>
      </c>
    </row>
    <row r="44" spans="1:1">
      <c r="A44" s="100" t="s">
        <v>138</v>
      </c>
    </row>
    <row r="45" spans="1:1">
      <c r="A45" s="100" t="s">
        <v>139</v>
      </c>
    </row>
    <row r="46" spans="1:1">
      <c r="A46" s="100" t="s">
        <v>140</v>
      </c>
    </row>
    <row r="47" spans="1:1">
      <c r="A47" s="100" t="s">
        <v>141</v>
      </c>
    </row>
    <row r="48" spans="1:1">
      <c r="A48" s="100" t="s">
        <v>142</v>
      </c>
    </row>
    <row r="49" spans="1:1">
      <c r="A49" s="100" t="s">
        <v>143</v>
      </c>
    </row>
  </sheetData>
  <phoneticPr fontId="8"/>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8"/>
  <sheetViews>
    <sheetView view="pageBreakPreview" topLeftCell="A14" zoomScaleNormal="100" zoomScaleSheetLayoutView="100" workbookViewId="0">
      <selection activeCell="C21" sqref="C21"/>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8.87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H1" s="350" t="s">
        <v>0</v>
      </c>
      <c r="I1" s="350"/>
      <c r="J1" s="350"/>
    </row>
    <row r="2" spans="1:10" ht="18" customHeight="1" thickBot="1">
      <c r="B2" s="1"/>
      <c r="C2" s="1"/>
      <c r="D2" s="1"/>
      <c r="E2" s="2"/>
      <c r="F2" s="3" t="s">
        <v>1</v>
      </c>
      <c r="G2" s="351" t="s">
        <v>292</v>
      </c>
      <c r="H2" s="352"/>
      <c r="I2" s="352"/>
      <c r="J2" s="353"/>
    </row>
    <row r="3" spans="1:10" ht="6.75" customHeight="1"/>
    <row r="4" spans="1:10" ht="38.25" customHeight="1">
      <c r="A4" s="354" t="s">
        <v>2</v>
      </c>
      <c r="B4" s="355"/>
      <c r="C4" s="355"/>
      <c r="D4" s="355"/>
      <c r="E4" s="355"/>
      <c r="F4" s="355"/>
      <c r="G4" s="355"/>
      <c r="H4" s="355"/>
      <c r="I4" s="355"/>
      <c r="J4" s="355"/>
    </row>
    <row r="5" spans="1:10" s="5" customFormat="1" ht="5.25" customHeight="1">
      <c r="A5" s="4"/>
      <c r="B5" s="4"/>
      <c r="C5" s="4"/>
      <c r="D5" s="4"/>
      <c r="E5" s="4"/>
      <c r="F5" s="4"/>
      <c r="G5" s="4"/>
      <c r="H5" s="4"/>
      <c r="I5" s="4"/>
      <c r="J5" s="4"/>
    </row>
    <row r="6" spans="1:10" ht="14.25" thickBot="1">
      <c r="F6" s="356" t="s">
        <v>3</v>
      </c>
      <c r="G6" s="356"/>
      <c r="H6" s="357"/>
      <c r="I6" s="357"/>
      <c r="J6" s="357"/>
    </row>
    <row r="7" spans="1:10" ht="34.5" customHeight="1">
      <c r="A7" s="85" t="s">
        <v>4</v>
      </c>
      <c r="B7" s="338"/>
      <c r="C7" s="339"/>
      <c r="D7" s="339"/>
      <c r="E7" s="340"/>
      <c r="F7" s="84" t="s">
        <v>5</v>
      </c>
      <c r="G7" s="341"/>
      <c r="H7" s="341"/>
      <c r="I7" s="341"/>
      <c r="J7" s="342"/>
    </row>
    <row r="8" spans="1:10" ht="34.5" customHeight="1">
      <c r="A8" s="87" t="s">
        <v>6</v>
      </c>
      <c r="B8" s="346"/>
      <c r="C8" s="346"/>
      <c r="D8" s="346"/>
      <c r="E8" s="346"/>
      <c r="F8" s="109" t="s">
        <v>7</v>
      </c>
      <c r="G8" s="346"/>
      <c r="H8" s="346"/>
      <c r="I8" s="346"/>
      <c r="J8" s="347"/>
    </row>
    <row r="9" spans="1:10" ht="34.5" customHeight="1" thickBot="1">
      <c r="A9" s="9" t="s">
        <v>8</v>
      </c>
      <c r="B9" s="346"/>
      <c r="C9" s="346"/>
      <c r="D9" s="346"/>
      <c r="E9" s="346"/>
      <c r="F9" s="87" t="s">
        <v>9</v>
      </c>
      <c r="G9" s="348"/>
      <c r="H9" s="348"/>
      <c r="I9" s="348"/>
      <c r="J9" s="349"/>
    </row>
    <row r="10" spans="1:10" ht="34.5" customHeight="1" thickTop="1">
      <c r="A10" s="6" t="s">
        <v>10</v>
      </c>
      <c r="B10" s="328"/>
      <c r="C10" s="329"/>
      <c r="D10" s="329"/>
      <c r="E10" s="329"/>
      <c r="F10" s="329"/>
      <c r="G10" s="329"/>
      <c r="H10" s="329"/>
      <c r="I10" s="329"/>
      <c r="J10" s="330"/>
    </row>
    <row r="11" spans="1:10" ht="34.5" customHeight="1">
      <c r="A11" s="7" t="s">
        <v>11</v>
      </c>
      <c r="B11" s="331"/>
      <c r="C11" s="332"/>
      <c r="D11" s="332"/>
      <c r="E11" s="332"/>
      <c r="F11" s="333"/>
      <c r="G11" s="333"/>
      <c r="H11" s="333"/>
      <c r="I11" s="333"/>
      <c r="J11" s="334"/>
    </row>
    <row r="12" spans="1:10" ht="34.5" customHeight="1">
      <c r="A12" s="7" t="s">
        <v>12</v>
      </c>
      <c r="B12" s="335"/>
      <c r="C12" s="336"/>
      <c r="D12" s="336"/>
      <c r="E12" s="337"/>
      <c r="F12" s="9" t="s">
        <v>13</v>
      </c>
      <c r="G12" s="343"/>
      <c r="H12" s="344"/>
      <c r="I12" s="344"/>
      <c r="J12" s="345"/>
    </row>
    <row r="13" spans="1:10" ht="34.5" customHeight="1" thickBot="1">
      <c r="A13" s="10" t="s">
        <v>14</v>
      </c>
      <c r="B13" s="358"/>
      <c r="C13" s="359"/>
      <c r="D13" s="359"/>
      <c r="E13" s="360"/>
      <c r="F13" s="11" t="s">
        <v>15</v>
      </c>
      <c r="G13" s="361"/>
      <c r="H13" s="361"/>
      <c r="I13" s="361"/>
      <c r="J13" s="362"/>
    </row>
    <row r="14" spans="1:10" ht="34.5" customHeight="1" thickTop="1" thickBot="1">
      <c r="A14" s="12" t="s">
        <v>16</v>
      </c>
      <c r="B14" s="372"/>
      <c r="C14" s="373"/>
      <c r="D14" s="373"/>
      <c r="E14" s="382"/>
      <c r="F14" s="83" t="s">
        <v>17</v>
      </c>
      <c r="G14" s="383"/>
      <c r="H14" s="384"/>
      <c r="I14" s="384"/>
      <c r="J14" s="385"/>
    </row>
    <row r="15" spans="1:10" ht="34.5" customHeight="1" thickTop="1">
      <c r="A15" s="88" t="s">
        <v>18</v>
      </c>
      <c r="B15" s="372"/>
      <c r="C15" s="373"/>
      <c r="D15" s="373"/>
      <c r="E15" s="373"/>
      <c r="F15" s="401"/>
      <c r="G15" s="402"/>
      <c r="H15" s="402"/>
      <c r="I15" s="402"/>
      <c r="J15" s="403"/>
    </row>
    <row r="16" spans="1:10" ht="34.5" customHeight="1">
      <c r="A16" s="87" t="s">
        <v>19</v>
      </c>
      <c r="B16" s="331"/>
      <c r="C16" s="332"/>
      <c r="D16" s="332"/>
      <c r="E16" s="332"/>
      <c r="F16" s="110" t="s">
        <v>20</v>
      </c>
      <c r="G16" s="374"/>
      <c r="H16" s="375"/>
      <c r="I16" s="375"/>
      <c r="J16" s="111" t="s">
        <v>21</v>
      </c>
    </row>
    <row r="17" spans="1:11" ht="34.5" customHeight="1">
      <c r="A17" s="89" t="s">
        <v>22</v>
      </c>
      <c r="B17" s="374"/>
      <c r="C17" s="375"/>
      <c r="D17" s="375"/>
      <c r="E17" s="112" t="s">
        <v>21</v>
      </c>
      <c r="F17" s="9" t="s">
        <v>23</v>
      </c>
      <c r="G17" s="365">
        <f>SUM(G16,B17)</f>
        <v>0</v>
      </c>
      <c r="H17" s="366"/>
      <c r="I17" s="366"/>
      <c r="J17" s="113" t="s">
        <v>21</v>
      </c>
    </row>
    <row r="18" spans="1:11" ht="34.5" customHeight="1" thickBot="1">
      <c r="A18" s="10" t="s">
        <v>24</v>
      </c>
      <c r="B18" s="367" t="str">
        <f>IFERROR(ROUND((G16+B17)/G18*100,2),"－")</f>
        <v>－</v>
      </c>
      <c r="C18" s="368"/>
      <c r="D18" s="369"/>
      <c r="E18" s="114" t="s">
        <v>25</v>
      </c>
      <c r="F18" s="11" t="s">
        <v>26</v>
      </c>
      <c r="G18" s="370"/>
      <c r="H18" s="371"/>
      <c r="I18" s="371"/>
      <c r="J18" s="115" t="s">
        <v>21</v>
      </c>
    </row>
    <row r="19" spans="1:11" ht="34.5" customHeight="1" thickTop="1" thickBot="1">
      <c r="A19" s="12" t="s">
        <v>27</v>
      </c>
      <c r="B19" s="386">
        <f>IF(G2="専門課程",1/2,1/3)</f>
        <v>0.5</v>
      </c>
      <c r="C19" s="386"/>
      <c r="D19" s="387" t="s">
        <v>28</v>
      </c>
      <c r="E19" s="388"/>
      <c r="F19" s="389"/>
      <c r="G19" s="390"/>
      <c r="H19" s="390"/>
      <c r="I19" s="390"/>
      <c r="J19" s="391"/>
    </row>
    <row r="20" spans="1:11" ht="34.5" customHeight="1" thickTop="1">
      <c r="A20" s="6" t="s">
        <v>29</v>
      </c>
      <c r="B20" s="392" t="s">
        <v>30</v>
      </c>
      <c r="C20" s="393"/>
      <c r="D20" s="394"/>
      <c r="E20" s="395" t="s">
        <v>31</v>
      </c>
      <c r="F20" s="396"/>
      <c r="G20" s="394"/>
      <c r="H20" s="395" t="s">
        <v>32</v>
      </c>
      <c r="I20" s="396"/>
      <c r="J20" s="397"/>
      <c r="K20" s="35"/>
    </row>
    <row r="21" spans="1:11" ht="34.5" customHeight="1">
      <c r="A21" s="7" t="s">
        <v>33</v>
      </c>
      <c r="B21" s="8" t="s">
        <v>34</v>
      </c>
      <c r="C21" s="13">
        <f>'03_様式5-2'!H12</f>
        <v>0</v>
      </c>
      <c r="D21" s="14" t="s">
        <v>35</v>
      </c>
      <c r="E21" s="15" t="s">
        <v>36</v>
      </c>
      <c r="F21" s="13">
        <f>'03_様式5-2'!H17</f>
        <v>0</v>
      </c>
      <c r="G21" s="14" t="s">
        <v>35</v>
      </c>
      <c r="H21" s="15" t="s">
        <v>37</v>
      </c>
      <c r="I21" s="13">
        <f>C21+F21</f>
        <v>0</v>
      </c>
      <c r="J21" s="16" t="s">
        <v>35</v>
      </c>
    </row>
    <row r="22" spans="1:11" ht="57" customHeight="1">
      <c r="A22" s="7" t="s">
        <v>38</v>
      </c>
      <c r="B22" s="8" t="s">
        <v>39</v>
      </c>
      <c r="C22" s="13">
        <f>'03_様式5-2'!H25</f>
        <v>0</v>
      </c>
      <c r="D22" s="14" t="s">
        <v>35</v>
      </c>
      <c r="E22" s="17" t="s">
        <v>40</v>
      </c>
      <c r="F22" s="18">
        <f>'03_様式5-2'!H30</f>
        <v>0</v>
      </c>
      <c r="G22" s="19" t="s">
        <v>35</v>
      </c>
      <c r="H22" s="17" t="s">
        <v>41</v>
      </c>
      <c r="I22" s="18">
        <f>C22+F22</f>
        <v>0</v>
      </c>
      <c r="J22" s="20" t="s">
        <v>35</v>
      </c>
    </row>
    <row r="23" spans="1:11" ht="63.75" customHeight="1" thickBot="1">
      <c r="A23" s="21" t="s">
        <v>42</v>
      </c>
      <c r="B23" s="22" t="s">
        <v>43</v>
      </c>
      <c r="C23" s="23">
        <f>'03_様式5-2'!H43</f>
        <v>0</v>
      </c>
      <c r="D23" s="24" t="s">
        <v>35</v>
      </c>
      <c r="E23" s="25" t="s">
        <v>44</v>
      </c>
      <c r="F23" s="23">
        <f>'03_様式5-2'!H50</f>
        <v>0</v>
      </c>
      <c r="G23" s="24" t="s">
        <v>35</v>
      </c>
      <c r="H23" s="25" t="s">
        <v>45</v>
      </c>
      <c r="I23" s="23">
        <f>C23+F23</f>
        <v>0</v>
      </c>
      <c r="J23" s="26" t="s">
        <v>35</v>
      </c>
    </row>
    <row r="24" spans="1:11" ht="50.25" customHeight="1" thickTop="1">
      <c r="A24" s="27" t="s">
        <v>46</v>
      </c>
      <c r="B24" s="28" t="s">
        <v>47</v>
      </c>
      <c r="C24" s="29">
        <f>SUM(C21:C23)</f>
        <v>0</v>
      </c>
      <c r="D24" s="30" t="s">
        <v>35</v>
      </c>
      <c r="E24" s="31" t="s">
        <v>48</v>
      </c>
      <c r="F24" s="32">
        <f>I24-C24</f>
        <v>0</v>
      </c>
      <c r="G24" s="33" t="s">
        <v>35</v>
      </c>
      <c r="H24" s="31" t="s">
        <v>49</v>
      </c>
      <c r="I24" s="32">
        <f>'03_様式5-2'!H52</f>
        <v>0</v>
      </c>
      <c r="J24" s="34" t="s">
        <v>35</v>
      </c>
      <c r="K24" s="295" t="s">
        <v>290</v>
      </c>
    </row>
    <row r="25" spans="1:11" ht="18" thickBot="1">
      <c r="A25" s="10" t="s">
        <v>50</v>
      </c>
      <c r="B25" s="36" t="s">
        <v>51</v>
      </c>
      <c r="C25" s="37">
        <f>ROUNDDOWN(C24*B19,-3)</f>
        <v>0</v>
      </c>
      <c r="D25" s="38" t="s">
        <v>35</v>
      </c>
      <c r="E25" s="39"/>
      <c r="F25" s="363" t="s">
        <v>52</v>
      </c>
      <c r="G25" s="364"/>
      <c r="H25" s="40" t="s">
        <v>53</v>
      </c>
      <c r="I25" s="37">
        <f>I24-C25</f>
        <v>0</v>
      </c>
      <c r="J25" s="41" t="s">
        <v>35</v>
      </c>
      <c r="K25" t="s">
        <v>291</v>
      </c>
    </row>
    <row r="26" spans="1:11" ht="27.75" thickTop="1">
      <c r="A26" s="42" t="s">
        <v>54</v>
      </c>
      <c r="B26" s="398"/>
      <c r="C26" s="399"/>
      <c r="D26" s="399"/>
      <c r="E26" s="399"/>
      <c r="F26" s="399"/>
      <c r="G26" s="399"/>
      <c r="H26" s="399"/>
      <c r="I26" s="399"/>
      <c r="J26" s="400"/>
    </row>
    <row r="27" spans="1:11" ht="54">
      <c r="A27" s="43" t="s">
        <v>55</v>
      </c>
      <c r="B27" s="376"/>
      <c r="C27" s="377"/>
      <c r="D27" s="377"/>
      <c r="E27" s="377"/>
      <c r="F27" s="377"/>
      <c r="G27" s="377"/>
      <c r="H27" s="377"/>
      <c r="I27" s="377"/>
      <c r="J27" s="378"/>
    </row>
    <row r="28" spans="1:11" ht="14.25" thickBot="1">
      <c r="A28" s="44" t="s">
        <v>56</v>
      </c>
      <c r="B28" s="379"/>
      <c r="C28" s="380"/>
      <c r="D28" s="380"/>
      <c r="E28" s="380"/>
      <c r="F28" s="380"/>
      <c r="G28" s="380"/>
      <c r="H28" s="380"/>
      <c r="I28" s="380"/>
      <c r="J28" s="381"/>
    </row>
  </sheetData>
  <mergeCells count="37">
    <mergeCell ref="B27:J27"/>
    <mergeCell ref="B28:J28"/>
    <mergeCell ref="B14:E14"/>
    <mergeCell ref="G14:J14"/>
    <mergeCell ref="B19:C19"/>
    <mergeCell ref="D19:E19"/>
    <mergeCell ref="F19:J19"/>
    <mergeCell ref="B20:D20"/>
    <mergeCell ref="E20:G20"/>
    <mergeCell ref="H20:J20"/>
    <mergeCell ref="B26:J26"/>
    <mergeCell ref="F15:J15"/>
    <mergeCell ref="B16:E16"/>
    <mergeCell ref="B13:E13"/>
    <mergeCell ref="G13:J13"/>
    <mergeCell ref="F25:G25"/>
    <mergeCell ref="G17:I17"/>
    <mergeCell ref="B18:D18"/>
    <mergeCell ref="G18:I18"/>
    <mergeCell ref="B15:E15"/>
    <mergeCell ref="G16:I16"/>
    <mergeCell ref="B17:D17"/>
    <mergeCell ref="H1:J1"/>
    <mergeCell ref="G2:J2"/>
    <mergeCell ref="A4:J4"/>
    <mergeCell ref="F6:G6"/>
    <mergeCell ref="H6:J6"/>
    <mergeCell ref="B10:J10"/>
    <mergeCell ref="B11:J11"/>
    <mergeCell ref="B12:E12"/>
    <mergeCell ref="B7:E7"/>
    <mergeCell ref="G7:J7"/>
    <mergeCell ref="G12:J12"/>
    <mergeCell ref="B8:E8"/>
    <mergeCell ref="G8:J8"/>
    <mergeCell ref="B9:E9"/>
    <mergeCell ref="G9:J9"/>
  </mergeCells>
  <phoneticPr fontId="8"/>
  <conditionalFormatting sqref="K25">
    <cfRule type="expression" dxfId="3" priority="2">
      <formula>IF(G11="専門課程",C25&gt;=1500000)</formula>
    </cfRule>
  </conditionalFormatting>
  <dataValidations count="4">
    <dataValidation type="list" showInputMessage="1" showErrorMessage="1" sqref="G2:J2" xr:uid="{00000000-0002-0000-0000-000000000000}">
      <formula1>"↓以下のうちいずれかを選択,専門課程,高等課程"</formula1>
    </dataValidation>
    <dataValidation type="list" allowBlank="1" showInputMessage="1" showErrorMessage="1" sqref="B15:E15" xr:uid="{00000000-0002-0000-0000-000001000000}">
      <formula1>"可,否"</formula1>
    </dataValidation>
    <dataValidation type="list" allowBlank="1" showInputMessage="1" showErrorMessage="1" sqref="B14:E14 B16:E16" xr:uid="{00000000-0002-0000-0000-000002000000}">
      <formula1>"有,無"</formula1>
    </dataValidation>
    <dataValidation type="list" allowBlank="1" showInputMessage="1" showErrorMessage="1" sqref="G12:J12" xr:uid="{00000000-0002-0000-0000-000003000000}">
      <formula1>"SRC,RC,S,W"</formula1>
    </dataValidation>
  </dataValidations>
  <printOptions horizontalCentered="1"/>
  <pageMargins left="0.78740157480314965" right="0.59055118110236227" top="0.78740157480314965" bottom="0.78740157480314965" header="0.51181102362204722" footer="0.51181102362204722"/>
  <pageSetup paperSize="9" scale="89"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4DE0C8FC-10C7-46EB-83C7-99FF713914BE}">
            <xm:f>C24='05_見積書整理表'!O64</xm:f>
            <x14:dxf>
              <font>
                <color rgb="FFFF0000"/>
              </font>
            </x14:dxf>
          </x14:cfRule>
          <xm:sqref>K24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54"/>
  <sheetViews>
    <sheetView view="pageBreakPreview" topLeftCell="A28" zoomScale="80" zoomScaleNormal="75" zoomScaleSheetLayoutView="80" workbookViewId="0">
      <selection activeCell="E50" sqref="E50:F50"/>
    </sheetView>
  </sheetViews>
  <sheetFormatPr defaultRowHeight="13.5"/>
  <cols>
    <col min="1" max="3" width="4.5" style="48" customWidth="1"/>
    <col min="4" max="6" width="26.875" style="48" customWidth="1"/>
    <col min="7" max="7" width="33.125" style="48" bestFit="1" customWidth="1"/>
    <col min="8" max="8" width="22.5" style="82" customWidth="1"/>
    <col min="9" max="16384" width="9" style="48"/>
  </cols>
  <sheetData>
    <row r="1" spans="1:11" customFormat="1" ht="18" thickBot="1">
      <c r="G1" s="45"/>
      <c r="H1" s="97" t="s">
        <v>57</v>
      </c>
      <c r="I1" s="350"/>
      <c r="J1" s="350"/>
      <c r="K1" s="350"/>
    </row>
    <row r="2" spans="1:11" customFormat="1" ht="18" customHeight="1" thickBot="1">
      <c r="B2" s="1"/>
      <c r="C2" s="1"/>
      <c r="D2" s="1"/>
      <c r="E2" s="1"/>
      <c r="F2" s="2"/>
      <c r="G2" s="3" t="s">
        <v>1</v>
      </c>
      <c r="H2" s="46" t="str">
        <f>'02_様式5-1'!G2</f>
        <v>専門課程</v>
      </c>
    </row>
    <row r="3" spans="1:11" customFormat="1" ht="6.75" customHeight="1"/>
    <row r="4" spans="1:11" ht="19.5" thickBot="1">
      <c r="A4" s="419" t="s">
        <v>58</v>
      </c>
      <c r="B4" s="419"/>
      <c r="C4" s="419"/>
      <c r="D4" s="419"/>
      <c r="E4" s="419"/>
      <c r="F4" s="419"/>
      <c r="G4" s="419"/>
      <c r="H4" s="419"/>
      <c r="I4" s="47"/>
      <c r="J4" s="47"/>
      <c r="K4" s="47"/>
    </row>
    <row r="5" spans="1:11" ht="31.5" customHeight="1" thickBot="1">
      <c r="A5" s="420" t="s">
        <v>10</v>
      </c>
      <c r="B5" s="421"/>
      <c r="C5" s="421"/>
      <c r="D5" s="421"/>
      <c r="E5" s="422"/>
      <c r="F5" s="423">
        <f>'02_様式5-1'!B10</f>
        <v>0</v>
      </c>
      <c r="G5" s="424"/>
      <c r="H5" s="425"/>
    </row>
    <row r="6" spans="1:11" ht="25.5" customHeight="1">
      <c r="A6" s="426" t="s">
        <v>33</v>
      </c>
      <c r="B6" s="103"/>
      <c r="C6" s="104" t="s">
        <v>59</v>
      </c>
      <c r="D6" s="404" t="s">
        <v>60</v>
      </c>
      <c r="E6" s="404"/>
      <c r="F6" s="405"/>
      <c r="G6" s="49" t="s">
        <v>61</v>
      </c>
      <c r="H6" s="50" t="s">
        <v>62</v>
      </c>
    </row>
    <row r="7" spans="1:11" ht="25.5" customHeight="1">
      <c r="A7" s="427"/>
      <c r="B7" s="429" t="s">
        <v>63</v>
      </c>
      <c r="C7" s="301" t="s">
        <v>294</v>
      </c>
      <c r="D7" s="432" t="str">
        <f>_xlfn.XLOOKUP(C7,'05_見積書整理表'!B:B,'05_見積書整理表'!D:D,"")</f>
        <v/>
      </c>
      <c r="E7" s="433"/>
      <c r="F7" s="434"/>
      <c r="G7" s="51" t="str">
        <f>_xlfn.XLOOKUP(C7,'05_見積書整理表'!B:B,'05_見積書整理表'!G:G,"")</f>
        <v/>
      </c>
      <c r="H7" s="52" t="str">
        <f>_xlfn.XLOOKUP(C7,'05_見積書整理表'!B:B,'05_見積書整理表'!O:O,"")</f>
        <v/>
      </c>
    </row>
    <row r="8" spans="1:11" ht="25.5" customHeight="1">
      <c r="A8" s="427"/>
      <c r="B8" s="430"/>
      <c r="C8" s="301" t="s">
        <v>295</v>
      </c>
      <c r="D8" s="432" t="str">
        <f>_xlfn.XLOOKUP(C8,'05_見積書整理表'!B:B,'05_見積書整理表'!D:D,"")</f>
        <v/>
      </c>
      <c r="E8" s="433"/>
      <c r="F8" s="434"/>
      <c r="G8" s="51" t="str">
        <f>_xlfn.XLOOKUP(C8,'05_見積書整理表'!B:B,'05_見積書整理表'!G:G,"")</f>
        <v/>
      </c>
      <c r="H8" s="52" t="str">
        <f>_xlfn.XLOOKUP(C8,'05_見積書整理表'!B:B,'05_見積書整理表'!O:O,"")</f>
        <v/>
      </c>
    </row>
    <row r="9" spans="1:11" ht="25.5" customHeight="1">
      <c r="A9" s="427"/>
      <c r="B9" s="430"/>
      <c r="C9" s="301" t="s">
        <v>296</v>
      </c>
      <c r="D9" s="432" t="str">
        <f>_xlfn.XLOOKUP(C9,'05_見積書整理表'!B:B,'05_見積書整理表'!D:D,"")</f>
        <v/>
      </c>
      <c r="E9" s="433"/>
      <c r="F9" s="434"/>
      <c r="G9" s="51" t="str">
        <f>_xlfn.XLOOKUP(C9,'05_見積書整理表'!B:B,'05_見積書整理表'!G:G,"")</f>
        <v/>
      </c>
      <c r="H9" s="52" t="str">
        <f>_xlfn.XLOOKUP(C9,'05_見積書整理表'!B:B,'05_見積書整理表'!O:O,"")</f>
        <v/>
      </c>
    </row>
    <row r="10" spans="1:11" ht="25.5" customHeight="1">
      <c r="A10" s="427"/>
      <c r="B10" s="430"/>
      <c r="C10" s="301" t="s">
        <v>297</v>
      </c>
      <c r="D10" s="432" t="str">
        <f>_xlfn.XLOOKUP(C10,'05_見積書整理表'!B:B,'05_見積書整理表'!D:D,"")</f>
        <v/>
      </c>
      <c r="E10" s="433"/>
      <c r="F10" s="434"/>
      <c r="G10" s="51" t="str">
        <f>_xlfn.XLOOKUP(C10,'05_見積書整理表'!B:B,'05_見積書整理表'!G:G,"")</f>
        <v/>
      </c>
      <c r="H10" s="52" t="str">
        <f>_xlfn.XLOOKUP(C10,'05_見積書整理表'!B:B,'05_見積書整理表'!O:O,"")</f>
        <v/>
      </c>
    </row>
    <row r="11" spans="1:11" ht="25.5" customHeight="1">
      <c r="A11" s="427"/>
      <c r="B11" s="430"/>
      <c r="C11" s="301"/>
      <c r="D11" s="552" t="s">
        <v>308</v>
      </c>
      <c r="E11" s="553"/>
      <c r="F11" s="554"/>
      <c r="G11" s="551"/>
      <c r="H11" s="52"/>
    </row>
    <row r="12" spans="1:11" ht="25.5" customHeight="1">
      <c r="A12" s="427"/>
      <c r="B12" s="431"/>
      <c r="C12" s="301"/>
      <c r="D12" s="435"/>
      <c r="E12" s="436"/>
      <c r="F12" s="437"/>
      <c r="G12" s="55" t="s">
        <v>64</v>
      </c>
      <c r="H12" s="56">
        <f>SUM(H7:H10)</f>
        <v>0</v>
      </c>
    </row>
    <row r="13" spans="1:11" ht="25.5" customHeight="1">
      <c r="A13" s="427"/>
      <c r="B13" s="438" t="s">
        <v>65</v>
      </c>
      <c r="C13" s="406"/>
      <c r="D13" s="416"/>
      <c r="E13" s="417"/>
      <c r="F13" s="418"/>
      <c r="G13" s="53"/>
      <c r="H13" s="57"/>
    </row>
    <row r="14" spans="1:11" ht="25.5" customHeight="1">
      <c r="A14" s="427"/>
      <c r="B14" s="430"/>
      <c r="C14" s="407"/>
      <c r="D14" s="416"/>
      <c r="E14" s="417"/>
      <c r="F14" s="418"/>
      <c r="G14" s="53"/>
      <c r="H14" s="54"/>
    </row>
    <row r="15" spans="1:11" ht="25.5" customHeight="1">
      <c r="A15" s="427"/>
      <c r="B15" s="430"/>
      <c r="C15" s="407"/>
      <c r="D15" s="416"/>
      <c r="E15" s="417"/>
      <c r="F15" s="418"/>
      <c r="G15" s="53"/>
      <c r="H15" s="54"/>
    </row>
    <row r="16" spans="1:11" ht="25.5" customHeight="1">
      <c r="A16" s="427"/>
      <c r="B16" s="430"/>
      <c r="C16" s="407"/>
      <c r="D16" s="416" t="s">
        <v>308</v>
      </c>
      <c r="E16" s="417"/>
      <c r="F16" s="418"/>
      <c r="G16" s="53"/>
      <c r="H16" s="54"/>
    </row>
    <row r="17" spans="1:8" ht="25.5" customHeight="1" thickBot="1">
      <c r="A17" s="427"/>
      <c r="B17" s="439"/>
      <c r="C17" s="408"/>
      <c r="D17" s="412"/>
      <c r="E17" s="413"/>
      <c r="F17" s="414"/>
      <c r="G17" s="58" t="s">
        <v>66</v>
      </c>
      <c r="H17" s="296"/>
    </row>
    <row r="18" spans="1:8" ht="25.5" customHeight="1" thickBot="1">
      <c r="A18" s="428"/>
      <c r="B18" s="65"/>
      <c r="C18" s="65"/>
      <c r="D18" s="66"/>
      <c r="E18" s="66"/>
      <c r="F18" s="67"/>
      <c r="G18" s="61" t="s">
        <v>67</v>
      </c>
      <c r="H18" s="62">
        <f>H12+H17</f>
        <v>0</v>
      </c>
    </row>
    <row r="19" spans="1:8" ht="25.5" customHeight="1">
      <c r="A19" s="427" t="s">
        <v>68</v>
      </c>
      <c r="B19" s="103"/>
      <c r="C19" s="104" t="s">
        <v>59</v>
      </c>
      <c r="D19" s="409" t="s">
        <v>60</v>
      </c>
      <c r="E19" s="409"/>
      <c r="F19" s="410"/>
      <c r="G19" s="63" t="s">
        <v>61</v>
      </c>
      <c r="H19" s="64" t="s">
        <v>62</v>
      </c>
    </row>
    <row r="20" spans="1:8" ht="25.5" customHeight="1">
      <c r="A20" s="427"/>
      <c r="B20" s="429" t="s">
        <v>63</v>
      </c>
      <c r="C20" s="102">
        <v>1</v>
      </c>
      <c r="D20" s="432" t="str">
        <f>_xlfn.XLOOKUP(C20,'05_見積書整理表'!B:B,'05_見積書整理表'!D:D,"")</f>
        <v/>
      </c>
      <c r="E20" s="433"/>
      <c r="F20" s="434"/>
      <c r="G20" s="51" t="str">
        <f>_xlfn.XLOOKUP(C20,'05_見積書整理表'!B:B,'05_見積書整理表'!G:G,"")</f>
        <v/>
      </c>
      <c r="H20" s="52" t="str">
        <f>_xlfn.XLOOKUP(C20,'05_見積書整理表'!B:B,'05_見積書整理表'!O:O,"")</f>
        <v/>
      </c>
    </row>
    <row r="21" spans="1:8" ht="25.5" customHeight="1">
      <c r="A21" s="427"/>
      <c r="B21" s="430"/>
      <c r="C21" s="102">
        <v>2</v>
      </c>
      <c r="D21" s="432" t="str">
        <f>_xlfn.XLOOKUP(C21,'05_見積書整理表'!B:B,'05_見積書整理表'!D:D,"")</f>
        <v/>
      </c>
      <c r="E21" s="433"/>
      <c r="F21" s="434"/>
      <c r="G21" s="51" t="str">
        <f>_xlfn.XLOOKUP(C21,'05_見積書整理表'!B:B,'05_見積書整理表'!G:G,"")</f>
        <v/>
      </c>
      <c r="H21" s="52" t="str">
        <f>_xlfn.XLOOKUP(C21,'05_見積書整理表'!B:B,'05_見積書整理表'!O:O,"")</f>
        <v/>
      </c>
    </row>
    <row r="22" spans="1:8" ht="25.5" customHeight="1">
      <c r="A22" s="427"/>
      <c r="B22" s="430"/>
      <c r="C22" s="102">
        <v>3</v>
      </c>
      <c r="D22" s="432" t="str">
        <f>_xlfn.XLOOKUP(C22,'05_見積書整理表'!B:B,'05_見積書整理表'!D:D,"")</f>
        <v/>
      </c>
      <c r="E22" s="433"/>
      <c r="F22" s="434"/>
      <c r="G22" s="51" t="str">
        <f>_xlfn.XLOOKUP(C22,'05_見積書整理表'!B:B,'05_見積書整理表'!G:G,"")</f>
        <v/>
      </c>
      <c r="H22" s="52" t="str">
        <f>_xlfn.XLOOKUP(C22,'05_見積書整理表'!B:B,'05_見積書整理表'!O:O,"")</f>
        <v/>
      </c>
    </row>
    <row r="23" spans="1:8" ht="25.5" customHeight="1">
      <c r="A23" s="427"/>
      <c r="B23" s="430"/>
      <c r="C23" s="102">
        <v>4</v>
      </c>
      <c r="D23" s="432" t="str">
        <f>_xlfn.XLOOKUP(C23,'05_見積書整理表'!B:B,'05_見積書整理表'!D:D,"")</f>
        <v/>
      </c>
      <c r="E23" s="433"/>
      <c r="F23" s="434"/>
      <c r="G23" s="51" t="str">
        <f>_xlfn.XLOOKUP(C23,'05_見積書整理表'!B:B,'05_見積書整理表'!G:G,"")</f>
        <v/>
      </c>
      <c r="H23" s="52" t="str">
        <f>_xlfn.XLOOKUP(C23,'05_見積書整理表'!B:B,'05_見積書整理表'!O:O,"")</f>
        <v/>
      </c>
    </row>
    <row r="24" spans="1:8" ht="25.5" customHeight="1">
      <c r="A24" s="427"/>
      <c r="B24" s="430"/>
      <c r="C24" s="102"/>
      <c r="D24" s="552" t="s">
        <v>308</v>
      </c>
      <c r="E24" s="553"/>
      <c r="F24" s="554"/>
      <c r="G24" s="551"/>
      <c r="H24" s="52"/>
    </row>
    <row r="25" spans="1:8" ht="25.5" customHeight="1">
      <c r="A25" s="427"/>
      <c r="B25" s="431"/>
      <c r="C25" s="102"/>
      <c r="D25" s="435"/>
      <c r="E25" s="436"/>
      <c r="F25" s="437"/>
      <c r="G25" s="55" t="s">
        <v>69</v>
      </c>
      <c r="H25" s="56">
        <f>SUM(H20:H23)</f>
        <v>0</v>
      </c>
    </row>
    <row r="26" spans="1:8" ht="25.5" customHeight="1">
      <c r="A26" s="427"/>
      <c r="B26" s="438" t="s">
        <v>65</v>
      </c>
      <c r="C26" s="406"/>
      <c r="D26" s="416"/>
      <c r="E26" s="417"/>
      <c r="F26" s="418"/>
      <c r="G26" s="53"/>
      <c r="H26" s="57"/>
    </row>
    <row r="27" spans="1:8" ht="25.5" customHeight="1">
      <c r="A27" s="427"/>
      <c r="B27" s="430"/>
      <c r="C27" s="407"/>
      <c r="D27" s="416"/>
      <c r="E27" s="417"/>
      <c r="F27" s="418"/>
      <c r="G27" s="53"/>
      <c r="H27" s="54"/>
    </row>
    <row r="28" spans="1:8" ht="25.5" customHeight="1">
      <c r="A28" s="427"/>
      <c r="B28" s="430"/>
      <c r="C28" s="407"/>
      <c r="D28" s="416"/>
      <c r="E28" s="417"/>
      <c r="F28" s="418"/>
      <c r="G28" s="53"/>
      <c r="H28" s="54"/>
    </row>
    <row r="29" spans="1:8" ht="25.5" customHeight="1">
      <c r="A29" s="427"/>
      <c r="B29" s="430"/>
      <c r="C29" s="407"/>
      <c r="D29" s="416"/>
      <c r="E29" s="417"/>
      <c r="F29" s="418"/>
      <c r="G29" s="53"/>
      <c r="H29" s="54"/>
    </row>
    <row r="30" spans="1:8" ht="25.5" customHeight="1" thickBot="1">
      <c r="A30" s="427"/>
      <c r="B30" s="439"/>
      <c r="C30" s="408"/>
      <c r="D30" s="412"/>
      <c r="E30" s="413"/>
      <c r="F30" s="414"/>
      <c r="G30" s="58" t="s">
        <v>70</v>
      </c>
      <c r="H30" s="296"/>
    </row>
    <row r="31" spans="1:8" ht="25.5" customHeight="1" thickBot="1">
      <c r="A31" s="440"/>
      <c r="B31" s="65"/>
      <c r="C31" s="65"/>
      <c r="D31" s="66"/>
      <c r="E31" s="66"/>
      <c r="F31" s="67"/>
      <c r="G31" s="61" t="s">
        <v>71</v>
      </c>
      <c r="H31" s="62">
        <f>H25+H30</f>
        <v>0</v>
      </c>
    </row>
    <row r="32" spans="1:8" ht="25.5" customHeight="1">
      <c r="A32" s="445" t="s">
        <v>42</v>
      </c>
      <c r="B32" s="105"/>
      <c r="C32" s="9" t="s">
        <v>59</v>
      </c>
      <c r="D32" s="86" t="s">
        <v>72</v>
      </c>
      <c r="E32" s="415" t="s">
        <v>73</v>
      </c>
      <c r="F32" s="410"/>
      <c r="G32" s="68" t="s">
        <v>74</v>
      </c>
      <c r="H32" s="69" t="s">
        <v>62</v>
      </c>
    </row>
    <row r="33" spans="1:8" ht="25.5" customHeight="1">
      <c r="A33" s="445"/>
      <c r="B33" s="429" t="s">
        <v>63</v>
      </c>
      <c r="C33" s="301" t="s">
        <v>34</v>
      </c>
      <c r="D33" s="299" t="str">
        <f>_xlfn.XLOOKUP(C33,'05_見積書整理表'!B:B,'05_見積書整理表'!C:C,"")</f>
        <v/>
      </c>
      <c r="E33" s="411" t="str">
        <f>_xlfn.XLOOKUP(C33,'05_見積書整理表'!B:B,'05_見積書整理表'!D:D,"")</f>
        <v/>
      </c>
      <c r="F33" s="411"/>
      <c r="G33" s="70" t="str">
        <f>_xlfn.XLOOKUP(C33,'05_見積書整理表'!B:B,'05_見積書整理表'!G:G,"")</f>
        <v/>
      </c>
      <c r="H33" s="52" t="str">
        <f>_xlfn.XLOOKUP(C33,'05_見積書整理表'!B:B,'05_見積書整理表'!O:O,"")</f>
        <v/>
      </c>
    </row>
    <row r="34" spans="1:8" ht="25.5" customHeight="1">
      <c r="A34" s="445"/>
      <c r="B34" s="430"/>
      <c r="C34" s="301" t="s">
        <v>36</v>
      </c>
      <c r="D34" s="299" t="str">
        <f>_xlfn.XLOOKUP(C34,'05_見積書整理表'!B:B,'05_見積書整理表'!C:C,"")</f>
        <v/>
      </c>
      <c r="E34" s="411" t="str">
        <f>_xlfn.XLOOKUP(C34,'05_見積書整理表'!B:B,'05_見積書整理表'!D:D,"")</f>
        <v/>
      </c>
      <c r="F34" s="411"/>
      <c r="G34" s="70" t="str">
        <f>_xlfn.XLOOKUP(C34,'05_見積書整理表'!B:B,'05_見積書整理表'!G:G,"")</f>
        <v/>
      </c>
      <c r="H34" s="52" t="str">
        <f>_xlfn.XLOOKUP(C34,'05_見積書整理表'!B:B,'05_見積書整理表'!O:O,"")</f>
        <v/>
      </c>
    </row>
    <row r="35" spans="1:8" ht="25.5" customHeight="1">
      <c r="A35" s="445"/>
      <c r="B35" s="430"/>
      <c r="C35" s="301" t="s">
        <v>37</v>
      </c>
      <c r="D35" s="299" t="str">
        <f>_xlfn.XLOOKUP(C35,'05_見積書整理表'!B:B,'05_見積書整理表'!C:C,"")</f>
        <v/>
      </c>
      <c r="E35" s="411" t="str">
        <f>_xlfn.XLOOKUP(C35,'05_見積書整理表'!B:B,'05_見積書整理表'!D:D,"")</f>
        <v/>
      </c>
      <c r="F35" s="411"/>
      <c r="G35" s="70" t="str">
        <f>_xlfn.XLOOKUP(C35,'05_見積書整理表'!B:B,'05_見積書整理表'!G:G,"")</f>
        <v/>
      </c>
      <c r="H35" s="52" t="str">
        <f>_xlfn.XLOOKUP(C35,'05_見積書整理表'!B:B,'05_見積書整理表'!O:O,"")</f>
        <v/>
      </c>
    </row>
    <row r="36" spans="1:8" ht="25.5" customHeight="1">
      <c r="A36" s="445"/>
      <c r="B36" s="430"/>
      <c r="C36" s="301" t="s">
        <v>39</v>
      </c>
      <c r="D36" s="299" t="str">
        <f>_xlfn.XLOOKUP(C36,'05_見積書整理表'!B:B,'05_見積書整理表'!C:C,"")</f>
        <v/>
      </c>
      <c r="E36" s="411" t="str">
        <f>_xlfn.XLOOKUP(C36,'05_見積書整理表'!B:B,'05_見積書整理表'!D:D,"")</f>
        <v/>
      </c>
      <c r="F36" s="411"/>
      <c r="G36" s="70" t="str">
        <f>_xlfn.XLOOKUP(C36,'05_見積書整理表'!B:B,'05_見積書整理表'!G:G,"")</f>
        <v/>
      </c>
      <c r="H36" s="52" t="str">
        <f>_xlfn.XLOOKUP(C36,'05_見積書整理表'!B:B,'05_見積書整理表'!O:O,"")</f>
        <v/>
      </c>
    </row>
    <row r="37" spans="1:8" ht="25.5" customHeight="1">
      <c r="A37" s="445"/>
      <c r="B37" s="430"/>
      <c r="C37" s="301" t="s">
        <v>40</v>
      </c>
      <c r="D37" s="299" t="str">
        <f>_xlfn.XLOOKUP(C37,'05_見積書整理表'!B:B,'05_見積書整理表'!C:C,"")</f>
        <v/>
      </c>
      <c r="E37" s="411" t="str">
        <f>_xlfn.XLOOKUP(C37,'05_見積書整理表'!B:B,'05_見積書整理表'!D:D,"")</f>
        <v/>
      </c>
      <c r="F37" s="411"/>
      <c r="G37" s="70" t="str">
        <f>_xlfn.XLOOKUP(C37,'05_見積書整理表'!B:B,'05_見積書整理表'!G:G,"")</f>
        <v/>
      </c>
      <c r="H37" s="52" t="str">
        <f>_xlfn.XLOOKUP(C37,'05_見積書整理表'!B:B,'05_見積書整理表'!O:O,"")</f>
        <v/>
      </c>
    </row>
    <row r="38" spans="1:8" ht="25.5" customHeight="1">
      <c r="A38" s="445"/>
      <c r="B38" s="430"/>
      <c r="C38" s="301" t="s">
        <v>41</v>
      </c>
      <c r="D38" s="299" t="str">
        <f>_xlfn.XLOOKUP(C38,'05_見積書整理表'!B:B,'05_見積書整理表'!C:C,"")</f>
        <v/>
      </c>
      <c r="E38" s="411" t="str">
        <f>_xlfn.XLOOKUP(C38,'05_見積書整理表'!B:B,'05_見積書整理表'!D:D,"")</f>
        <v/>
      </c>
      <c r="F38" s="411"/>
      <c r="G38" s="70" t="str">
        <f>_xlfn.XLOOKUP(C38,'05_見積書整理表'!B:B,'05_見積書整理表'!G:G,"")</f>
        <v/>
      </c>
      <c r="H38" s="52" t="str">
        <f>_xlfn.XLOOKUP(C38,'05_見積書整理表'!B:B,'05_見積書整理表'!O:O,"")</f>
        <v/>
      </c>
    </row>
    <row r="39" spans="1:8" ht="25.5" customHeight="1">
      <c r="A39" s="445"/>
      <c r="B39" s="430"/>
      <c r="C39" s="301" t="s">
        <v>43</v>
      </c>
      <c r="D39" s="299" t="str">
        <f>_xlfn.XLOOKUP(C39,'05_見積書整理表'!B:B,'05_見積書整理表'!C:C,"")</f>
        <v/>
      </c>
      <c r="E39" s="411" t="str">
        <f>_xlfn.XLOOKUP(C39,'05_見積書整理表'!B:B,'05_見積書整理表'!D:D,"")</f>
        <v/>
      </c>
      <c r="F39" s="411"/>
      <c r="G39" s="70" t="str">
        <f>_xlfn.XLOOKUP(C39,'05_見積書整理表'!B:B,'05_見積書整理表'!G:G,"")</f>
        <v/>
      </c>
      <c r="H39" s="52" t="str">
        <f>_xlfn.XLOOKUP(C39,'05_見積書整理表'!B:B,'05_見積書整理表'!O:O,"")</f>
        <v/>
      </c>
    </row>
    <row r="40" spans="1:8" ht="25.5" customHeight="1">
      <c r="A40" s="445"/>
      <c r="B40" s="430"/>
      <c r="C40" s="301" t="s">
        <v>44</v>
      </c>
      <c r="D40" s="299" t="str">
        <f>_xlfn.XLOOKUP(C40,'05_見積書整理表'!B:B,'05_見積書整理表'!C:C,"")</f>
        <v/>
      </c>
      <c r="E40" s="411" t="str">
        <f>_xlfn.XLOOKUP(C40,'05_見積書整理表'!B:B,'05_見積書整理表'!D:D,"")</f>
        <v/>
      </c>
      <c r="F40" s="411"/>
      <c r="G40" s="70" t="str">
        <f>_xlfn.XLOOKUP(C40,'05_見積書整理表'!B:B,'05_見積書整理表'!G:G,"")</f>
        <v/>
      </c>
      <c r="H40" s="52" t="str">
        <f>_xlfn.XLOOKUP(C40,'05_見積書整理表'!B:B,'05_見積書整理表'!O:O,"")</f>
        <v/>
      </c>
    </row>
    <row r="41" spans="1:8" ht="25.5" customHeight="1">
      <c r="A41" s="445"/>
      <c r="B41" s="430"/>
      <c r="C41" s="301" t="s">
        <v>45</v>
      </c>
      <c r="D41" s="299" t="str">
        <f>_xlfn.XLOOKUP(C41,'05_見積書整理表'!B:B,'05_見積書整理表'!C:C,"")</f>
        <v/>
      </c>
      <c r="E41" s="411" t="str">
        <f>_xlfn.XLOOKUP(C41,'05_見積書整理表'!B:B,'05_見積書整理表'!D:D,"")</f>
        <v/>
      </c>
      <c r="F41" s="411"/>
      <c r="G41" s="70" t="str">
        <f>_xlfn.XLOOKUP(C41,'05_見積書整理表'!B:B,'05_見積書整理表'!G:G,"")</f>
        <v/>
      </c>
      <c r="H41" s="52" t="str">
        <f>_xlfn.XLOOKUP(C41,'05_見積書整理表'!B:B,'05_見積書整理表'!O:O,"")</f>
        <v/>
      </c>
    </row>
    <row r="42" spans="1:8" ht="25.5" customHeight="1">
      <c r="A42" s="445"/>
      <c r="B42" s="430"/>
      <c r="C42" s="302"/>
      <c r="D42" s="555"/>
      <c r="E42" s="552" t="s">
        <v>308</v>
      </c>
      <c r="F42" s="554"/>
      <c r="G42" s="70"/>
      <c r="H42" s="52"/>
    </row>
    <row r="43" spans="1:8" ht="25.5" customHeight="1">
      <c r="A43" s="445"/>
      <c r="B43" s="431"/>
      <c r="C43" s="117"/>
      <c r="D43" s="300"/>
      <c r="E43" s="411"/>
      <c r="F43" s="411"/>
      <c r="G43" s="74" t="s">
        <v>75</v>
      </c>
      <c r="H43" s="56">
        <f>SUM(H33:H41)</f>
        <v>0</v>
      </c>
    </row>
    <row r="44" spans="1:8" ht="25.5" customHeight="1">
      <c r="A44" s="445"/>
      <c r="B44" s="430" t="s">
        <v>65</v>
      </c>
      <c r="C44" s="406"/>
      <c r="D44" s="71"/>
      <c r="E44" s="416"/>
      <c r="F44" s="418"/>
      <c r="G44" s="75"/>
      <c r="H44" s="54"/>
    </row>
    <row r="45" spans="1:8" ht="25.5" customHeight="1">
      <c r="A45" s="445"/>
      <c r="B45" s="430"/>
      <c r="C45" s="407"/>
      <c r="D45" s="71"/>
      <c r="E45" s="416"/>
      <c r="F45" s="418"/>
      <c r="G45" s="72"/>
      <c r="H45" s="54"/>
    </row>
    <row r="46" spans="1:8" ht="25.5" customHeight="1">
      <c r="A46" s="445"/>
      <c r="B46" s="430"/>
      <c r="C46" s="407"/>
      <c r="D46" s="71"/>
      <c r="E46" s="416"/>
      <c r="F46" s="418"/>
      <c r="G46" s="72"/>
      <c r="H46" s="54"/>
    </row>
    <row r="47" spans="1:8" ht="25.5" customHeight="1">
      <c r="A47" s="445"/>
      <c r="B47" s="430"/>
      <c r="C47" s="407"/>
      <c r="D47" s="71"/>
      <c r="E47" s="416"/>
      <c r="F47" s="418"/>
      <c r="G47" s="72"/>
      <c r="H47" s="54"/>
    </row>
    <row r="48" spans="1:8" ht="25.5" customHeight="1">
      <c r="A48" s="445"/>
      <c r="B48" s="430"/>
      <c r="C48" s="407"/>
      <c r="D48" s="71"/>
      <c r="E48" s="416"/>
      <c r="F48" s="418"/>
      <c r="G48" s="72"/>
      <c r="H48" s="54"/>
    </row>
    <row r="49" spans="1:9" ht="25.5" customHeight="1">
      <c r="A49" s="445"/>
      <c r="B49" s="430"/>
      <c r="C49" s="407"/>
      <c r="D49" s="556"/>
      <c r="E49" s="416" t="s">
        <v>308</v>
      </c>
      <c r="F49" s="418"/>
      <c r="G49" s="72"/>
      <c r="H49" s="54"/>
    </row>
    <row r="50" spans="1:9" ht="25.5" customHeight="1" thickBot="1">
      <c r="A50" s="445"/>
      <c r="B50" s="439"/>
      <c r="C50" s="408"/>
      <c r="D50" s="73"/>
      <c r="E50" s="443"/>
      <c r="F50" s="444"/>
      <c r="G50" s="58" t="s">
        <v>76</v>
      </c>
      <c r="H50" s="296"/>
    </row>
    <row r="51" spans="1:9" ht="25.5" customHeight="1" thickBot="1">
      <c r="A51" s="446"/>
      <c r="B51" s="59"/>
      <c r="C51" s="59"/>
      <c r="D51" s="60"/>
      <c r="E51" s="60"/>
      <c r="F51" s="60"/>
      <c r="G51" s="76" t="s">
        <v>77</v>
      </c>
      <c r="H51" s="77">
        <f>H43+H50</f>
        <v>0</v>
      </c>
    </row>
    <row r="52" spans="1:9" ht="25.5" customHeight="1" thickTop="1" thickBot="1">
      <c r="A52" s="441"/>
      <c r="B52" s="442"/>
      <c r="C52" s="442"/>
      <c r="D52" s="442"/>
      <c r="E52" s="442"/>
      <c r="F52" s="442"/>
      <c r="G52" s="78" t="s">
        <v>78</v>
      </c>
      <c r="H52" s="79">
        <f>H18+H31+H51</f>
        <v>0</v>
      </c>
      <c r="I52" s="295" t="s">
        <v>304</v>
      </c>
    </row>
    <row r="53" spans="1:9" ht="25.5" customHeight="1" thickTop="1">
      <c r="D53" s="80"/>
      <c r="E53" s="80"/>
      <c r="F53" s="80"/>
      <c r="G53" s="80"/>
      <c r="H53" s="81"/>
    </row>
    <row r="54" spans="1:9">
      <c r="D54" s="80"/>
      <c r="E54" s="80"/>
      <c r="F54" s="80"/>
      <c r="G54" s="80"/>
      <c r="H54" s="81"/>
    </row>
  </sheetData>
  <mergeCells count="60">
    <mergeCell ref="A52:F52"/>
    <mergeCell ref="E41:F41"/>
    <mergeCell ref="E43:F43"/>
    <mergeCell ref="B44:B50"/>
    <mergeCell ref="E44:F44"/>
    <mergeCell ref="E45:F45"/>
    <mergeCell ref="E46:F46"/>
    <mergeCell ref="E47:F47"/>
    <mergeCell ref="E48:F48"/>
    <mergeCell ref="E49:F49"/>
    <mergeCell ref="E50:F50"/>
    <mergeCell ref="A32:A51"/>
    <mergeCell ref="E40:F40"/>
    <mergeCell ref="B33:B43"/>
    <mergeCell ref="E35:F35"/>
    <mergeCell ref="E36:F36"/>
    <mergeCell ref="A19:A31"/>
    <mergeCell ref="B20:B25"/>
    <mergeCell ref="D20:F20"/>
    <mergeCell ref="D21:F21"/>
    <mergeCell ref="D22:F22"/>
    <mergeCell ref="D23:F23"/>
    <mergeCell ref="D25:F25"/>
    <mergeCell ref="B26:B30"/>
    <mergeCell ref="D26:F26"/>
    <mergeCell ref="D27:F27"/>
    <mergeCell ref="D28:F28"/>
    <mergeCell ref="D24:F24"/>
    <mergeCell ref="I1:K1"/>
    <mergeCell ref="A4:H4"/>
    <mergeCell ref="A5:E5"/>
    <mergeCell ref="F5:H5"/>
    <mergeCell ref="A6:A18"/>
    <mergeCell ref="B7:B12"/>
    <mergeCell ref="D7:F7"/>
    <mergeCell ref="D8:F8"/>
    <mergeCell ref="D9:F9"/>
    <mergeCell ref="D10:F10"/>
    <mergeCell ref="D12:F12"/>
    <mergeCell ref="B13:B17"/>
    <mergeCell ref="D13:F13"/>
    <mergeCell ref="D14:F14"/>
    <mergeCell ref="D15:F15"/>
    <mergeCell ref="D16:F16"/>
    <mergeCell ref="D6:F6"/>
    <mergeCell ref="C13:C17"/>
    <mergeCell ref="D19:F19"/>
    <mergeCell ref="C26:C30"/>
    <mergeCell ref="C44:C50"/>
    <mergeCell ref="E34:F34"/>
    <mergeCell ref="D17:F17"/>
    <mergeCell ref="E32:F32"/>
    <mergeCell ref="D29:F29"/>
    <mergeCell ref="D30:F30"/>
    <mergeCell ref="E37:F37"/>
    <mergeCell ref="E38:F38"/>
    <mergeCell ref="E39:F39"/>
    <mergeCell ref="E33:F33"/>
    <mergeCell ref="D11:F11"/>
    <mergeCell ref="E42:F42"/>
  </mergeCells>
  <phoneticPr fontId="8"/>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49B6B4E8-60E9-4536-B107-5DA5369AF999}">
            <xm:f>H52='05_見積書整理表'!K67</xm:f>
            <x14:dxf>
              <font>
                <color rgb="FFFF0000"/>
              </font>
            </x14:dxf>
          </x14:cfRule>
          <xm:sqref>I52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B16" sqref="B16"/>
    </sheetView>
  </sheetViews>
  <sheetFormatPr defaultRowHeight="13.5"/>
  <cols>
    <col min="1" max="2" width="20.625" customWidth="1"/>
    <col min="3" max="6" width="8.375" customWidth="1"/>
    <col min="7" max="7" width="25.75" customWidth="1"/>
    <col min="8" max="8" width="12.125" bestFit="1" customWidth="1"/>
  </cols>
  <sheetData>
    <row r="1" spans="1:7">
      <c r="F1" s="447" t="s">
        <v>79</v>
      </c>
      <c r="G1" s="447"/>
    </row>
    <row r="2" spans="1:7" ht="6.75" customHeight="1"/>
    <row r="3" spans="1:7" ht="28.5" customHeight="1">
      <c r="A3" s="354" t="s">
        <v>80</v>
      </c>
      <c r="B3" s="355"/>
      <c r="C3" s="355"/>
      <c r="D3" s="355"/>
      <c r="E3" s="355"/>
      <c r="F3" s="355"/>
      <c r="G3" s="355"/>
    </row>
    <row r="4" spans="1:7" s="5" customFormat="1" ht="5.25" customHeight="1">
      <c r="A4" s="4"/>
      <c r="B4" s="4"/>
      <c r="C4" s="4"/>
      <c r="D4" s="4"/>
      <c r="E4" s="4"/>
      <c r="F4" s="4"/>
      <c r="G4" s="4"/>
    </row>
    <row r="5" spans="1:7" ht="14.25" thickBot="1">
      <c r="F5" s="90" t="s">
        <v>81</v>
      </c>
      <c r="G5" s="91">
        <f>'02_様式5-1'!B8</f>
        <v>0</v>
      </c>
    </row>
    <row r="6" spans="1:7" ht="29.25" customHeight="1">
      <c r="A6" s="448" t="s">
        <v>82</v>
      </c>
      <c r="B6" s="450" t="s">
        <v>83</v>
      </c>
      <c r="C6" s="452" t="s">
        <v>84</v>
      </c>
      <c r="D6" s="450"/>
      <c r="E6" s="450" t="s">
        <v>85</v>
      </c>
      <c r="F6" s="450"/>
      <c r="G6" s="453" t="s">
        <v>86</v>
      </c>
    </row>
    <row r="7" spans="1:7" ht="29.25" customHeight="1">
      <c r="A7" s="449"/>
      <c r="B7" s="451"/>
      <c r="C7" s="92" t="s">
        <v>87</v>
      </c>
      <c r="D7" s="118" t="s">
        <v>88</v>
      </c>
      <c r="E7" s="118" t="s">
        <v>89</v>
      </c>
      <c r="F7" s="118" t="s">
        <v>90</v>
      </c>
      <c r="G7" s="454"/>
    </row>
    <row r="8" spans="1:7" ht="20.25" customHeight="1">
      <c r="A8" s="106"/>
      <c r="B8" s="94"/>
      <c r="C8" s="93"/>
      <c r="D8" s="95"/>
      <c r="E8" s="93"/>
      <c r="F8" s="95"/>
      <c r="G8" s="96"/>
    </row>
    <row r="9" spans="1:7" ht="20.25" customHeight="1">
      <c r="A9" s="106"/>
      <c r="B9" s="94"/>
      <c r="C9" s="93"/>
      <c r="D9" s="94"/>
      <c r="E9" s="93"/>
      <c r="F9" s="94"/>
      <c r="G9" s="96"/>
    </row>
    <row r="10" spans="1:7" ht="20.25" customHeight="1">
      <c r="A10" s="106"/>
      <c r="B10" s="94"/>
      <c r="C10" s="93"/>
      <c r="D10" s="94"/>
      <c r="E10" s="93"/>
      <c r="F10" s="94"/>
      <c r="G10" s="96"/>
    </row>
    <row r="11" spans="1:7" ht="20.25" customHeight="1">
      <c r="A11" s="106"/>
      <c r="B11" s="94"/>
      <c r="C11" s="93"/>
      <c r="D11" s="94"/>
      <c r="E11" s="93"/>
      <c r="F11" s="94"/>
      <c r="G11" s="96"/>
    </row>
    <row r="12" spans="1:7" ht="20.25" customHeight="1">
      <c r="A12" s="106"/>
      <c r="B12" s="94"/>
      <c r="C12" s="93"/>
      <c r="D12" s="94"/>
      <c r="E12" s="93"/>
      <c r="F12" s="94"/>
      <c r="G12" s="96"/>
    </row>
    <row r="13" spans="1:7" ht="20.25" customHeight="1">
      <c r="A13" s="106"/>
      <c r="B13" s="94"/>
      <c r="C13" s="93"/>
      <c r="D13" s="94"/>
      <c r="E13" s="93"/>
      <c r="F13" s="94"/>
      <c r="G13" s="96"/>
    </row>
    <row r="14" spans="1:7" ht="20.25" customHeight="1">
      <c r="A14" s="106"/>
      <c r="B14" s="94"/>
      <c r="C14" s="93"/>
      <c r="D14" s="94"/>
      <c r="E14" s="93"/>
      <c r="F14" s="94"/>
      <c r="G14" s="96"/>
    </row>
    <row r="15" spans="1:7" ht="20.25" customHeight="1">
      <c r="A15" s="106"/>
      <c r="B15" s="94"/>
      <c r="C15" s="93"/>
      <c r="D15" s="94"/>
      <c r="E15" s="93"/>
      <c r="F15" s="94"/>
      <c r="G15" s="96"/>
    </row>
    <row r="16" spans="1:7" ht="20.25" customHeight="1">
      <c r="A16" s="106"/>
      <c r="B16" s="94"/>
      <c r="C16" s="93"/>
      <c r="D16" s="94"/>
      <c r="E16" s="93"/>
      <c r="F16" s="94"/>
      <c r="G16" s="96"/>
    </row>
    <row r="17" spans="1:7" ht="20.25" customHeight="1">
      <c r="A17" s="106"/>
      <c r="B17" s="94"/>
      <c r="C17" s="93"/>
      <c r="D17" s="94"/>
      <c r="E17" s="93"/>
      <c r="F17" s="94"/>
      <c r="G17" s="96"/>
    </row>
    <row r="18" spans="1:7" ht="20.25" customHeight="1">
      <c r="A18" s="106"/>
      <c r="B18" s="94"/>
      <c r="C18" s="93"/>
      <c r="D18" s="94"/>
      <c r="E18" s="93"/>
      <c r="F18" s="94"/>
      <c r="G18" s="96"/>
    </row>
    <row r="19" spans="1:7" ht="20.25" customHeight="1">
      <c r="A19" s="106" t="s">
        <v>91</v>
      </c>
      <c r="B19" s="94"/>
      <c r="C19" s="93"/>
      <c r="D19" s="94"/>
      <c r="E19" s="93"/>
      <c r="F19" s="94"/>
      <c r="G19" s="96"/>
    </row>
    <row r="20" spans="1:7" ht="20.25" customHeight="1">
      <c r="A20" s="106"/>
      <c r="B20" s="94"/>
      <c r="C20" s="93"/>
      <c r="D20" s="94"/>
      <c r="E20" s="93"/>
      <c r="F20" s="94"/>
      <c r="G20" s="96"/>
    </row>
    <row r="21" spans="1:7" ht="20.25" customHeight="1">
      <c r="A21" s="106"/>
      <c r="B21" s="94"/>
      <c r="C21" s="93"/>
      <c r="D21" s="94"/>
      <c r="E21" s="93"/>
      <c r="F21" s="94"/>
      <c r="G21" s="96"/>
    </row>
    <row r="22" spans="1:7" ht="20.25" customHeight="1">
      <c r="A22" s="106"/>
      <c r="B22" s="94"/>
      <c r="C22" s="93"/>
      <c r="D22" s="94"/>
      <c r="E22" s="93"/>
      <c r="F22" s="94"/>
      <c r="G22" s="96"/>
    </row>
    <row r="23" spans="1:7" ht="20.25" customHeight="1">
      <c r="A23" s="106"/>
      <c r="B23" s="94"/>
      <c r="C23" s="93"/>
      <c r="D23" s="94"/>
      <c r="E23" s="93"/>
      <c r="F23" s="94"/>
      <c r="G23" s="96"/>
    </row>
    <row r="24" spans="1:7" ht="29.25" customHeight="1" thickBot="1">
      <c r="A24" s="456" t="s">
        <v>92</v>
      </c>
      <c r="B24" s="457"/>
      <c r="C24" s="107">
        <f>SUM(C8:C23)</f>
        <v>0</v>
      </c>
      <c r="D24" s="107">
        <f>SUM(D8:D23)</f>
        <v>0</v>
      </c>
      <c r="E24" s="107">
        <f>SUM(E8:E23)</f>
        <v>0</v>
      </c>
      <c r="F24" s="107">
        <f>SUM(F8:F23)</f>
        <v>0</v>
      </c>
      <c r="G24" s="108"/>
    </row>
    <row r="25" spans="1:7" ht="5.25" customHeight="1">
      <c r="A25" s="458"/>
      <c r="B25" s="458"/>
      <c r="C25" s="458"/>
      <c r="D25" s="458"/>
      <c r="E25" s="458"/>
      <c r="F25" s="458"/>
      <c r="G25" s="458"/>
    </row>
    <row r="26" spans="1:7">
      <c r="A26" s="455" t="s">
        <v>93</v>
      </c>
      <c r="B26" s="455"/>
      <c r="C26" s="455"/>
      <c r="D26" s="455"/>
      <c r="E26" s="455"/>
      <c r="F26" s="455"/>
      <c r="G26" s="455"/>
    </row>
    <row r="27" spans="1:7">
      <c r="A27" s="455" t="s">
        <v>94</v>
      </c>
      <c r="B27" s="455"/>
      <c r="C27" s="455"/>
      <c r="D27" s="455"/>
      <c r="E27" s="455"/>
      <c r="F27" s="455"/>
      <c r="G27" s="455"/>
    </row>
    <row r="28" spans="1:7">
      <c r="A28" s="455" t="s">
        <v>95</v>
      </c>
      <c r="B28" s="455"/>
      <c r="C28" s="455"/>
      <c r="D28" s="455"/>
      <c r="E28" s="455"/>
      <c r="F28" s="455"/>
      <c r="G28" s="455"/>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8"/>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7382C-D25E-4388-830B-26FB4C393781}">
  <sheetPr>
    <tabColor rgb="FF00B0F0"/>
    <pageSetUpPr fitToPage="1"/>
  </sheetPr>
  <dimension ref="A1:Q69"/>
  <sheetViews>
    <sheetView view="pageBreakPreview" zoomScale="80" zoomScaleNormal="90" zoomScaleSheetLayoutView="80" workbookViewId="0">
      <selection activeCell="E34" sqref="E34"/>
    </sheetView>
  </sheetViews>
  <sheetFormatPr defaultRowHeight="13.5"/>
  <cols>
    <col min="1" max="1" width="5.5" style="148" customWidth="1"/>
    <col min="2" max="2" width="7.5" style="149" customWidth="1"/>
    <col min="3" max="3" width="11.125" style="148" customWidth="1"/>
    <col min="4" max="4" width="16.5" style="148" customWidth="1"/>
    <col min="5" max="5" width="16.625" style="148" customWidth="1"/>
    <col min="6" max="6" width="11.375" style="148" customWidth="1"/>
    <col min="7" max="8" width="9.125" style="148" customWidth="1"/>
    <col min="9" max="9" width="14.5" style="148" customWidth="1"/>
    <col min="10" max="10" width="15.5" style="148" customWidth="1"/>
    <col min="11" max="11" width="12.75" style="148" customWidth="1"/>
    <col min="12" max="12" width="10.5" style="148" customWidth="1"/>
    <col min="13" max="13" width="6.5" style="148" customWidth="1"/>
    <col min="14" max="14" width="13.5" style="148" customWidth="1"/>
    <col min="15" max="15" width="13" style="148" customWidth="1"/>
    <col min="16" max="16" width="11.75" style="148" customWidth="1"/>
    <col min="17" max="17" width="16" style="148" customWidth="1"/>
    <col min="18" max="16384" width="9" style="148"/>
  </cols>
  <sheetData>
    <row r="1" spans="1:17">
      <c r="Q1" s="150" t="s">
        <v>189</v>
      </c>
    </row>
    <row r="4" spans="1:17" ht="21.75" customHeight="1">
      <c r="B4" s="459" t="s">
        <v>190</v>
      </c>
      <c r="C4" s="459"/>
      <c r="D4" s="459"/>
      <c r="E4" s="459"/>
      <c r="F4" s="459"/>
      <c r="G4" s="459"/>
      <c r="H4" s="459"/>
      <c r="I4" s="459"/>
      <c r="J4" s="459"/>
      <c r="K4" s="459"/>
      <c r="L4" s="459"/>
      <c r="M4" s="459"/>
      <c r="N4" s="459"/>
      <c r="O4" s="459"/>
      <c r="P4" s="459"/>
      <c r="Q4" s="459"/>
    </row>
    <row r="5" spans="1:17" ht="14.25" thickBot="1"/>
    <row r="6" spans="1:17" ht="27" customHeight="1" thickBot="1">
      <c r="C6" s="151" t="s">
        <v>146</v>
      </c>
      <c r="D6" s="152">
        <f>'02_様式5-1'!G7</f>
        <v>0</v>
      </c>
      <c r="E6" s="153" t="s">
        <v>191</v>
      </c>
      <c r="F6" s="460">
        <f>'02_様式5-1'!B8</f>
        <v>0</v>
      </c>
      <c r="G6" s="460"/>
      <c r="H6" s="461"/>
      <c r="I6" s="151" t="s">
        <v>192</v>
      </c>
      <c r="J6" s="462" t="s">
        <v>284</v>
      </c>
      <c r="K6" s="463"/>
      <c r="L6" s="153" t="s">
        <v>193</v>
      </c>
      <c r="M6" s="464">
        <f>'02_様式5-1'!B10</f>
        <v>0</v>
      </c>
      <c r="N6" s="465"/>
      <c r="O6" s="465"/>
      <c r="P6" s="465"/>
      <c r="Q6" s="466"/>
    </row>
    <row r="8" spans="1:17" ht="14.25" thickBot="1">
      <c r="F8" s="154" t="s">
        <v>194</v>
      </c>
      <c r="I8" s="154" t="s">
        <v>194</v>
      </c>
      <c r="J8" s="154" t="s">
        <v>194</v>
      </c>
      <c r="K8" s="154" t="s">
        <v>194</v>
      </c>
    </row>
    <row r="9" spans="1:17" ht="56.25" customHeight="1">
      <c r="A9" s="155" t="s">
        <v>195</v>
      </c>
      <c r="B9" s="156" t="s">
        <v>59</v>
      </c>
      <c r="C9" s="157" t="s">
        <v>196</v>
      </c>
      <c r="D9" s="298" t="s">
        <v>303</v>
      </c>
      <c r="E9" s="158" t="s">
        <v>197</v>
      </c>
      <c r="F9" s="158" t="s">
        <v>198</v>
      </c>
      <c r="G9" s="159" t="s">
        <v>199</v>
      </c>
      <c r="H9" s="158" t="s">
        <v>200</v>
      </c>
      <c r="I9" s="158" t="s">
        <v>201</v>
      </c>
      <c r="J9" s="158" t="s">
        <v>202</v>
      </c>
      <c r="K9" s="160" t="s">
        <v>203</v>
      </c>
      <c r="L9" s="161" t="s">
        <v>204</v>
      </c>
      <c r="M9" s="162"/>
      <c r="O9" s="163" t="s">
        <v>205</v>
      </c>
      <c r="P9" s="163" t="s">
        <v>206</v>
      </c>
      <c r="Q9" s="164" t="s">
        <v>207</v>
      </c>
    </row>
    <row r="10" spans="1:17" s="173" customFormat="1" ht="63" customHeight="1" thickBot="1">
      <c r="A10" s="165" t="s">
        <v>208</v>
      </c>
      <c r="B10" s="166" t="s">
        <v>209</v>
      </c>
      <c r="C10" s="167" t="s">
        <v>210</v>
      </c>
      <c r="D10" s="168" t="s">
        <v>211</v>
      </c>
      <c r="E10" s="168" t="s">
        <v>212</v>
      </c>
      <c r="F10" s="168" t="s">
        <v>213</v>
      </c>
      <c r="G10" s="168" t="s">
        <v>211</v>
      </c>
      <c r="H10" s="168" t="s">
        <v>211</v>
      </c>
      <c r="I10" s="168" t="s">
        <v>211</v>
      </c>
      <c r="J10" s="168" t="s">
        <v>210</v>
      </c>
      <c r="K10" s="169" t="s">
        <v>213</v>
      </c>
      <c r="L10" s="166" t="s">
        <v>210</v>
      </c>
      <c r="M10" s="170"/>
      <c r="N10" s="171"/>
      <c r="O10" s="172" t="s">
        <v>213</v>
      </c>
      <c r="P10" s="172" t="s">
        <v>213</v>
      </c>
      <c r="Q10" s="166" t="s">
        <v>214</v>
      </c>
    </row>
    <row r="11" spans="1:17">
      <c r="A11" s="149">
        <v>1</v>
      </c>
      <c r="B11" s="174"/>
      <c r="C11" s="175"/>
      <c r="D11" s="176"/>
      <c r="E11" s="177"/>
      <c r="F11" s="178" t="str">
        <f t="shared" ref="F11:F55" si="0">IFERROR(I11/(G11+H11),"0")</f>
        <v>0</v>
      </c>
      <c r="G11" s="179"/>
      <c r="H11" s="179"/>
      <c r="I11" s="180"/>
      <c r="J11" s="179"/>
      <c r="K11" s="181">
        <f t="shared" ref="K11:K55" si="1">IFERROR(I11+J11,"0")</f>
        <v>0</v>
      </c>
      <c r="L11" s="182"/>
      <c r="M11" s="183"/>
      <c r="O11" s="184" t="str">
        <f t="shared" ref="O11:O55" si="2">IFERROR(F11*G11+J11/(G11+H11)*G11,"0")</f>
        <v>0</v>
      </c>
      <c r="P11" s="184" t="str">
        <f t="shared" ref="P11:P55" si="3">IFERROR(F11*H11+J11/(G11+H11)*H11,"0")</f>
        <v>0</v>
      </c>
      <c r="Q11" s="185">
        <f t="shared" ref="Q11:Q55" si="4">IF(AND(ABS(J11)&gt;=0,OR(E11="（イ）複数項目に係る経費",E11="（ア）全体に係る経費")),J11,0)</f>
        <v>0</v>
      </c>
    </row>
    <row r="12" spans="1:17">
      <c r="A12" s="149">
        <v>2</v>
      </c>
      <c r="B12" s="186"/>
      <c r="C12" s="187"/>
      <c r="D12" s="188"/>
      <c r="E12" s="189"/>
      <c r="F12" s="178" t="str">
        <f t="shared" si="0"/>
        <v>0</v>
      </c>
      <c r="G12" s="190"/>
      <c r="H12" s="190"/>
      <c r="I12" s="191"/>
      <c r="J12" s="190"/>
      <c r="K12" s="181">
        <f t="shared" si="1"/>
        <v>0</v>
      </c>
      <c r="L12" s="192"/>
      <c r="M12" s="183"/>
      <c r="O12" s="193" t="str">
        <f t="shared" si="2"/>
        <v>0</v>
      </c>
      <c r="P12" s="193" t="str">
        <f t="shared" si="3"/>
        <v>0</v>
      </c>
      <c r="Q12" s="194">
        <f t="shared" si="4"/>
        <v>0</v>
      </c>
    </row>
    <row r="13" spans="1:17">
      <c r="A13" s="149">
        <v>3</v>
      </c>
      <c r="B13" s="186"/>
      <c r="C13" s="187"/>
      <c r="D13" s="188"/>
      <c r="E13" s="189"/>
      <c r="F13" s="178" t="str">
        <f t="shared" si="0"/>
        <v>0</v>
      </c>
      <c r="G13" s="190"/>
      <c r="H13" s="190"/>
      <c r="I13" s="191"/>
      <c r="J13" s="190"/>
      <c r="K13" s="181">
        <f t="shared" si="1"/>
        <v>0</v>
      </c>
      <c r="L13" s="192"/>
      <c r="M13" s="183"/>
      <c r="O13" s="193" t="str">
        <f t="shared" si="2"/>
        <v>0</v>
      </c>
      <c r="P13" s="193" t="str">
        <f t="shared" si="3"/>
        <v>0</v>
      </c>
      <c r="Q13" s="194">
        <f t="shared" si="4"/>
        <v>0</v>
      </c>
    </row>
    <row r="14" spans="1:17">
      <c r="A14" s="149">
        <v>4</v>
      </c>
      <c r="B14" s="186"/>
      <c r="C14" s="187"/>
      <c r="D14" s="188"/>
      <c r="E14" s="189"/>
      <c r="F14" s="178" t="str">
        <f t="shared" si="0"/>
        <v>0</v>
      </c>
      <c r="G14" s="190"/>
      <c r="H14" s="190"/>
      <c r="I14" s="191"/>
      <c r="J14" s="190"/>
      <c r="K14" s="181">
        <f t="shared" si="1"/>
        <v>0</v>
      </c>
      <c r="L14" s="192"/>
      <c r="M14" s="183"/>
      <c r="O14" s="193" t="str">
        <f t="shared" si="2"/>
        <v>0</v>
      </c>
      <c r="P14" s="193" t="str">
        <f t="shared" si="3"/>
        <v>0</v>
      </c>
      <c r="Q14" s="194">
        <f t="shared" si="4"/>
        <v>0</v>
      </c>
    </row>
    <row r="15" spans="1:17">
      <c r="A15" s="149">
        <v>5</v>
      </c>
      <c r="B15" s="186"/>
      <c r="C15" s="187"/>
      <c r="D15" s="188"/>
      <c r="E15" s="189"/>
      <c r="F15" s="178" t="str">
        <f t="shared" si="0"/>
        <v>0</v>
      </c>
      <c r="G15" s="190"/>
      <c r="H15" s="190"/>
      <c r="I15" s="191"/>
      <c r="J15" s="190"/>
      <c r="K15" s="181">
        <f t="shared" si="1"/>
        <v>0</v>
      </c>
      <c r="L15" s="192"/>
      <c r="M15" s="183"/>
      <c r="O15" s="193" t="str">
        <f t="shared" si="2"/>
        <v>0</v>
      </c>
      <c r="P15" s="193" t="str">
        <f t="shared" si="3"/>
        <v>0</v>
      </c>
      <c r="Q15" s="194">
        <f t="shared" si="4"/>
        <v>0</v>
      </c>
    </row>
    <row r="16" spans="1:17">
      <c r="A16" s="149">
        <v>6</v>
      </c>
      <c r="B16" s="186"/>
      <c r="C16" s="187"/>
      <c r="D16" s="188"/>
      <c r="E16" s="189"/>
      <c r="F16" s="178" t="str">
        <f t="shared" si="0"/>
        <v>0</v>
      </c>
      <c r="G16" s="190"/>
      <c r="H16" s="190"/>
      <c r="I16" s="191"/>
      <c r="J16" s="190"/>
      <c r="K16" s="181">
        <f t="shared" si="1"/>
        <v>0</v>
      </c>
      <c r="L16" s="192"/>
      <c r="M16" s="183"/>
      <c r="O16" s="193" t="str">
        <f t="shared" si="2"/>
        <v>0</v>
      </c>
      <c r="P16" s="193" t="str">
        <f t="shared" si="3"/>
        <v>0</v>
      </c>
      <c r="Q16" s="194">
        <f t="shared" si="4"/>
        <v>0</v>
      </c>
    </row>
    <row r="17" spans="1:17">
      <c r="A17" s="149">
        <v>7</v>
      </c>
      <c r="B17" s="186"/>
      <c r="C17" s="187"/>
      <c r="D17" s="188"/>
      <c r="E17" s="189"/>
      <c r="F17" s="178" t="str">
        <f t="shared" si="0"/>
        <v>0</v>
      </c>
      <c r="G17" s="190"/>
      <c r="H17" s="190"/>
      <c r="I17" s="191"/>
      <c r="J17" s="190"/>
      <c r="K17" s="181">
        <f t="shared" si="1"/>
        <v>0</v>
      </c>
      <c r="L17" s="192"/>
      <c r="M17" s="183"/>
      <c r="O17" s="193" t="str">
        <f t="shared" si="2"/>
        <v>0</v>
      </c>
      <c r="P17" s="193" t="str">
        <f t="shared" si="3"/>
        <v>0</v>
      </c>
      <c r="Q17" s="194">
        <f t="shared" si="4"/>
        <v>0</v>
      </c>
    </row>
    <row r="18" spans="1:17">
      <c r="A18" s="149">
        <v>8</v>
      </c>
      <c r="B18" s="186"/>
      <c r="C18" s="187"/>
      <c r="D18" s="188"/>
      <c r="E18" s="189"/>
      <c r="F18" s="178" t="str">
        <f t="shared" si="0"/>
        <v>0</v>
      </c>
      <c r="G18" s="190"/>
      <c r="H18" s="190"/>
      <c r="I18" s="191"/>
      <c r="J18" s="190"/>
      <c r="K18" s="181">
        <f t="shared" si="1"/>
        <v>0</v>
      </c>
      <c r="L18" s="192"/>
      <c r="M18" s="183"/>
      <c r="O18" s="193" t="str">
        <f t="shared" si="2"/>
        <v>0</v>
      </c>
      <c r="P18" s="193" t="str">
        <f t="shared" si="3"/>
        <v>0</v>
      </c>
      <c r="Q18" s="194">
        <f t="shared" si="4"/>
        <v>0</v>
      </c>
    </row>
    <row r="19" spans="1:17">
      <c r="A19" s="149">
        <v>9</v>
      </c>
      <c r="B19" s="186"/>
      <c r="C19" s="187"/>
      <c r="D19" s="188"/>
      <c r="E19" s="189"/>
      <c r="F19" s="178" t="str">
        <f t="shared" si="0"/>
        <v>0</v>
      </c>
      <c r="G19" s="190"/>
      <c r="H19" s="190"/>
      <c r="I19" s="191"/>
      <c r="J19" s="190"/>
      <c r="K19" s="181">
        <f t="shared" si="1"/>
        <v>0</v>
      </c>
      <c r="L19" s="192"/>
      <c r="M19" s="183"/>
      <c r="O19" s="193" t="str">
        <f t="shared" si="2"/>
        <v>0</v>
      </c>
      <c r="P19" s="193" t="str">
        <f t="shared" si="3"/>
        <v>0</v>
      </c>
      <c r="Q19" s="194">
        <f t="shared" si="4"/>
        <v>0</v>
      </c>
    </row>
    <row r="20" spans="1:17">
      <c r="A20" s="149">
        <v>10</v>
      </c>
      <c r="B20" s="186"/>
      <c r="C20" s="187"/>
      <c r="D20" s="188"/>
      <c r="E20" s="189"/>
      <c r="F20" s="178" t="str">
        <f t="shared" si="0"/>
        <v>0</v>
      </c>
      <c r="G20" s="190"/>
      <c r="H20" s="190"/>
      <c r="I20" s="191"/>
      <c r="J20" s="190"/>
      <c r="K20" s="181">
        <f t="shared" si="1"/>
        <v>0</v>
      </c>
      <c r="L20" s="192"/>
      <c r="M20" s="183"/>
      <c r="O20" s="193" t="str">
        <f t="shared" si="2"/>
        <v>0</v>
      </c>
      <c r="P20" s="193" t="str">
        <f t="shared" si="3"/>
        <v>0</v>
      </c>
      <c r="Q20" s="194">
        <f t="shared" si="4"/>
        <v>0</v>
      </c>
    </row>
    <row r="21" spans="1:17">
      <c r="A21" s="149">
        <v>11</v>
      </c>
      <c r="B21" s="186"/>
      <c r="C21" s="187"/>
      <c r="D21" s="188"/>
      <c r="E21" s="189"/>
      <c r="F21" s="178" t="str">
        <f t="shared" si="0"/>
        <v>0</v>
      </c>
      <c r="G21" s="190"/>
      <c r="H21" s="190"/>
      <c r="I21" s="191"/>
      <c r="J21" s="190"/>
      <c r="K21" s="181">
        <f t="shared" si="1"/>
        <v>0</v>
      </c>
      <c r="L21" s="192"/>
      <c r="M21" s="183"/>
      <c r="O21" s="193" t="str">
        <f t="shared" si="2"/>
        <v>0</v>
      </c>
      <c r="P21" s="193" t="str">
        <f t="shared" si="3"/>
        <v>0</v>
      </c>
      <c r="Q21" s="194">
        <f t="shared" si="4"/>
        <v>0</v>
      </c>
    </row>
    <row r="22" spans="1:17">
      <c r="A22" s="149">
        <v>12</v>
      </c>
      <c r="B22" s="186"/>
      <c r="C22" s="187"/>
      <c r="D22" s="188"/>
      <c r="E22" s="189"/>
      <c r="F22" s="178" t="str">
        <f t="shared" si="0"/>
        <v>0</v>
      </c>
      <c r="G22" s="190"/>
      <c r="H22" s="190"/>
      <c r="I22" s="191"/>
      <c r="J22" s="190"/>
      <c r="K22" s="181">
        <f t="shared" si="1"/>
        <v>0</v>
      </c>
      <c r="L22" s="192"/>
      <c r="M22" s="183"/>
      <c r="O22" s="193" t="str">
        <f t="shared" si="2"/>
        <v>0</v>
      </c>
      <c r="P22" s="193" t="str">
        <f t="shared" si="3"/>
        <v>0</v>
      </c>
      <c r="Q22" s="194">
        <f t="shared" si="4"/>
        <v>0</v>
      </c>
    </row>
    <row r="23" spans="1:17">
      <c r="A23" s="149">
        <v>13</v>
      </c>
      <c r="B23" s="186"/>
      <c r="C23" s="187"/>
      <c r="D23" s="188"/>
      <c r="E23" s="189"/>
      <c r="F23" s="178" t="str">
        <f t="shared" si="0"/>
        <v>0</v>
      </c>
      <c r="G23" s="190"/>
      <c r="H23" s="190"/>
      <c r="I23" s="191"/>
      <c r="J23" s="190"/>
      <c r="K23" s="181">
        <f t="shared" si="1"/>
        <v>0</v>
      </c>
      <c r="L23" s="192"/>
      <c r="M23" s="183"/>
      <c r="O23" s="193" t="str">
        <f t="shared" si="2"/>
        <v>0</v>
      </c>
      <c r="P23" s="193" t="str">
        <f t="shared" si="3"/>
        <v>0</v>
      </c>
      <c r="Q23" s="194">
        <f t="shared" si="4"/>
        <v>0</v>
      </c>
    </row>
    <row r="24" spans="1:17">
      <c r="A24" s="149">
        <v>14</v>
      </c>
      <c r="B24" s="186"/>
      <c r="C24" s="187"/>
      <c r="D24" s="188"/>
      <c r="E24" s="189"/>
      <c r="F24" s="178" t="str">
        <f t="shared" si="0"/>
        <v>0</v>
      </c>
      <c r="G24" s="190"/>
      <c r="H24" s="190"/>
      <c r="I24" s="191"/>
      <c r="J24" s="190"/>
      <c r="K24" s="181">
        <f t="shared" si="1"/>
        <v>0</v>
      </c>
      <c r="L24" s="192"/>
      <c r="M24" s="183"/>
      <c r="O24" s="193" t="str">
        <f t="shared" si="2"/>
        <v>0</v>
      </c>
      <c r="P24" s="193" t="str">
        <f t="shared" si="3"/>
        <v>0</v>
      </c>
      <c r="Q24" s="194">
        <f t="shared" si="4"/>
        <v>0</v>
      </c>
    </row>
    <row r="25" spans="1:17">
      <c r="A25" s="149">
        <v>15</v>
      </c>
      <c r="B25" s="186"/>
      <c r="C25" s="187"/>
      <c r="D25" s="188"/>
      <c r="E25" s="189"/>
      <c r="F25" s="178" t="str">
        <f t="shared" si="0"/>
        <v>0</v>
      </c>
      <c r="G25" s="190"/>
      <c r="H25" s="190"/>
      <c r="I25" s="191"/>
      <c r="J25" s="190"/>
      <c r="K25" s="181">
        <f t="shared" si="1"/>
        <v>0</v>
      </c>
      <c r="L25" s="192"/>
      <c r="M25" s="183"/>
      <c r="O25" s="193" t="str">
        <f t="shared" si="2"/>
        <v>0</v>
      </c>
      <c r="P25" s="193" t="str">
        <f t="shared" si="3"/>
        <v>0</v>
      </c>
      <c r="Q25" s="194">
        <f t="shared" si="4"/>
        <v>0</v>
      </c>
    </row>
    <row r="26" spans="1:17">
      <c r="A26" s="149">
        <v>16</v>
      </c>
      <c r="B26" s="186"/>
      <c r="C26" s="187"/>
      <c r="D26" s="188"/>
      <c r="E26" s="189"/>
      <c r="F26" s="178" t="str">
        <f t="shared" si="0"/>
        <v>0</v>
      </c>
      <c r="G26" s="190"/>
      <c r="H26" s="190"/>
      <c r="I26" s="191"/>
      <c r="J26" s="190"/>
      <c r="K26" s="181">
        <f t="shared" si="1"/>
        <v>0</v>
      </c>
      <c r="L26" s="192"/>
      <c r="M26" s="183"/>
      <c r="O26" s="193" t="str">
        <f t="shared" si="2"/>
        <v>0</v>
      </c>
      <c r="P26" s="193" t="str">
        <f t="shared" si="3"/>
        <v>0</v>
      </c>
      <c r="Q26" s="194">
        <f t="shared" si="4"/>
        <v>0</v>
      </c>
    </row>
    <row r="27" spans="1:17">
      <c r="A27" s="149">
        <v>17</v>
      </c>
      <c r="B27" s="186"/>
      <c r="C27" s="187"/>
      <c r="D27" s="188"/>
      <c r="E27" s="189"/>
      <c r="F27" s="178" t="str">
        <f t="shared" si="0"/>
        <v>0</v>
      </c>
      <c r="G27" s="190"/>
      <c r="H27" s="190"/>
      <c r="I27" s="191"/>
      <c r="J27" s="190"/>
      <c r="K27" s="181">
        <f t="shared" si="1"/>
        <v>0</v>
      </c>
      <c r="L27" s="192"/>
      <c r="M27" s="183"/>
      <c r="O27" s="193" t="str">
        <f t="shared" si="2"/>
        <v>0</v>
      </c>
      <c r="P27" s="193" t="str">
        <f t="shared" si="3"/>
        <v>0</v>
      </c>
      <c r="Q27" s="194">
        <f t="shared" si="4"/>
        <v>0</v>
      </c>
    </row>
    <row r="28" spans="1:17">
      <c r="A28" s="149">
        <v>18</v>
      </c>
      <c r="B28" s="186"/>
      <c r="C28" s="187"/>
      <c r="D28" s="188"/>
      <c r="E28" s="189"/>
      <c r="F28" s="178" t="str">
        <f t="shared" si="0"/>
        <v>0</v>
      </c>
      <c r="G28" s="190"/>
      <c r="H28" s="190"/>
      <c r="I28" s="191"/>
      <c r="J28" s="190"/>
      <c r="K28" s="181">
        <f t="shared" si="1"/>
        <v>0</v>
      </c>
      <c r="L28" s="192"/>
      <c r="M28" s="183"/>
      <c r="O28" s="193" t="str">
        <f t="shared" si="2"/>
        <v>0</v>
      </c>
      <c r="P28" s="193" t="str">
        <f t="shared" si="3"/>
        <v>0</v>
      </c>
      <c r="Q28" s="194">
        <f t="shared" si="4"/>
        <v>0</v>
      </c>
    </row>
    <row r="29" spans="1:17">
      <c r="A29" s="149">
        <v>19</v>
      </c>
      <c r="B29" s="186"/>
      <c r="C29" s="187"/>
      <c r="D29" s="188"/>
      <c r="E29" s="189"/>
      <c r="F29" s="178" t="str">
        <f t="shared" si="0"/>
        <v>0</v>
      </c>
      <c r="G29" s="190"/>
      <c r="H29" s="190"/>
      <c r="I29" s="191"/>
      <c r="J29" s="190"/>
      <c r="K29" s="181">
        <f t="shared" si="1"/>
        <v>0</v>
      </c>
      <c r="L29" s="192"/>
      <c r="M29" s="183"/>
      <c r="O29" s="193" t="str">
        <f t="shared" si="2"/>
        <v>0</v>
      </c>
      <c r="P29" s="193" t="str">
        <f t="shared" si="3"/>
        <v>0</v>
      </c>
      <c r="Q29" s="194">
        <f t="shared" si="4"/>
        <v>0</v>
      </c>
    </row>
    <row r="30" spans="1:17">
      <c r="A30" s="149">
        <v>20</v>
      </c>
      <c r="B30" s="186"/>
      <c r="C30" s="187"/>
      <c r="D30" s="188"/>
      <c r="E30" s="189"/>
      <c r="F30" s="178" t="str">
        <f t="shared" si="0"/>
        <v>0</v>
      </c>
      <c r="G30" s="190"/>
      <c r="H30" s="190"/>
      <c r="I30" s="191"/>
      <c r="J30" s="190"/>
      <c r="K30" s="181">
        <f t="shared" si="1"/>
        <v>0</v>
      </c>
      <c r="L30" s="192"/>
      <c r="M30" s="183"/>
      <c r="O30" s="193" t="str">
        <f t="shared" si="2"/>
        <v>0</v>
      </c>
      <c r="P30" s="193" t="str">
        <f t="shared" si="3"/>
        <v>0</v>
      </c>
      <c r="Q30" s="194">
        <f t="shared" si="4"/>
        <v>0</v>
      </c>
    </row>
    <row r="31" spans="1:17">
      <c r="A31" s="149">
        <v>21</v>
      </c>
      <c r="B31" s="186"/>
      <c r="C31" s="187"/>
      <c r="D31" s="188"/>
      <c r="E31" s="189"/>
      <c r="F31" s="178" t="str">
        <f t="shared" si="0"/>
        <v>0</v>
      </c>
      <c r="G31" s="190"/>
      <c r="H31" s="190"/>
      <c r="I31" s="191"/>
      <c r="J31" s="190"/>
      <c r="K31" s="181">
        <f t="shared" si="1"/>
        <v>0</v>
      </c>
      <c r="L31" s="192"/>
      <c r="M31" s="183"/>
      <c r="O31" s="193" t="str">
        <f t="shared" si="2"/>
        <v>0</v>
      </c>
      <c r="P31" s="193" t="str">
        <f t="shared" si="3"/>
        <v>0</v>
      </c>
      <c r="Q31" s="194">
        <f t="shared" si="4"/>
        <v>0</v>
      </c>
    </row>
    <row r="32" spans="1:17">
      <c r="A32" s="149">
        <v>22</v>
      </c>
      <c r="B32" s="186"/>
      <c r="C32" s="187"/>
      <c r="D32" s="188"/>
      <c r="E32" s="189"/>
      <c r="F32" s="178" t="str">
        <f t="shared" si="0"/>
        <v>0</v>
      </c>
      <c r="G32" s="190"/>
      <c r="H32" s="190"/>
      <c r="I32" s="191"/>
      <c r="J32" s="190"/>
      <c r="K32" s="181">
        <f t="shared" si="1"/>
        <v>0</v>
      </c>
      <c r="L32" s="192"/>
      <c r="M32" s="183"/>
      <c r="O32" s="193" t="str">
        <f t="shared" si="2"/>
        <v>0</v>
      </c>
      <c r="P32" s="193" t="str">
        <f t="shared" si="3"/>
        <v>0</v>
      </c>
      <c r="Q32" s="194">
        <f t="shared" si="4"/>
        <v>0</v>
      </c>
    </row>
    <row r="33" spans="1:17">
      <c r="A33" s="149">
        <v>23</v>
      </c>
      <c r="B33" s="186"/>
      <c r="C33" s="187"/>
      <c r="D33" s="188"/>
      <c r="E33" s="189"/>
      <c r="F33" s="178" t="str">
        <f t="shared" si="0"/>
        <v>0</v>
      </c>
      <c r="G33" s="190"/>
      <c r="H33" s="190"/>
      <c r="I33" s="191"/>
      <c r="J33" s="190"/>
      <c r="K33" s="181">
        <f t="shared" si="1"/>
        <v>0</v>
      </c>
      <c r="L33" s="192"/>
      <c r="M33" s="183"/>
      <c r="O33" s="193" t="str">
        <f t="shared" si="2"/>
        <v>0</v>
      </c>
      <c r="P33" s="193" t="str">
        <f t="shared" si="3"/>
        <v>0</v>
      </c>
      <c r="Q33" s="194">
        <f t="shared" si="4"/>
        <v>0</v>
      </c>
    </row>
    <row r="34" spans="1:17">
      <c r="A34" s="149">
        <v>24</v>
      </c>
      <c r="B34" s="186"/>
      <c r="C34" s="187"/>
      <c r="D34" s="188"/>
      <c r="E34" s="189"/>
      <c r="F34" s="178" t="str">
        <f t="shared" si="0"/>
        <v>0</v>
      </c>
      <c r="G34" s="190"/>
      <c r="H34" s="190"/>
      <c r="I34" s="191"/>
      <c r="J34" s="190"/>
      <c r="K34" s="181">
        <f t="shared" si="1"/>
        <v>0</v>
      </c>
      <c r="L34" s="192"/>
      <c r="M34" s="183"/>
      <c r="O34" s="193" t="str">
        <f t="shared" si="2"/>
        <v>0</v>
      </c>
      <c r="P34" s="193" t="str">
        <f t="shared" si="3"/>
        <v>0</v>
      </c>
      <c r="Q34" s="194">
        <f t="shared" si="4"/>
        <v>0</v>
      </c>
    </row>
    <row r="35" spans="1:17">
      <c r="A35" s="149">
        <v>25</v>
      </c>
      <c r="B35" s="186"/>
      <c r="C35" s="187"/>
      <c r="D35" s="188"/>
      <c r="E35" s="189"/>
      <c r="F35" s="178" t="str">
        <f t="shared" si="0"/>
        <v>0</v>
      </c>
      <c r="G35" s="190"/>
      <c r="H35" s="190"/>
      <c r="I35" s="191"/>
      <c r="J35" s="190"/>
      <c r="K35" s="181">
        <f t="shared" si="1"/>
        <v>0</v>
      </c>
      <c r="L35" s="192"/>
      <c r="M35" s="183"/>
      <c r="O35" s="193" t="str">
        <f t="shared" si="2"/>
        <v>0</v>
      </c>
      <c r="P35" s="193" t="str">
        <f t="shared" si="3"/>
        <v>0</v>
      </c>
      <c r="Q35" s="194">
        <f t="shared" si="4"/>
        <v>0</v>
      </c>
    </row>
    <row r="36" spans="1:17">
      <c r="A36" s="149">
        <v>26</v>
      </c>
      <c r="B36" s="186"/>
      <c r="C36" s="187"/>
      <c r="D36" s="188"/>
      <c r="E36" s="189"/>
      <c r="F36" s="178" t="str">
        <f t="shared" si="0"/>
        <v>0</v>
      </c>
      <c r="G36" s="190"/>
      <c r="H36" s="190"/>
      <c r="I36" s="191"/>
      <c r="J36" s="190"/>
      <c r="K36" s="181">
        <f t="shared" si="1"/>
        <v>0</v>
      </c>
      <c r="L36" s="192"/>
      <c r="M36" s="183"/>
      <c r="O36" s="193" t="str">
        <f t="shared" si="2"/>
        <v>0</v>
      </c>
      <c r="P36" s="193" t="str">
        <f t="shared" si="3"/>
        <v>0</v>
      </c>
      <c r="Q36" s="194">
        <f t="shared" si="4"/>
        <v>0</v>
      </c>
    </row>
    <row r="37" spans="1:17">
      <c r="A37" s="149">
        <v>27</v>
      </c>
      <c r="B37" s="186"/>
      <c r="C37" s="187"/>
      <c r="D37" s="188"/>
      <c r="E37" s="189"/>
      <c r="F37" s="178" t="str">
        <f t="shared" si="0"/>
        <v>0</v>
      </c>
      <c r="G37" s="190"/>
      <c r="H37" s="190"/>
      <c r="I37" s="191"/>
      <c r="J37" s="190"/>
      <c r="K37" s="181">
        <f t="shared" si="1"/>
        <v>0</v>
      </c>
      <c r="L37" s="192"/>
      <c r="M37" s="183"/>
      <c r="O37" s="193" t="str">
        <f t="shared" si="2"/>
        <v>0</v>
      </c>
      <c r="P37" s="193" t="str">
        <f t="shared" si="3"/>
        <v>0</v>
      </c>
      <c r="Q37" s="194">
        <f t="shared" si="4"/>
        <v>0</v>
      </c>
    </row>
    <row r="38" spans="1:17">
      <c r="A38" s="149">
        <v>28</v>
      </c>
      <c r="B38" s="186"/>
      <c r="C38" s="187"/>
      <c r="D38" s="188"/>
      <c r="E38" s="189"/>
      <c r="F38" s="178" t="str">
        <f t="shared" si="0"/>
        <v>0</v>
      </c>
      <c r="G38" s="190"/>
      <c r="H38" s="190"/>
      <c r="I38" s="191"/>
      <c r="J38" s="190"/>
      <c r="K38" s="181">
        <f t="shared" si="1"/>
        <v>0</v>
      </c>
      <c r="L38" s="192"/>
      <c r="M38" s="183"/>
      <c r="O38" s="193" t="str">
        <f t="shared" si="2"/>
        <v>0</v>
      </c>
      <c r="P38" s="193" t="str">
        <f t="shared" si="3"/>
        <v>0</v>
      </c>
      <c r="Q38" s="194">
        <f t="shared" si="4"/>
        <v>0</v>
      </c>
    </row>
    <row r="39" spans="1:17">
      <c r="A39" s="149">
        <v>29</v>
      </c>
      <c r="B39" s="186"/>
      <c r="C39" s="187"/>
      <c r="D39" s="188"/>
      <c r="E39" s="189"/>
      <c r="F39" s="178" t="str">
        <f t="shared" si="0"/>
        <v>0</v>
      </c>
      <c r="G39" s="190"/>
      <c r="H39" s="190"/>
      <c r="I39" s="191"/>
      <c r="J39" s="190"/>
      <c r="K39" s="181">
        <f t="shared" si="1"/>
        <v>0</v>
      </c>
      <c r="L39" s="192"/>
      <c r="M39" s="183"/>
      <c r="O39" s="193" t="str">
        <f t="shared" si="2"/>
        <v>0</v>
      </c>
      <c r="P39" s="193" t="str">
        <f t="shared" si="3"/>
        <v>0</v>
      </c>
      <c r="Q39" s="194">
        <f t="shared" si="4"/>
        <v>0</v>
      </c>
    </row>
    <row r="40" spans="1:17">
      <c r="A40" s="149">
        <v>30</v>
      </c>
      <c r="B40" s="186"/>
      <c r="C40" s="187"/>
      <c r="D40" s="188"/>
      <c r="E40" s="189"/>
      <c r="F40" s="178" t="str">
        <f t="shared" si="0"/>
        <v>0</v>
      </c>
      <c r="G40" s="190"/>
      <c r="H40" s="190"/>
      <c r="I40" s="191"/>
      <c r="J40" s="190"/>
      <c r="K40" s="181">
        <f t="shared" si="1"/>
        <v>0</v>
      </c>
      <c r="L40" s="192"/>
      <c r="M40" s="183"/>
      <c r="O40" s="193" t="str">
        <f t="shared" si="2"/>
        <v>0</v>
      </c>
      <c r="P40" s="193" t="str">
        <f t="shared" si="3"/>
        <v>0</v>
      </c>
      <c r="Q40" s="194">
        <f t="shared" si="4"/>
        <v>0</v>
      </c>
    </row>
    <row r="41" spans="1:17">
      <c r="A41" s="149">
        <v>31</v>
      </c>
      <c r="B41" s="186"/>
      <c r="C41" s="187"/>
      <c r="D41" s="188"/>
      <c r="E41" s="189"/>
      <c r="F41" s="178" t="str">
        <f t="shared" si="0"/>
        <v>0</v>
      </c>
      <c r="G41" s="190"/>
      <c r="H41" s="190"/>
      <c r="I41" s="191"/>
      <c r="J41" s="190"/>
      <c r="K41" s="181">
        <f t="shared" si="1"/>
        <v>0</v>
      </c>
      <c r="L41" s="192"/>
      <c r="M41" s="183"/>
      <c r="O41" s="193" t="str">
        <f t="shared" si="2"/>
        <v>0</v>
      </c>
      <c r="P41" s="193" t="str">
        <f t="shared" si="3"/>
        <v>0</v>
      </c>
      <c r="Q41" s="194">
        <f t="shared" si="4"/>
        <v>0</v>
      </c>
    </row>
    <row r="42" spans="1:17">
      <c r="A42" s="149">
        <v>32</v>
      </c>
      <c r="B42" s="186"/>
      <c r="C42" s="187"/>
      <c r="D42" s="188"/>
      <c r="E42" s="189"/>
      <c r="F42" s="178" t="str">
        <f t="shared" si="0"/>
        <v>0</v>
      </c>
      <c r="G42" s="190"/>
      <c r="H42" s="190"/>
      <c r="I42" s="191"/>
      <c r="J42" s="190"/>
      <c r="K42" s="181">
        <f t="shared" si="1"/>
        <v>0</v>
      </c>
      <c r="L42" s="192"/>
      <c r="M42" s="183"/>
      <c r="O42" s="193" t="str">
        <f t="shared" si="2"/>
        <v>0</v>
      </c>
      <c r="P42" s="193" t="str">
        <f t="shared" si="3"/>
        <v>0</v>
      </c>
      <c r="Q42" s="194">
        <f t="shared" si="4"/>
        <v>0</v>
      </c>
    </row>
    <row r="43" spans="1:17">
      <c r="A43" s="149">
        <v>33</v>
      </c>
      <c r="B43" s="186"/>
      <c r="C43" s="187"/>
      <c r="D43" s="188"/>
      <c r="E43" s="189"/>
      <c r="F43" s="178" t="str">
        <f t="shared" si="0"/>
        <v>0</v>
      </c>
      <c r="G43" s="190"/>
      <c r="H43" s="190"/>
      <c r="I43" s="191"/>
      <c r="J43" s="190"/>
      <c r="K43" s="181">
        <f t="shared" si="1"/>
        <v>0</v>
      </c>
      <c r="L43" s="192"/>
      <c r="M43" s="183"/>
      <c r="O43" s="193" t="str">
        <f t="shared" si="2"/>
        <v>0</v>
      </c>
      <c r="P43" s="193" t="str">
        <f t="shared" si="3"/>
        <v>0</v>
      </c>
      <c r="Q43" s="194">
        <f t="shared" si="4"/>
        <v>0</v>
      </c>
    </row>
    <row r="44" spans="1:17">
      <c r="A44" s="149">
        <v>34</v>
      </c>
      <c r="B44" s="186"/>
      <c r="C44" s="187"/>
      <c r="D44" s="188"/>
      <c r="E44" s="189"/>
      <c r="F44" s="178" t="str">
        <f t="shared" si="0"/>
        <v>0</v>
      </c>
      <c r="G44" s="190"/>
      <c r="H44" s="190"/>
      <c r="I44" s="191"/>
      <c r="J44" s="190"/>
      <c r="K44" s="181">
        <f t="shared" si="1"/>
        <v>0</v>
      </c>
      <c r="L44" s="192"/>
      <c r="M44" s="183"/>
      <c r="O44" s="193" t="str">
        <f t="shared" si="2"/>
        <v>0</v>
      </c>
      <c r="P44" s="193" t="str">
        <f t="shared" si="3"/>
        <v>0</v>
      </c>
      <c r="Q44" s="194">
        <f t="shared" si="4"/>
        <v>0</v>
      </c>
    </row>
    <row r="45" spans="1:17">
      <c r="A45" s="149">
        <v>35</v>
      </c>
      <c r="B45" s="186"/>
      <c r="C45" s="187"/>
      <c r="D45" s="188"/>
      <c r="E45" s="189"/>
      <c r="F45" s="178" t="str">
        <f t="shared" si="0"/>
        <v>0</v>
      </c>
      <c r="G45" s="190"/>
      <c r="H45" s="190"/>
      <c r="I45" s="191"/>
      <c r="J45" s="190"/>
      <c r="K45" s="181">
        <f t="shared" si="1"/>
        <v>0</v>
      </c>
      <c r="L45" s="192"/>
      <c r="M45" s="183"/>
      <c r="O45" s="193" t="str">
        <f t="shared" si="2"/>
        <v>0</v>
      </c>
      <c r="P45" s="193" t="str">
        <f t="shared" si="3"/>
        <v>0</v>
      </c>
      <c r="Q45" s="194">
        <f t="shared" si="4"/>
        <v>0</v>
      </c>
    </row>
    <row r="46" spans="1:17">
      <c r="A46" s="149">
        <v>36</v>
      </c>
      <c r="B46" s="186"/>
      <c r="C46" s="187"/>
      <c r="D46" s="188"/>
      <c r="E46" s="189"/>
      <c r="F46" s="178" t="str">
        <f t="shared" si="0"/>
        <v>0</v>
      </c>
      <c r="G46" s="190"/>
      <c r="H46" s="190"/>
      <c r="I46" s="191"/>
      <c r="J46" s="190"/>
      <c r="K46" s="181">
        <f t="shared" si="1"/>
        <v>0</v>
      </c>
      <c r="L46" s="192"/>
      <c r="M46" s="183"/>
      <c r="O46" s="193" t="str">
        <f t="shared" si="2"/>
        <v>0</v>
      </c>
      <c r="P46" s="193" t="str">
        <f t="shared" si="3"/>
        <v>0</v>
      </c>
      <c r="Q46" s="194">
        <f t="shared" si="4"/>
        <v>0</v>
      </c>
    </row>
    <row r="47" spans="1:17">
      <c r="A47" s="149">
        <v>37</v>
      </c>
      <c r="B47" s="186"/>
      <c r="C47" s="187"/>
      <c r="D47" s="188"/>
      <c r="E47" s="189"/>
      <c r="F47" s="178" t="str">
        <f t="shared" si="0"/>
        <v>0</v>
      </c>
      <c r="G47" s="190"/>
      <c r="H47" s="190"/>
      <c r="I47" s="191"/>
      <c r="J47" s="190"/>
      <c r="K47" s="181">
        <f t="shared" si="1"/>
        <v>0</v>
      </c>
      <c r="L47" s="192"/>
      <c r="M47" s="183"/>
      <c r="O47" s="193" t="str">
        <f t="shared" si="2"/>
        <v>0</v>
      </c>
      <c r="P47" s="193" t="str">
        <f t="shared" si="3"/>
        <v>0</v>
      </c>
      <c r="Q47" s="194">
        <f t="shared" si="4"/>
        <v>0</v>
      </c>
    </row>
    <row r="48" spans="1:17">
      <c r="A48" s="149">
        <v>38</v>
      </c>
      <c r="B48" s="186"/>
      <c r="C48" s="187"/>
      <c r="D48" s="188"/>
      <c r="E48" s="189"/>
      <c r="F48" s="178" t="str">
        <f t="shared" si="0"/>
        <v>0</v>
      </c>
      <c r="G48" s="190"/>
      <c r="H48" s="190"/>
      <c r="I48" s="191"/>
      <c r="J48" s="190"/>
      <c r="K48" s="181">
        <f t="shared" si="1"/>
        <v>0</v>
      </c>
      <c r="L48" s="192"/>
      <c r="M48" s="183"/>
      <c r="O48" s="193" t="str">
        <f t="shared" si="2"/>
        <v>0</v>
      </c>
      <c r="P48" s="193" t="str">
        <f t="shared" si="3"/>
        <v>0</v>
      </c>
      <c r="Q48" s="194">
        <f t="shared" si="4"/>
        <v>0</v>
      </c>
    </row>
    <row r="49" spans="1:17">
      <c r="A49" s="149">
        <v>39</v>
      </c>
      <c r="B49" s="186"/>
      <c r="C49" s="187"/>
      <c r="D49" s="188"/>
      <c r="E49" s="189"/>
      <c r="F49" s="178" t="str">
        <f t="shared" si="0"/>
        <v>0</v>
      </c>
      <c r="G49" s="190"/>
      <c r="H49" s="190"/>
      <c r="I49" s="191"/>
      <c r="J49" s="190"/>
      <c r="K49" s="181">
        <f t="shared" si="1"/>
        <v>0</v>
      </c>
      <c r="L49" s="192"/>
      <c r="M49" s="183"/>
      <c r="O49" s="193" t="str">
        <f t="shared" si="2"/>
        <v>0</v>
      </c>
      <c r="P49" s="193" t="str">
        <f t="shared" si="3"/>
        <v>0</v>
      </c>
      <c r="Q49" s="194">
        <f t="shared" si="4"/>
        <v>0</v>
      </c>
    </row>
    <row r="50" spans="1:17">
      <c r="A50" s="149">
        <v>40</v>
      </c>
      <c r="B50" s="186"/>
      <c r="C50" s="187"/>
      <c r="D50" s="188"/>
      <c r="E50" s="189"/>
      <c r="F50" s="178" t="str">
        <f t="shared" si="0"/>
        <v>0</v>
      </c>
      <c r="G50" s="190"/>
      <c r="H50" s="190"/>
      <c r="I50" s="191"/>
      <c r="J50" s="190"/>
      <c r="K50" s="181">
        <f t="shared" si="1"/>
        <v>0</v>
      </c>
      <c r="L50" s="192"/>
      <c r="M50" s="183"/>
      <c r="O50" s="193" t="str">
        <f t="shared" si="2"/>
        <v>0</v>
      </c>
      <c r="P50" s="193" t="str">
        <f t="shared" si="3"/>
        <v>0</v>
      </c>
      <c r="Q50" s="194">
        <f t="shared" si="4"/>
        <v>0</v>
      </c>
    </row>
    <row r="51" spans="1:17">
      <c r="A51" s="149">
        <v>41</v>
      </c>
      <c r="B51" s="186"/>
      <c r="C51" s="187"/>
      <c r="D51" s="188"/>
      <c r="E51" s="189"/>
      <c r="F51" s="178" t="str">
        <f t="shared" si="0"/>
        <v>0</v>
      </c>
      <c r="G51" s="190"/>
      <c r="H51" s="190"/>
      <c r="I51" s="191"/>
      <c r="J51" s="190"/>
      <c r="K51" s="181">
        <f t="shared" si="1"/>
        <v>0</v>
      </c>
      <c r="L51" s="192"/>
      <c r="M51" s="183"/>
      <c r="O51" s="193" t="str">
        <f t="shared" si="2"/>
        <v>0</v>
      </c>
      <c r="P51" s="193" t="str">
        <f t="shared" si="3"/>
        <v>0</v>
      </c>
      <c r="Q51" s="194">
        <f t="shared" si="4"/>
        <v>0</v>
      </c>
    </row>
    <row r="52" spans="1:17">
      <c r="A52" s="149">
        <v>42</v>
      </c>
      <c r="B52" s="186"/>
      <c r="C52" s="187"/>
      <c r="D52" s="188"/>
      <c r="E52" s="189"/>
      <c r="F52" s="178" t="str">
        <f t="shared" si="0"/>
        <v>0</v>
      </c>
      <c r="G52" s="190"/>
      <c r="H52" s="190"/>
      <c r="I52" s="191"/>
      <c r="J52" s="190"/>
      <c r="K52" s="181">
        <f t="shared" si="1"/>
        <v>0</v>
      </c>
      <c r="L52" s="192"/>
      <c r="M52" s="183"/>
      <c r="O52" s="193" t="str">
        <f t="shared" si="2"/>
        <v>0</v>
      </c>
      <c r="P52" s="193" t="str">
        <f t="shared" si="3"/>
        <v>0</v>
      </c>
      <c r="Q52" s="194">
        <f t="shared" si="4"/>
        <v>0</v>
      </c>
    </row>
    <row r="53" spans="1:17" ht="12" customHeight="1">
      <c r="A53" s="149">
        <v>43</v>
      </c>
      <c r="B53" s="186"/>
      <c r="C53" s="187"/>
      <c r="D53" s="188"/>
      <c r="E53" s="189"/>
      <c r="F53" s="178" t="str">
        <f t="shared" si="0"/>
        <v>0</v>
      </c>
      <c r="G53" s="190"/>
      <c r="H53" s="190"/>
      <c r="I53" s="191"/>
      <c r="J53" s="190"/>
      <c r="K53" s="181">
        <f t="shared" si="1"/>
        <v>0</v>
      </c>
      <c r="L53" s="192"/>
      <c r="M53" s="183"/>
      <c r="O53" s="193" t="str">
        <f t="shared" si="2"/>
        <v>0</v>
      </c>
      <c r="P53" s="193" t="str">
        <f t="shared" si="3"/>
        <v>0</v>
      </c>
      <c r="Q53" s="194">
        <f t="shared" si="4"/>
        <v>0</v>
      </c>
    </row>
    <row r="54" spans="1:17">
      <c r="A54" s="149">
        <v>44</v>
      </c>
      <c r="B54" s="186"/>
      <c r="C54" s="195"/>
      <c r="D54" s="196"/>
      <c r="E54" s="189"/>
      <c r="F54" s="178" t="str">
        <f t="shared" si="0"/>
        <v>0</v>
      </c>
      <c r="G54" s="190"/>
      <c r="H54" s="190"/>
      <c r="I54" s="191"/>
      <c r="J54" s="190"/>
      <c r="K54" s="181">
        <f t="shared" si="1"/>
        <v>0</v>
      </c>
      <c r="L54" s="192"/>
      <c r="M54" s="183"/>
      <c r="O54" s="193" t="str">
        <f t="shared" si="2"/>
        <v>0</v>
      </c>
      <c r="P54" s="193" t="str">
        <f t="shared" si="3"/>
        <v>0</v>
      </c>
      <c r="Q54" s="194">
        <f t="shared" si="4"/>
        <v>0</v>
      </c>
    </row>
    <row r="55" spans="1:17" ht="14.25" thickBot="1">
      <c r="A55" s="149">
        <v>45</v>
      </c>
      <c r="B55" s="197"/>
      <c r="C55" s="198"/>
      <c r="D55" s="199"/>
      <c r="E55" s="200"/>
      <c r="F55" s="201" t="str">
        <f t="shared" si="0"/>
        <v>0</v>
      </c>
      <c r="G55" s="202"/>
      <c r="H55" s="202"/>
      <c r="I55" s="203"/>
      <c r="J55" s="202"/>
      <c r="K55" s="204">
        <f t="shared" si="1"/>
        <v>0</v>
      </c>
      <c r="L55" s="205"/>
      <c r="M55" s="183"/>
      <c r="O55" s="206" t="str">
        <f t="shared" si="2"/>
        <v>0</v>
      </c>
      <c r="P55" s="206" t="str">
        <f t="shared" si="3"/>
        <v>0</v>
      </c>
      <c r="Q55" s="207">
        <f t="shared" si="4"/>
        <v>0</v>
      </c>
    </row>
    <row r="56" spans="1:17" ht="14.25" thickBot="1"/>
    <row r="57" spans="1:17" ht="19.5" customHeight="1" thickBot="1">
      <c r="J57" s="208" t="s">
        <v>215</v>
      </c>
      <c r="K57" s="209">
        <f ca="1">SUM(OFFSET(K11,0,0):K55)</f>
        <v>0</v>
      </c>
      <c r="L57" s="210"/>
      <c r="O57" s="211">
        <f ca="1">SUM(OFFSET(O11,0,0):O55)</f>
        <v>0</v>
      </c>
      <c r="P57" s="211">
        <f ca="1">SUM(OFFSET(P11,0,0):P55)</f>
        <v>0</v>
      </c>
      <c r="Q57" s="211">
        <f ca="1">SUM(OFFSET(Q11,0,0):Q55)</f>
        <v>0</v>
      </c>
    </row>
    <row r="58" spans="1:17" s="212" customFormat="1" ht="16.5" customHeight="1" thickBot="1">
      <c r="B58" s="213"/>
      <c r="J58" s="214"/>
      <c r="K58" s="215"/>
      <c r="O58" s="213" t="s">
        <v>216</v>
      </c>
      <c r="P58" s="213" t="s">
        <v>217</v>
      </c>
      <c r="Q58" s="213" t="s">
        <v>218</v>
      </c>
    </row>
    <row r="59" spans="1:17" ht="19.5" customHeight="1" thickBot="1">
      <c r="J59" s="208"/>
      <c r="K59" s="210"/>
      <c r="N59" s="150" t="s">
        <v>219</v>
      </c>
      <c r="O59" s="216">
        <f ca="1">IFERROR(O$57/($O57+$P57),0)</f>
        <v>0</v>
      </c>
      <c r="P59" s="216">
        <f ca="1">IFERROR(P$57/($O57+$P57),0)</f>
        <v>0</v>
      </c>
      <c r="Q59" s="217">
        <f ca="1">SUM($O$59:$P$59)</f>
        <v>0</v>
      </c>
    </row>
    <row r="60" spans="1:17" ht="19.5" customHeight="1" thickBot="1">
      <c r="J60" s="208"/>
      <c r="K60" s="210"/>
      <c r="N60" s="150" t="s">
        <v>220</v>
      </c>
      <c r="O60" s="218">
        <f ca="1">IFERROR($Q$57*O$59,0)</f>
        <v>0</v>
      </c>
      <c r="P60" s="218">
        <f ca="1">IFERROR($Q$57*P$59,0)</f>
        <v>0</v>
      </c>
      <c r="Q60" s="219">
        <f ca="1">SUM($O$60:$P$60)</f>
        <v>0</v>
      </c>
    </row>
    <row r="61" spans="1:17" ht="19.5" customHeight="1" thickBot="1">
      <c r="J61" s="208"/>
      <c r="K61" s="210"/>
      <c r="M61" s="467" t="s">
        <v>221</v>
      </c>
      <c r="N61" s="468"/>
      <c r="O61" s="220">
        <f ca="1">IFERROR(O$57+O$60,0)</f>
        <v>0</v>
      </c>
      <c r="P61" s="220">
        <f ca="1">IFERROR(P$57+P$60,0)</f>
        <v>0</v>
      </c>
      <c r="Q61" s="221">
        <f ca="1">SUM($O$61:$P$61)</f>
        <v>0</v>
      </c>
    </row>
    <row r="62" spans="1:17" ht="19.5" customHeight="1" thickBot="1">
      <c r="J62" s="208" t="s">
        <v>222</v>
      </c>
      <c r="K62" s="222">
        <f ca="1">K57*0.1</f>
        <v>0</v>
      </c>
      <c r="N62" s="150" t="s">
        <v>223</v>
      </c>
      <c r="O62" s="223">
        <f ca="1">IFERROR($K$62*O$59,0)</f>
        <v>0</v>
      </c>
      <c r="P62" s="223">
        <f ca="1">IFERROR($K$62*P$59,0)</f>
        <v>0</v>
      </c>
      <c r="Q62" s="224">
        <f ca="1">SUM($O$62:$P$62)</f>
        <v>0</v>
      </c>
    </row>
    <row r="63" spans="1:17" ht="19.5" customHeight="1" thickBot="1">
      <c r="J63" s="208"/>
      <c r="K63" s="210"/>
      <c r="O63" s="225" t="s">
        <v>224</v>
      </c>
      <c r="P63" s="226" t="s">
        <v>225</v>
      </c>
    </row>
    <row r="64" spans="1:17" ht="19.5" customHeight="1" thickBot="1">
      <c r="J64" s="208" t="s">
        <v>226</v>
      </c>
      <c r="K64" s="227">
        <f ca="1">IFERROR($K$57+$K$62,0)</f>
        <v>0</v>
      </c>
      <c r="N64" s="150" t="s">
        <v>226</v>
      </c>
      <c r="O64" s="228">
        <f ca="1">IFERROR(SUM(O$61:O$62),0)</f>
        <v>0</v>
      </c>
      <c r="P64" s="229">
        <f ca="1">IFERROR(SUM(P$61:P$62),0)</f>
        <v>0</v>
      </c>
      <c r="Q64" s="229">
        <f ca="1">SUM($Q$61:$Q$62)</f>
        <v>0</v>
      </c>
    </row>
    <row r="66" spans="3:15">
      <c r="M66" s="230"/>
      <c r="N66" s="231" t="s">
        <v>227</v>
      </c>
      <c r="O66" s="232" t="s">
        <v>228</v>
      </c>
    </row>
    <row r="67" spans="3:15">
      <c r="C67" s="230"/>
      <c r="M67" s="231" t="s">
        <v>229</v>
      </c>
      <c r="N67" s="233"/>
      <c r="O67" s="234">
        <f ca="1">O64*N67</f>
        <v>0</v>
      </c>
    </row>
    <row r="68" spans="3:15">
      <c r="C68" s="230"/>
      <c r="M68" s="232" t="s">
        <v>230</v>
      </c>
      <c r="N68" s="233"/>
      <c r="O68" s="234">
        <f ca="1">O64*N68</f>
        <v>0</v>
      </c>
    </row>
    <row r="69" spans="3:15">
      <c r="C69" s="230"/>
    </row>
  </sheetData>
  <mergeCells count="5">
    <mergeCell ref="B4:Q4"/>
    <mergeCell ref="F6:H6"/>
    <mergeCell ref="J6:K6"/>
    <mergeCell ref="M6:Q6"/>
    <mergeCell ref="M61:N61"/>
  </mergeCells>
  <phoneticPr fontId="8"/>
  <conditionalFormatting sqref="Q11:Q55">
    <cfRule type="expression" dxfId="0" priority="1">
      <formula>$E11="（イ）複数項目に係る経費"</formula>
    </cfRule>
  </conditionalFormatting>
  <dataValidations count="1">
    <dataValidation type="list" allowBlank="1" showInputMessage="1" showErrorMessage="1" sqref="E11:E55" xr:uid="{02945952-B0C6-4684-87BF-8BF935146480}">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3E1B9-C68C-4E13-94A4-62413B299E94}">
  <sheetPr>
    <tabColor rgb="FF00B0F0"/>
    <pageSetUpPr fitToPage="1"/>
  </sheetPr>
  <dimension ref="B1:J29"/>
  <sheetViews>
    <sheetView showGridLines="0" view="pageBreakPreview" zoomScale="80" zoomScaleNormal="100" zoomScaleSheetLayoutView="80" workbookViewId="0">
      <selection activeCell="E12" sqref="E12:I12"/>
    </sheetView>
  </sheetViews>
  <sheetFormatPr defaultRowHeight="13.5"/>
  <cols>
    <col min="1" max="1" width="6.5" style="148" customWidth="1"/>
    <col min="2" max="2" width="7.625" style="148" customWidth="1"/>
    <col min="3" max="3" width="25.75" style="148" customWidth="1"/>
    <col min="4" max="4" width="6.5" style="148" customWidth="1"/>
    <col min="5" max="5" width="27.625" style="148" customWidth="1"/>
    <col min="6" max="6" width="32.125" style="235" customWidth="1"/>
    <col min="7" max="7" width="30.5" style="235" customWidth="1"/>
    <col min="8" max="9" width="31.25" style="235" customWidth="1"/>
    <col min="10" max="10" width="5" style="148" customWidth="1"/>
    <col min="11" max="16384" width="9" style="148"/>
  </cols>
  <sheetData>
    <row r="1" spans="2:10" ht="14.25">
      <c r="J1" s="236" t="s">
        <v>305</v>
      </c>
    </row>
    <row r="3" spans="2:10" s="237" customFormat="1" ht="27.75" customHeight="1">
      <c r="B3" s="459" t="s">
        <v>163</v>
      </c>
      <c r="C3" s="459"/>
      <c r="D3" s="459"/>
      <c r="E3" s="459"/>
      <c r="F3" s="459"/>
      <c r="G3" s="459"/>
      <c r="H3" s="459"/>
      <c r="I3" s="459"/>
    </row>
    <row r="4" spans="2:10" s="237" customFormat="1" ht="14.25" customHeight="1">
      <c r="B4" s="238"/>
      <c r="C4" s="238"/>
      <c r="D4" s="238"/>
      <c r="E4" s="238"/>
      <c r="F4" s="238"/>
      <c r="G4" s="238"/>
      <c r="H4" s="238"/>
      <c r="I4" s="238"/>
    </row>
    <row r="5" spans="2:10" s="237" customFormat="1" ht="27.75" customHeight="1">
      <c r="B5" s="469" t="s">
        <v>145</v>
      </c>
      <c r="C5" s="469"/>
      <c r="D5" s="469" t="s">
        <v>146</v>
      </c>
      <c r="E5" s="469"/>
      <c r="F5" s="239" t="s">
        <v>191</v>
      </c>
      <c r="G5" s="239" t="s">
        <v>192</v>
      </c>
      <c r="H5" s="469" t="s">
        <v>193</v>
      </c>
      <c r="I5" s="469"/>
    </row>
    <row r="6" spans="2:10" s="237" customFormat="1" ht="27.75" customHeight="1">
      <c r="B6" s="470">
        <f>'02_様式5-1'!B7</f>
        <v>0</v>
      </c>
      <c r="C6" s="471"/>
      <c r="D6" s="472">
        <f>'02_様式5-1'!G7</f>
        <v>0</v>
      </c>
      <c r="E6" s="472"/>
      <c r="F6" s="240">
        <f>'02_様式5-1'!B8</f>
        <v>0</v>
      </c>
      <c r="G6" s="240" t="s">
        <v>293</v>
      </c>
      <c r="H6" s="472">
        <f>'02_様式5-1'!B10</f>
        <v>0</v>
      </c>
      <c r="I6" s="472"/>
    </row>
    <row r="7" spans="2:10" s="237" customFormat="1" ht="13.5" customHeight="1">
      <c r="B7" s="241"/>
      <c r="C7" s="241"/>
      <c r="D7" s="241"/>
      <c r="E7" s="241"/>
      <c r="F7" s="241"/>
      <c r="G7" s="241"/>
      <c r="H7" s="241"/>
      <c r="I7" s="241"/>
    </row>
    <row r="8" spans="2:10" ht="30" customHeight="1">
      <c r="B8" s="475" t="s">
        <v>231</v>
      </c>
      <c r="C8" s="477" t="s">
        <v>232</v>
      </c>
      <c r="D8" s="476" t="s">
        <v>233</v>
      </c>
      <c r="E8" s="478" t="s">
        <v>307</v>
      </c>
      <c r="F8" s="479"/>
      <c r="G8" s="479"/>
      <c r="H8" s="479"/>
      <c r="I8" s="480"/>
    </row>
    <row r="9" spans="2:10" ht="66" customHeight="1">
      <c r="B9" s="476"/>
      <c r="C9" s="477"/>
      <c r="D9" s="476"/>
      <c r="E9" s="481"/>
      <c r="F9" s="482"/>
      <c r="G9" s="482"/>
      <c r="H9" s="482"/>
      <c r="I9" s="483"/>
    </row>
    <row r="10" spans="2:10" ht="35.25" customHeight="1">
      <c r="B10" s="242">
        <v>1</v>
      </c>
      <c r="C10" s="243"/>
      <c r="D10" s="244"/>
      <c r="E10" s="484"/>
      <c r="F10" s="485"/>
      <c r="G10" s="485"/>
      <c r="H10" s="485"/>
      <c r="I10" s="485"/>
    </row>
    <row r="11" spans="2:10" ht="35.25" customHeight="1">
      <c r="B11" s="242">
        <v>2</v>
      </c>
      <c r="C11" s="243"/>
      <c r="D11" s="244"/>
      <c r="E11" s="473"/>
      <c r="F11" s="474"/>
      <c r="G11" s="474"/>
      <c r="H11" s="474"/>
      <c r="I11" s="474"/>
    </row>
    <row r="12" spans="2:10" ht="35.25" customHeight="1">
      <c r="B12" s="242">
        <v>3</v>
      </c>
      <c r="C12" s="243"/>
      <c r="D12" s="244"/>
      <c r="E12" s="484"/>
      <c r="F12" s="485"/>
      <c r="G12" s="485"/>
      <c r="H12" s="485"/>
      <c r="I12" s="485"/>
    </row>
    <row r="13" spans="2:10" ht="35.25" customHeight="1">
      <c r="B13" s="242">
        <v>4</v>
      </c>
      <c r="C13" s="243"/>
      <c r="D13" s="244"/>
      <c r="E13" s="473"/>
      <c r="F13" s="474"/>
      <c r="G13" s="474"/>
      <c r="H13" s="474"/>
      <c r="I13" s="474"/>
    </row>
    <row r="14" spans="2:10" ht="35.25" customHeight="1">
      <c r="B14" s="242">
        <v>5</v>
      </c>
      <c r="C14" s="243"/>
      <c r="D14" s="244"/>
      <c r="E14" s="484"/>
      <c r="F14" s="485"/>
      <c r="G14" s="485"/>
      <c r="H14" s="485"/>
      <c r="I14" s="485"/>
    </row>
    <row r="15" spans="2:10" ht="35.25" customHeight="1">
      <c r="B15" s="242">
        <v>6</v>
      </c>
      <c r="C15" s="243"/>
      <c r="D15" s="244"/>
      <c r="E15" s="473"/>
      <c r="F15" s="474"/>
      <c r="G15" s="474"/>
      <c r="H15" s="474"/>
      <c r="I15" s="474"/>
    </row>
    <row r="16" spans="2:10" ht="35.25" customHeight="1">
      <c r="B16" s="242">
        <v>7</v>
      </c>
      <c r="C16" s="243"/>
      <c r="D16" s="244"/>
      <c r="E16" s="484"/>
      <c r="F16" s="485"/>
      <c r="G16" s="485"/>
      <c r="H16" s="485"/>
      <c r="I16" s="485"/>
    </row>
    <row r="17" spans="2:9" ht="35.25" customHeight="1">
      <c r="B17" s="242">
        <v>8</v>
      </c>
      <c r="C17" s="243"/>
      <c r="D17" s="244"/>
      <c r="E17" s="473"/>
      <c r="F17" s="474"/>
      <c r="G17" s="474"/>
      <c r="H17" s="474"/>
      <c r="I17" s="474"/>
    </row>
    <row r="18" spans="2:9" ht="35.25" customHeight="1">
      <c r="B18" s="242">
        <v>9</v>
      </c>
      <c r="C18" s="243"/>
      <c r="D18" s="244"/>
      <c r="E18" s="484"/>
      <c r="F18" s="485"/>
      <c r="G18" s="485"/>
      <c r="H18" s="485"/>
      <c r="I18" s="485"/>
    </row>
    <row r="19" spans="2:9" ht="35.25" customHeight="1">
      <c r="B19" s="242">
        <v>10</v>
      </c>
      <c r="C19" s="243"/>
      <c r="D19" s="244"/>
      <c r="E19" s="473"/>
      <c r="F19" s="474"/>
      <c r="G19" s="474"/>
      <c r="H19" s="474"/>
      <c r="I19" s="474"/>
    </row>
    <row r="20" spans="2:9" ht="35.25" customHeight="1">
      <c r="B20" s="242">
        <v>11</v>
      </c>
      <c r="C20" s="243"/>
      <c r="D20" s="244"/>
      <c r="E20" s="484"/>
      <c r="F20" s="485"/>
      <c r="G20" s="485"/>
      <c r="H20" s="485"/>
      <c r="I20" s="485"/>
    </row>
    <row r="21" spans="2:9" ht="35.25" customHeight="1">
      <c r="B21" s="242">
        <v>12</v>
      </c>
      <c r="C21" s="243"/>
      <c r="D21" s="244"/>
      <c r="E21" s="473"/>
      <c r="F21" s="474"/>
      <c r="G21" s="474"/>
      <c r="H21" s="474"/>
      <c r="I21" s="474"/>
    </row>
    <row r="22" spans="2:9" ht="35.25" customHeight="1">
      <c r="B22" s="242">
        <v>13</v>
      </c>
      <c r="C22" s="243"/>
      <c r="D22" s="244"/>
      <c r="E22" s="484"/>
      <c r="F22" s="485"/>
      <c r="G22" s="485"/>
      <c r="H22" s="485"/>
      <c r="I22" s="485"/>
    </row>
    <row r="23" spans="2:9" ht="35.25" customHeight="1">
      <c r="B23" s="242">
        <v>14</v>
      </c>
      <c r="C23" s="243"/>
      <c r="D23" s="244"/>
      <c r="E23" s="473"/>
      <c r="F23" s="474"/>
      <c r="G23" s="474"/>
      <c r="H23" s="474"/>
      <c r="I23" s="474"/>
    </row>
    <row r="24" spans="2:9" ht="35.25" customHeight="1">
      <c r="B24" s="242">
        <v>15</v>
      </c>
      <c r="C24" s="243"/>
      <c r="D24" s="244"/>
      <c r="E24" s="484"/>
      <c r="F24" s="485"/>
      <c r="G24" s="485"/>
      <c r="H24" s="485"/>
      <c r="I24" s="485"/>
    </row>
    <row r="25" spans="2:9" ht="35.25" customHeight="1">
      <c r="B25" s="242">
        <v>16</v>
      </c>
      <c r="C25" s="243"/>
      <c r="D25" s="244"/>
      <c r="E25" s="473"/>
      <c r="F25" s="474"/>
      <c r="G25" s="474"/>
      <c r="H25" s="474"/>
      <c r="I25" s="474"/>
    </row>
    <row r="26" spans="2:9" ht="35.25" customHeight="1">
      <c r="B26" s="242">
        <v>17</v>
      </c>
      <c r="C26" s="243"/>
      <c r="D26" s="244"/>
      <c r="E26" s="484"/>
      <c r="F26" s="485"/>
      <c r="G26" s="485"/>
      <c r="H26" s="485"/>
      <c r="I26" s="485"/>
    </row>
    <row r="27" spans="2:9" ht="35.25" customHeight="1">
      <c r="B27" s="242">
        <v>18</v>
      </c>
      <c r="C27" s="243"/>
      <c r="D27" s="244"/>
      <c r="E27" s="473"/>
      <c r="F27" s="474"/>
      <c r="G27" s="474"/>
      <c r="H27" s="474"/>
      <c r="I27" s="474"/>
    </row>
    <row r="28" spans="2:9" ht="35.25" customHeight="1">
      <c r="B28" s="242">
        <v>19</v>
      </c>
      <c r="C28" s="243"/>
      <c r="D28" s="244"/>
      <c r="E28" s="484"/>
      <c r="F28" s="485"/>
      <c r="G28" s="485"/>
      <c r="H28" s="485"/>
      <c r="I28" s="485"/>
    </row>
    <row r="29" spans="2:9" ht="35.25" customHeight="1">
      <c r="B29" s="242">
        <v>20</v>
      </c>
      <c r="C29" s="243"/>
      <c r="D29" s="244"/>
      <c r="E29" s="473"/>
      <c r="F29" s="474"/>
      <c r="G29" s="474"/>
      <c r="H29" s="474"/>
      <c r="I29" s="474"/>
    </row>
  </sheetData>
  <mergeCells count="31">
    <mergeCell ref="E29:I29"/>
    <mergeCell ref="E18:I18"/>
    <mergeCell ref="E19:I19"/>
    <mergeCell ref="E20:I20"/>
    <mergeCell ref="E21:I21"/>
    <mergeCell ref="E22:I22"/>
    <mergeCell ref="E23:I23"/>
    <mergeCell ref="E24:I24"/>
    <mergeCell ref="E25:I25"/>
    <mergeCell ref="E26:I26"/>
    <mergeCell ref="E27:I27"/>
    <mergeCell ref="E28:I28"/>
    <mergeCell ref="E17:I17"/>
    <mergeCell ref="B8:B9"/>
    <mergeCell ref="C8:C9"/>
    <mergeCell ref="D8:D9"/>
    <mergeCell ref="E8:I9"/>
    <mergeCell ref="E10:I10"/>
    <mergeCell ref="E11:I11"/>
    <mergeCell ref="E12:I12"/>
    <mergeCell ref="E13:I13"/>
    <mergeCell ref="E14:I14"/>
    <mergeCell ref="E15:I15"/>
    <mergeCell ref="E16:I16"/>
    <mergeCell ref="B3:I3"/>
    <mergeCell ref="B5:C5"/>
    <mergeCell ref="D5:E5"/>
    <mergeCell ref="H5:I5"/>
    <mergeCell ref="B6:C6"/>
    <mergeCell ref="D6:E6"/>
    <mergeCell ref="H6:I6"/>
  </mergeCells>
  <phoneticPr fontId="8"/>
  <dataValidations count="1">
    <dataValidation showDropDown="1" showInputMessage="1" showErrorMessage="1" sqref="H6:I6" xr:uid="{42252553-5175-4D67-B368-54C1C743A5E9}"/>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B45D4-ACE3-4A96-B698-B895F6CBE69E}">
  <sheetPr>
    <tabColor rgb="FF00B0F0"/>
    <pageSetUpPr fitToPage="1"/>
  </sheetPr>
  <dimension ref="A1:J33"/>
  <sheetViews>
    <sheetView showZeros="0" view="pageBreakPreview" zoomScaleNormal="85" zoomScaleSheetLayoutView="100" workbookViewId="0">
      <selection activeCell="G4" sqref="G4:J4"/>
    </sheetView>
  </sheetViews>
  <sheetFormatPr defaultRowHeight="13.5"/>
  <cols>
    <col min="1" max="1" width="15.75" style="245" bestFit="1" customWidth="1"/>
    <col min="2" max="2" width="12.5" style="245" bestFit="1" customWidth="1"/>
    <col min="3" max="3" width="12.25" style="245" customWidth="1"/>
    <col min="4" max="4" width="3.75" style="245" bestFit="1" customWidth="1"/>
    <col min="5" max="5" width="12.5" style="245" bestFit="1" customWidth="1"/>
    <col min="6" max="6" width="12" style="245" customWidth="1"/>
    <col min="7" max="7" width="3.75" style="245" bestFit="1" customWidth="1"/>
    <col min="8" max="8" width="10.25" style="245" bestFit="1" customWidth="1"/>
    <col min="9" max="9" width="17.125" style="245" customWidth="1"/>
    <col min="10" max="10" width="3.5" style="265" bestFit="1" customWidth="1"/>
    <col min="11" max="16384" width="9" style="245"/>
  </cols>
  <sheetData>
    <row r="1" spans="1:10" ht="24.75" customHeight="1">
      <c r="G1" s="488" t="s">
        <v>234</v>
      </c>
      <c r="H1" s="488"/>
      <c r="I1" s="488"/>
      <c r="J1" s="488"/>
    </row>
    <row r="2" spans="1:10" ht="24.75" customHeight="1">
      <c r="A2" s="489" t="s">
        <v>235</v>
      </c>
      <c r="B2" s="489"/>
      <c r="C2" s="489"/>
      <c r="D2" s="489"/>
      <c r="E2" s="489"/>
      <c r="F2" s="489"/>
      <c r="G2" s="489"/>
      <c r="H2" s="489"/>
      <c r="I2" s="489"/>
      <c r="J2" s="489"/>
    </row>
    <row r="3" spans="1:10" ht="14.25" thickBot="1">
      <c r="H3" s="246"/>
      <c r="I3" s="490"/>
      <c r="J3" s="490"/>
    </row>
    <row r="4" spans="1:10" ht="34.5" customHeight="1">
      <c r="A4" s="247" t="s">
        <v>5</v>
      </c>
      <c r="B4" s="491">
        <f>'02_様式5-1'!G7</f>
        <v>0</v>
      </c>
      <c r="C4" s="492"/>
      <c r="D4" s="492"/>
      <c r="E4" s="493"/>
      <c r="F4" s="248" t="s">
        <v>236</v>
      </c>
      <c r="G4" s="494">
        <f>'02_様式5-1'!B8</f>
        <v>0</v>
      </c>
      <c r="H4" s="495"/>
      <c r="I4" s="495"/>
      <c r="J4" s="496"/>
    </row>
    <row r="5" spans="1:10" ht="34.5" customHeight="1">
      <c r="A5" s="7" t="s">
        <v>1</v>
      </c>
      <c r="B5" s="331" t="str">
        <f>'02_様式5-1'!G2</f>
        <v>専門課程</v>
      </c>
      <c r="C5" s="332"/>
      <c r="D5" s="332"/>
      <c r="E5" s="332"/>
      <c r="F5" s="332"/>
      <c r="G5" s="332"/>
      <c r="H5" s="332"/>
      <c r="I5" s="332"/>
      <c r="J5" s="497"/>
    </row>
    <row r="6" spans="1:10" ht="34.5" customHeight="1" thickBot="1">
      <c r="A6" s="249" t="s">
        <v>8</v>
      </c>
      <c r="B6" s="498">
        <f>'02_様式5-1'!B9</f>
        <v>0</v>
      </c>
      <c r="C6" s="499"/>
      <c r="D6" s="499"/>
      <c r="E6" s="500"/>
      <c r="F6" s="500"/>
      <c r="G6" s="500"/>
      <c r="H6" s="500"/>
      <c r="I6" s="500"/>
      <c r="J6" s="501"/>
    </row>
    <row r="7" spans="1:10" ht="34.5" customHeight="1" thickTop="1">
      <c r="A7" s="250" t="s">
        <v>10</v>
      </c>
      <c r="B7" s="502">
        <f>'02_様式5-1'!B10</f>
        <v>0</v>
      </c>
      <c r="C7" s="503"/>
      <c r="D7" s="503"/>
      <c r="E7" s="504"/>
      <c r="F7" s="505" t="s">
        <v>237</v>
      </c>
      <c r="G7" s="506"/>
      <c r="H7" s="507" t="s">
        <v>306</v>
      </c>
      <c r="I7" s="508"/>
      <c r="J7" s="509"/>
    </row>
    <row r="8" spans="1:10" ht="34.5" customHeight="1">
      <c r="A8" s="251" t="s">
        <v>238</v>
      </c>
      <c r="B8" s="252" t="s">
        <v>239</v>
      </c>
      <c r="C8" s="510"/>
      <c r="D8" s="510"/>
      <c r="E8" s="510"/>
      <c r="F8" s="510"/>
      <c r="G8" s="511"/>
      <c r="H8" s="252" t="s">
        <v>240</v>
      </c>
      <c r="I8" s="253"/>
      <c r="J8" s="254" t="s">
        <v>35</v>
      </c>
    </row>
    <row r="9" spans="1:10" ht="34.5" customHeight="1">
      <c r="A9" s="251" t="s">
        <v>241</v>
      </c>
      <c r="B9" s="252" t="s">
        <v>239</v>
      </c>
      <c r="C9" s="486"/>
      <c r="D9" s="486"/>
      <c r="E9" s="486"/>
      <c r="F9" s="486"/>
      <c r="G9" s="487"/>
      <c r="H9" s="252" t="s">
        <v>240</v>
      </c>
      <c r="I9" s="253"/>
      <c r="J9" s="254" t="s">
        <v>35</v>
      </c>
    </row>
    <row r="10" spans="1:10" ht="34.5" customHeight="1">
      <c r="A10" s="251" t="s">
        <v>242</v>
      </c>
      <c r="B10" s="252" t="s">
        <v>239</v>
      </c>
      <c r="C10" s="486"/>
      <c r="D10" s="486"/>
      <c r="E10" s="486"/>
      <c r="F10" s="486"/>
      <c r="G10" s="487"/>
      <c r="H10" s="252" t="s">
        <v>240</v>
      </c>
      <c r="I10" s="253"/>
      <c r="J10" s="254" t="s">
        <v>35</v>
      </c>
    </row>
    <row r="11" spans="1:10" ht="34.5" customHeight="1">
      <c r="A11" s="251" t="s">
        <v>243</v>
      </c>
      <c r="B11" s="252" t="s">
        <v>239</v>
      </c>
      <c r="C11" s="486"/>
      <c r="D11" s="486"/>
      <c r="E11" s="486"/>
      <c r="F11" s="486"/>
      <c r="G11" s="487"/>
      <c r="H11" s="252" t="s">
        <v>240</v>
      </c>
      <c r="I11" s="253"/>
      <c r="J11" s="254" t="s">
        <v>35</v>
      </c>
    </row>
    <row r="12" spans="1:10" ht="34.5" customHeight="1">
      <c r="A12" s="251" t="s">
        <v>244</v>
      </c>
      <c r="B12" s="252" t="s">
        <v>239</v>
      </c>
      <c r="C12" s="486"/>
      <c r="D12" s="486"/>
      <c r="E12" s="486"/>
      <c r="F12" s="486"/>
      <c r="G12" s="487"/>
      <c r="H12" s="252" t="s">
        <v>240</v>
      </c>
      <c r="I12" s="253"/>
      <c r="J12" s="254" t="s">
        <v>35</v>
      </c>
    </row>
    <row r="13" spans="1:10" ht="35.25" customHeight="1" thickBot="1">
      <c r="A13" s="251" t="s">
        <v>245</v>
      </c>
      <c r="B13" s="255" t="s">
        <v>239</v>
      </c>
      <c r="C13" s="486"/>
      <c r="D13" s="486"/>
      <c r="E13" s="486"/>
      <c r="F13" s="486"/>
      <c r="G13" s="487"/>
      <c r="H13" s="255" t="s">
        <v>240</v>
      </c>
      <c r="I13" s="256"/>
      <c r="J13" s="257" t="s">
        <v>35</v>
      </c>
    </row>
    <row r="14" spans="1:10" ht="35.25" customHeight="1" thickTop="1">
      <c r="A14" s="258" t="s">
        <v>246</v>
      </c>
      <c r="B14" s="522"/>
      <c r="C14" s="522"/>
      <c r="D14" s="522"/>
      <c r="E14" s="522"/>
      <c r="F14" s="522"/>
      <c r="G14" s="522"/>
      <c r="H14" s="522"/>
      <c r="I14" s="522"/>
      <c r="J14" s="523"/>
    </row>
    <row r="15" spans="1:10" ht="34.5" customHeight="1">
      <c r="A15" s="524"/>
      <c r="B15" s="525"/>
      <c r="C15" s="525"/>
      <c r="D15" s="525"/>
      <c r="E15" s="525"/>
      <c r="F15" s="525"/>
      <c r="G15" s="525"/>
      <c r="H15" s="525"/>
      <c r="I15" s="525"/>
      <c r="J15" s="526"/>
    </row>
    <row r="16" spans="1:10" ht="34.5" customHeight="1">
      <c r="A16" s="524"/>
      <c r="B16" s="525"/>
      <c r="C16" s="525"/>
      <c r="D16" s="525"/>
      <c r="E16" s="525"/>
      <c r="F16" s="525"/>
      <c r="G16" s="525"/>
      <c r="H16" s="525"/>
      <c r="I16" s="525"/>
      <c r="J16" s="526"/>
    </row>
    <row r="17" spans="1:10" ht="34.5" customHeight="1">
      <c r="A17" s="524"/>
      <c r="B17" s="525"/>
      <c r="C17" s="525"/>
      <c r="D17" s="525"/>
      <c r="E17" s="525"/>
      <c r="F17" s="525"/>
      <c r="G17" s="525"/>
      <c r="H17" s="525"/>
      <c r="I17" s="525"/>
      <c r="J17" s="526"/>
    </row>
    <row r="18" spans="1:10" ht="34.5" customHeight="1">
      <c r="A18" s="524"/>
      <c r="B18" s="525"/>
      <c r="C18" s="525"/>
      <c r="D18" s="525"/>
      <c r="E18" s="525"/>
      <c r="F18" s="525"/>
      <c r="G18" s="525"/>
      <c r="H18" s="525"/>
      <c r="I18" s="525"/>
      <c r="J18" s="526"/>
    </row>
    <row r="19" spans="1:10" ht="34.5" customHeight="1">
      <c r="A19" s="524"/>
      <c r="B19" s="525"/>
      <c r="C19" s="525"/>
      <c r="D19" s="525"/>
      <c r="E19" s="525"/>
      <c r="F19" s="525"/>
      <c r="G19" s="525"/>
      <c r="H19" s="525"/>
      <c r="I19" s="525"/>
      <c r="J19" s="526"/>
    </row>
    <row r="20" spans="1:10" ht="34.5" customHeight="1">
      <c r="A20" s="524"/>
      <c r="B20" s="525"/>
      <c r="C20" s="525"/>
      <c r="D20" s="525"/>
      <c r="E20" s="525"/>
      <c r="F20" s="525"/>
      <c r="G20" s="525"/>
      <c r="H20" s="525"/>
      <c r="I20" s="525"/>
      <c r="J20" s="526"/>
    </row>
    <row r="21" spans="1:10" ht="35.25" customHeight="1">
      <c r="A21" s="512" t="s">
        <v>247</v>
      </c>
      <c r="B21" s="513"/>
      <c r="C21" s="513"/>
      <c r="D21" s="513"/>
      <c r="E21" s="513"/>
      <c r="F21" s="513"/>
      <c r="G21" s="513"/>
      <c r="H21" s="513"/>
      <c r="I21" s="513"/>
      <c r="J21" s="514"/>
    </row>
    <row r="22" spans="1:10" ht="35.25" customHeight="1">
      <c r="A22" s="259"/>
      <c r="B22" s="246" t="s">
        <v>248</v>
      </c>
      <c r="C22" s="260"/>
      <c r="D22" s="261" t="s">
        <v>35</v>
      </c>
      <c r="E22" s="246" t="s">
        <v>249</v>
      </c>
      <c r="F22" s="262"/>
      <c r="G22" s="261" t="s">
        <v>35</v>
      </c>
      <c r="H22" s="246" t="s">
        <v>250</v>
      </c>
      <c r="I22" s="263">
        <f>F22-C22</f>
        <v>0</v>
      </c>
      <c r="J22" s="264" t="s">
        <v>35</v>
      </c>
    </row>
    <row r="23" spans="1:10" ht="34.5" customHeight="1">
      <c r="A23" s="515"/>
      <c r="B23" s="516"/>
      <c r="C23" s="516"/>
      <c r="D23" s="516"/>
      <c r="E23" s="516"/>
      <c r="F23" s="516"/>
      <c r="G23" s="516"/>
      <c r="H23" s="516"/>
      <c r="I23" s="516"/>
      <c r="J23" s="517"/>
    </row>
    <row r="24" spans="1:10" ht="34.5" customHeight="1">
      <c r="A24" s="518"/>
      <c r="B24" s="516"/>
      <c r="C24" s="516"/>
      <c r="D24" s="516"/>
      <c r="E24" s="516"/>
      <c r="F24" s="516"/>
      <c r="G24" s="516"/>
      <c r="H24" s="516"/>
      <c r="I24" s="516"/>
      <c r="J24" s="517"/>
    </row>
    <row r="25" spans="1:10" ht="34.5" customHeight="1">
      <c r="A25" s="518"/>
      <c r="B25" s="516"/>
      <c r="C25" s="516"/>
      <c r="D25" s="516"/>
      <c r="E25" s="516"/>
      <c r="F25" s="516"/>
      <c r="G25" s="516"/>
      <c r="H25" s="516"/>
      <c r="I25" s="516"/>
      <c r="J25" s="517"/>
    </row>
    <row r="26" spans="1:10" ht="34.5" customHeight="1">
      <c r="A26" s="518"/>
      <c r="B26" s="516"/>
      <c r="C26" s="516"/>
      <c r="D26" s="516"/>
      <c r="E26" s="516"/>
      <c r="F26" s="516"/>
      <c r="G26" s="516"/>
      <c r="H26" s="516"/>
      <c r="I26" s="516"/>
      <c r="J26" s="517"/>
    </row>
    <row r="27" spans="1:10" ht="34.5" customHeight="1">
      <c r="A27" s="518"/>
      <c r="B27" s="516"/>
      <c r="C27" s="516"/>
      <c r="D27" s="516"/>
      <c r="E27" s="516"/>
      <c r="F27" s="516"/>
      <c r="G27" s="516"/>
      <c r="H27" s="516"/>
      <c r="I27" s="516"/>
      <c r="J27" s="517"/>
    </row>
    <row r="28" spans="1:10" ht="34.5" customHeight="1" thickBot="1">
      <c r="A28" s="519"/>
      <c r="B28" s="520"/>
      <c r="C28" s="520"/>
      <c r="D28" s="520"/>
      <c r="E28" s="520"/>
      <c r="F28" s="520"/>
      <c r="G28" s="520"/>
      <c r="H28" s="520"/>
      <c r="I28" s="520"/>
      <c r="J28" s="521"/>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8"/>
  <dataValidations count="1">
    <dataValidation type="list" allowBlank="1" showInputMessage="1" showErrorMessage="1" sqref="H7:J7" xr:uid="{18F96FC4-9040-4F20-B60F-8D55832D8DE5}">
      <formula1>"施工業者,設計業者,耐震点検業者,施工業者・設計業者,施工業者・耐震点検業者,施工業者・耐震点検業者,施工業者・設計業者・耐震点検業者"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15AB2-11A6-4199-A036-C0DC1B8BFC60}">
  <sheetPr>
    <tabColor rgb="FF00B0F0"/>
    <pageSetUpPr fitToPage="1"/>
  </sheetPr>
  <dimension ref="A1:M29"/>
  <sheetViews>
    <sheetView showZeros="0" view="pageBreakPreview" zoomScale="70" zoomScaleNormal="85" zoomScaleSheetLayoutView="70" workbookViewId="0">
      <selection activeCell="M22" sqref="M22"/>
    </sheetView>
  </sheetViews>
  <sheetFormatPr defaultRowHeight="13.5"/>
  <cols>
    <col min="1" max="1" width="2.875" style="245" customWidth="1"/>
    <col min="2" max="4" width="21.5" style="245" customWidth="1"/>
    <col min="5" max="5" width="4.125" style="245" customWidth="1"/>
    <col min="6" max="8" width="21.5" style="245" customWidth="1"/>
    <col min="9" max="9" width="3.75" style="245" bestFit="1" customWidth="1"/>
    <col min="10" max="10" width="15.125" style="245" customWidth="1"/>
    <col min="11" max="11" width="12.875" style="245" customWidth="1"/>
    <col min="12" max="12" width="3.5" style="265" bestFit="1" customWidth="1"/>
    <col min="13" max="16384" width="9" style="245"/>
  </cols>
  <sheetData>
    <row r="1" spans="1:12" ht="24.75" customHeight="1">
      <c r="H1" s="266" t="s">
        <v>251</v>
      </c>
      <c r="I1" s="531"/>
      <c r="J1" s="531"/>
      <c r="K1" s="531"/>
      <c r="L1" s="531"/>
    </row>
    <row r="2" spans="1:12" ht="22.5" customHeight="1">
      <c r="B2" s="267"/>
      <c r="C2" s="267"/>
      <c r="D2" s="268"/>
      <c r="E2" s="267"/>
      <c r="F2" s="267"/>
      <c r="G2" s="267"/>
      <c r="H2" s="267"/>
      <c r="I2" s="267"/>
      <c r="J2" s="267"/>
      <c r="K2" s="267"/>
      <c r="L2" s="267"/>
    </row>
    <row r="3" spans="1:12" ht="22.5" customHeight="1">
      <c r="B3" s="267"/>
      <c r="C3" s="269" t="s">
        <v>252</v>
      </c>
      <c r="D3" s="268">
        <v>4</v>
      </c>
      <c r="E3" s="532" t="s">
        <v>253</v>
      </c>
      <c r="F3" s="532"/>
      <c r="G3" s="270" t="s">
        <v>254</v>
      </c>
      <c r="H3" s="267" t="s">
        <v>255</v>
      </c>
      <c r="I3" s="267"/>
      <c r="J3" s="267"/>
      <c r="K3" s="267"/>
      <c r="L3" s="267"/>
    </row>
    <row r="4" spans="1:12" ht="22.5" customHeight="1">
      <c r="B4" s="267"/>
      <c r="C4" s="267"/>
      <c r="D4" s="268"/>
      <c r="E4" s="267"/>
      <c r="F4" s="267"/>
      <c r="G4" s="267"/>
      <c r="H4" s="267"/>
      <c r="I4" s="267"/>
      <c r="J4" s="267"/>
      <c r="K4" s="267"/>
      <c r="L4" s="267"/>
    </row>
    <row r="5" spans="1:12" ht="22.5" customHeight="1">
      <c r="B5" s="267"/>
      <c r="C5" s="267"/>
      <c r="D5" s="268"/>
      <c r="E5" s="267"/>
      <c r="F5" s="267"/>
      <c r="G5" s="267"/>
      <c r="H5" s="267"/>
      <c r="I5" s="267"/>
      <c r="J5" s="267"/>
      <c r="K5" s="267"/>
      <c r="L5" s="267"/>
    </row>
    <row r="6" spans="1:12" ht="22.5" customHeight="1">
      <c r="B6" s="267"/>
      <c r="C6" s="267"/>
      <c r="D6" s="268"/>
      <c r="E6" s="267"/>
      <c r="F6" s="267"/>
      <c r="G6" s="267"/>
      <c r="H6" s="267"/>
      <c r="I6" s="267"/>
      <c r="J6" s="267"/>
      <c r="K6" s="267"/>
      <c r="L6" s="267"/>
    </row>
    <row r="7" spans="1:12" ht="22.5" customHeight="1">
      <c r="B7" s="267"/>
      <c r="C7" s="267"/>
      <c r="D7" s="268"/>
      <c r="E7" s="267"/>
      <c r="F7" s="267"/>
      <c r="G7" s="267"/>
      <c r="H7" s="267"/>
      <c r="I7" s="267"/>
      <c r="J7" s="267"/>
      <c r="K7" s="267"/>
      <c r="L7" s="267"/>
    </row>
    <row r="8" spans="1:12" ht="28.5" customHeight="1" thickBot="1">
      <c r="F8" s="271" t="s">
        <v>81</v>
      </c>
      <c r="G8" s="533">
        <f>'02_様式5-1'!B8</f>
        <v>0</v>
      </c>
      <c r="H8" s="533"/>
    </row>
    <row r="9" spans="1:12" s="272" customFormat="1" ht="49.5" customHeight="1" thickBot="1">
      <c r="A9" s="534" t="s">
        <v>256</v>
      </c>
      <c r="B9" s="535"/>
      <c r="C9" s="535"/>
      <c r="D9" s="536"/>
      <c r="E9" s="534" t="s">
        <v>257</v>
      </c>
      <c r="F9" s="535"/>
      <c r="G9" s="535"/>
      <c r="H9" s="537"/>
      <c r="L9" s="273"/>
    </row>
    <row r="10" spans="1:12" s="272" customFormat="1" ht="49.5" customHeight="1" thickBot="1">
      <c r="A10" s="529" t="s">
        <v>29</v>
      </c>
      <c r="B10" s="530"/>
      <c r="C10" s="274" t="s">
        <v>258</v>
      </c>
      <c r="D10" s="275" t="s">
        <v>56</v>
      </c>
      <c r="E10" s="529" t="s">
        <v>29</v>
      </c>
      <c r="F10" s="530"/>
      <c r="G10" s="274" t="s">
        <v>258</v>
      </c>
      <c r="H10" s="276" t="s">
        <v>56</v>
      </c>
      <c r="L10" s="273"/>
    </row>
    <row r="11" spans="1:12" s="272" customFormat="1" ht="49.5" customHeight="1">
      <c r="A11" s="538" t="s">
        <v>259</v>
      </c>
      <c r="B11" s="539"/>
      <c r="C11" s="277">
        <f>SUM(C12:C18)</f>
        <v>0</v>
      </c>
      <c r="D11" s="278"/>
      <c r="E11" s="538" t="s">
        <v>260</v>
      </c>
      <c r="F11" s="539"/>
      <c r="G11" s="277">
        <f>SUM(G12:G14)</f>
        <v>0</v>
      </c>
      <c r="H11" s="279"/>
      <c r="L11" s="273"/>
    </row>
    <row r="12" spans="1:12" s="272" customFormat="1" ht="49.5" customHeight="1">
      <c r="A12" s="540" t="s">
        <v>261</v>
      </c>
      <c r="B12" s="541"/>
      <c r="C12" s="280"/>
      <c r="D12" s="281"/>
      <c r="E12" s="540" t="s">
        <v>262</v>
      </c>
      <c r="F12" s="541"/>
      <c r="G12" s="282"/>
      <c r="H12" s="283"/>
      <c r="L12" s="273"/>
    </row>
    <row r="13" spans="1:12" s="272" customFormat="1" ht="49.5" customHeight="1">
      <c r="A13" s="540" t="s">
        <v>263</v>
      </c>
      <c r="B13" s="541"/>
      <c r="C13" s="280"/>
      <c r="D13" s="281"/>
      <c r="E13" s="540" t="s">
        <v>264</v>
      </c>
      <c r="F13" s="541"/>
      <c r="G13" s="282"/>
      <c r="H13" s="283"/>
      <c r="L13" s="273"/>
    </row>
    <row r="14" spans="1:12" s="272" customFormat="1" ht="49.5" customHeight="1">
      <c r="A14" s="540" t="s">
        <v>265</v>
      </c>
      <c r="B14" s="541"/>
      <c r="C14" s="280"/>
      <c r="D14" s="281"/>
      <c r="E14" s="540" t="s">
        <v>266</v>
      </c>
      <c r="F14" s="541"/>
      <c r="G14" s="282"/>
      <c r="H14" s="283"/>
      <c r="L14" s="273"/>
    </row>
    <row r="15" spans="1:12" s="272" customFormat="1" ht="49.5" customHeight="1">
      <c r="A15" s="540" t="s">
        <v>267</v>
      </c>
      <c r="B15" s="541"/>
      <c r="C15" s="280"/>
      <c r="D15" s="281"/>
      <c r="E15" s="542" t="s">
        <v>268</v>
      </c>
      <c r="F15" s="543"/>
      <c r="G15" s="284">
        <f>SUM(G16:G17)</f>
        <v>0</v>
      </c>
      <c r="H15" s="283"/>
      <c r="L15" s="273"/>
    </row>
    <row r="16" spans="1:12" s="272" customFormat="1" ht="49.5" customHeight="1">
      <c r="A16" s="540" t="s">
        <v>269</v>
      </c>
      <c r="B16" s="541"/>
      <c r="C16" s="280"/>
      <c r="D16" s="281"/>
      <c r="E16" s="540" t="s">
        <v>270</v>
      </c>
      <c r="F16" s="541"/>
      <c r="G16" s="282"/>
      <c r="H16" s="283" t="s">
        <v>271</v>
      </c>
      <c r="L16" s="273"/>
    </row>
    <row r="17" spans="1:13" s="272" customFormat="1" ht="49.5" customHeight="1">
      <c r="A17" s="540" t="s">
        <v>272</v>
      </c>
      <c r="B17" s="541"/>
      <c r="C17" s="280"/>
      <c r="D17" s="281" t="s">
        <v>271</v>
      </c>
      <c r="E17" s="540" t="s">
        <v>273</v>
      </c>
      <c r="F17" s="541"/>
      <c r="G17" s="282"/>
      <c r="H17" s="283"/>
      <c r="L17" s="273"/>
    </row>
    <row r="18" spans="1:13" s="272" customFormat="1" ht="49.5" customHeight="1">
      <c r="A18" s="540" t="s">
        <v>274</v>
      </c>
      <c r="B18" s="541"/>
      <c r="C18" s="280"/>
      <c r="D18" s="281"/>
      <c r="E18" s="542" t="s">
        <v>275</v>
      </c>
      <c r="F18" s="543"/>
      <c r="G18" s="282"/>
      <c r="H18" s="283"/>
      <c r="L18" s="273"/>
    </row>
    <row r="19" spans="1:13" s="272" customFormat="1" ht="49.5" customHeight="1">
      <c r="A19" s="542" t="s">
        <v>276</v>
      </c>
      <c r="B19" s="543"/>
      <c r="C19" s="280"/>
      <c r="D19" s="281"/>
      <c r="E19" s="542" t="s">
        <v>277</v>
      </c>
      <c r="F19" s="543"/>
      <c r="G19" s="282"/>
      <c r="H19" s="283"/>
      <c r="L19" s="273"/>
    </row>
    <row r="20" spans="1:13" s="272" customFormat="1" ht="49.5" customHeight="1">
      <c r="A20" s="542" t="s">
        <v>278</v>
      </c>
      <c r="B20" s="543"/>
      <c r="C20" s="280"/>
      <c r="D20" s="281"/>
      <c r="E20" s="544"/>
      <c r="F20" s="545"/>
      <c r="G20" s="282"/>
      <c r="H20" s="283"/>
      <c r="L20" s="273"/>
    </row>
    <row r="21" spans="1:13" s="272" customFormat="1" ht="49.5" customHeight="1">
      <c r="A21" s="544"/>
      <c r="B21" s="545"/>
      <c r="C21" s="280"/>
      <c r="D21" s="281"/>
      <c r="E21" s="544"/>
      <c r="F21" s="545"/>
      <c r="G21" s="282"/>
      <c r="H21" s="283"/>
      <c r="L21" s="273"/>
    </row>
    <row r="22" spans="1:13" s="272" customFormat="1" ht="49.5" customHeight="1">
      <c r="A22" s="544"/>
      <c r="B22" s="545"/>
      <c r="C22" s="280"/>
      <c r="D22" s="281"/>
      <c r="E22" s="544"/>
      <c r="F22" s="545"/>
      <c r="G22" s="282"/>
      <c r="H22" s="283"/>
      <c r="J22" s="272" t="s">
        <v>299</v>
      </c>
      <c r="K22" s="297">
        <f ca="1">'05_見積書整理表'!K64</f>
        <v>0</v>
      </c>
      <c r="L22" s="273"/>
    </row>
    <row r="23" spans="1:13" s="272" customFormat="1" ht="49.5" customHeight="1">
      <c r="A23" s="544"/>
      <c r="B23" s="545"/>
      <c r="C23" s="280"/>
      <c r="D23" s="281"/>
      <c r="E23" s="544"/>
      <c r="F23" s="545"/>
      <c r="G23" s="282"/>
      <c r="H23" s="283"/>
      <c r="J23" s="272" t="s">
        <v>300</v>
      </c>
      <c r="K23" s="297">
        <f>SUMIF(D11:D24,"申請事業財源",C11:C24)</f>
        <v>0</v>
      </c>
      <c r="L23" s="273"/>
      <c r="M23" s="272" t="str">
        <f ca="1">IF(K22&gt;K23,"総事業費が財源となる予算額を上回っています。記入内容を確認いただくか、特殊事情がある場合には、28行目に記入してください。","")</f>
        <v/>
      </c>
    </row>
    <row r="24" spans="1:13" s="272" customFormat="1" ht="49.5" customHeight="1" thickBot="1">
      <c r="A24" s="547"/>
      <c r="B24" s="548"/>
      <c r="C24" s="285"/>
      <c r="D24" s="286"/>
      <c r="E24" s="547"/>
      <c r="F24" s="548"/>
      <c r="G24" s="287"/>
      <c r="H24" s="288"/>
      <c r="J24" s="272" t="s">
        <v>301</v>
      </c>
      <c r="K24" s="297">
        <f>SUMIF(H11:H24,"申請事業財源",G11:G24)</f>
        <v>0</v>
      </c>
      <c r="L24" s="273"/>
      <c r="M24" s="272" t="str">
        <f ca="1">IF(K22&gt;K24,"総事業費が財源となる予算額を上回っています。記入内容を確認いただくか、特殊事情がある場合には、28行目に記入してください。","")</f>
        <v/>
      </c>
    </row>
    <row r="25" spans="1:13" s="272" customFormat="1" ht="49.5" customHeight="1" thickBot="1">
      <c r="A25" s="549" t="s">
        <v>279</v>
      </c>
      <c r="B25" s="550"/>
      <c r="C25" s="289">
        <f>C11+C19+C20+C21+C22+C23+C24</f>
        <v>0</v>
      </c>
      <c r="D25" s="290"/>
      <c r="E25" s="549" t="s">
        <v>279</v>
      </c>
      <c r="F25" s="550"/>
      <c r="G25" s="291">
        <f>G11+G15+G18+G19+G20+G21+G22+G23+G24</f>
        <v>0</v>
      </c>
      <c r="H25" s="292"/>
      <c r="J25" s="272" t="str">
        <f>IF(C25&lt;&gt;G25,"歳入の総計と歳出の総計が一致していません。下記（注２）を参照してください。","")</f>
        <v/>
      </c>
      <c r="L25" s="273"/>
    </row>
    <row r="27" spans="1:13" ht="104.25" customHeight="1">
      <c r="B27" s="546" t="s">
        <v>280</v>
      </c>
      <c r="C27" s="546"/>
      <c r="D27" s="546"/>
      <c r="E27" s="546"/>
      <c r="F27" s="546"/>
      <c r="G27" s="546"/>
      <c r="H27" s="546"/>
    </row>
    <row r="28" spans="1:13" ht="27" customHeight="1">
      <c r="B28" s="527" t="s">
        <v>298</v>
      </c>
      <c r="C28" s="527"/>
      <c r="D28" s="527"/>
      <c r="E28" s="527"/>
      <c r="F28" s="527"/>
      <c r="G28" s="527"/>
      <c r="H28" s="527"/>
    </row>
    <row r="29" spans="1:13" ht="27" customHeight="1">
      <c r="B29" s="528"/>
      <c r="C29" s="528"/>
      <c r="D29" s="528"/>
      <c r="E29" s="528"/>
      <c r="F29" s="528"/>
      <c r="G29" s="528"/>
      <c r="H29" s="528"/>
    </row>
  </sheetData>
  <mergeCells count="40">
    <mergeCell ref="B27:H27"/>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E14:F14"/>
    <mergeCell ref="A15:B15"/>
    <mergeCell ref="E15:F15"/>
    <mergeCell ref="A16:B16"/>
    <mergeCell ref="E16:F16"/>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s>
  <phoneticPr fontId="8"/>
  <dataValidations count="3">
    <dataValidation type="list" allowBlank="1" showInputMessage="1" showErrorMessage="1" sqref="D11:D24 H11:H24" xr:uid="{4803CE21-7F2D-423C-848B-A12BDC6D89DE}">
      <formula1>"申請事業財源"</formula1>
    </dataValidation>
    <dataValidation type="list" allowBlank="1" showInputMessage="1" showErrorMessage="1" sqref="G3" xr:uid="{F5309FF8-3E9B-426F-960E-97B4D8F17D5D}">
      <formula1>"予算,決算"</formula1>
    </dataValidation>
    <dataValidation type="list" allowBlank="1" showInputMessage="1" showErrorMessage="1" sqref="D3" xr:uid="{EEDFD84F-CB4A-49C2-8FCC-29784F21B9B0}">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AA2FE-E136-4E0D-A086-0779DC224D04}">
  <sheetPr>
    <tabColor rgb="FF00B0F0"/>
    <pageSetUpPr fitToPage="1"/>
  </sheetPr>
  <dimension ref="A1:L29"/>
  <sheetViews>
    <sheetView showZeros="0" view="pageBreakPreview" topLeftCell="A14" zoomScale="70" zoomScaleNormal="85" zoomScaleSheetLayoutView="70" workbookViewId="0">
      <selection activeCell="B29" sqref="B29:H29"/>
    </sheetView>
  </sheetViews>
  <sheetFormatPr defaultRowHeight="13.5"/>
  <cols>
    <col min="1" max="1" width="2.875" style="245" customWidth="1"/>
    <col min="2" max="4" width="21.5" style="245" customWidth="1"/>
    <col min="5" max="5" width="4.125" style="245" customWidth="1"/>
    <col min="6" max="8" width="21.5" style="245" customWidth="1"/>
    <col min="9" max="9" width="3.75" style="245" bestFit="1" customWidth="1"/>
    <col min="10" max="10" width="10.25" style="245" bestFit="1" customWidth="1"/>
    <col min="11" max="11" width="12.875" style="245" customWidth="1"/>
    <col min="12" max="12" width="3.5" style="265" bestFit="1" customWidth="1"/>
    <col min="13" max="16384" width="9" style="245"/>
  </cols>
  <sheetData>
    <row r="1" spans="1:12" ht="24.75" customHeight="1">
      <c r="H1" s="266" t="s">
        <v>251</v>
      </c>
      <c r="I1" s="531"/>
      <c r="J1" s="531"/>
      <c r="K1" s="531"/>
      <c r="L1" s="531"/>
    </row>
    <row r="2" spans="1:12" ht="22.5" customHeight="1">
      <c r="B2" s="267"/>
      <c r="C2" s="267"/>
      <c r="D2" s="268"/>
      <c r="E2" s="267"/>
      <c r="F2" s="267"/>
      <c r="G2" s="267"/>
      <c r="H2" s="267"/>
      <c r="I2" s="267"/>
      <c r="J2" s="267"/>
      <c r="K2" s="267"/>
      <c r="L2" s="267"/>
    </row>
    <row r="3" spans="1:12" ht="22.5" customHeight="1">
      <c r="B3" s="267"/>
      <c r="C3" s="269" t="s">
        <v>252</v>
      </c>
      <c r="D3" s="268" t="s">
        <v>281</v>
      </c>
      <c r="E3" s="532" t="s">
        <v>253</v>
      </c>
      <c r="F3" s="532"/>
      <c r="G3" s="270" t="s">
        <v>282</v>
      </c>
      <c r="H3" s="267" t="s">
        <v>255</v>
      </c>
      <c r="I3" s="267"/>
      <c r="J3" s="267"/>
      <c r="K3" s="267"/>
      <c r="L3" s="267"/>
    </row>
    <row r="4" spans="1:12" ht="22.5" customHeight="1">
      <c r="B4" s="267"/>
      <c r="C4" s="267"/>
      <c r="D4" s="268"/>
      <c r="E4" s="267"/>
      <c r="F4" s="267"/>
      <c r="G4" s="267"/>
      <c r="H4" s="267"/>
      <c r="I4" s="267"/>
      <c r="J4" s="267"/>
      <c r="K4" s="267"/>
      <c r="L4" s="267"/>
    </row>
    <row r="5" spans="1:12" ht="22.5" customHeight="1">
      <c r="B5" s="267"/>
      <c r="C5" s="267"/>
      <c r="D5" s="268"/>
      <c r="E5" s="267"/>
      <c r="F5" s="267"/>
      <c r="G5" s="267"/>
      <c r="H5" s="267"/>
      <c r="I5" s="267"/>
      <c r="J5" s="267"/>
      <c r="K5" s="267"/>
      <c r="L5" s="267"/>
    </row>
    <row r="6" spans="1:12" ht="22.5" customHeight="1">
      <c r="B6" s="267"/>
      <c r="C6" s="267"/>
      <c r="D6" s="268"/>
      <c r="E6" s="267"/>
      <c r="F6" s="267"/>
      <c r="G6" s="267"/>
      <c r="H6" s="267"/>
      <c r="I6" s="267"/>
      <c r="J6" s="267"/>
      <c r="K6" s="267"/>
      <c r="L6" s="267"/>
    </row>
    <row r="7" spans="1:12" ht="22.5" customHeight="1">
      <c r="B7" s="267"/>
      <c r="C7" s="267"/>
      <c r="D7" s="268"/>
      <c r="E7" s="267"/>
      <c r="F7" s="267"/>
      <c r="G7" s="267"/>
      <c r="H7" s="267"/>
      <c r="I7" s="267"/>
      <c r="J7" s="267"/>
      <c r="K7" s="267"/>
      <c r="L7" s="267"/>
    </row>
    <row r="8" spans="1:12" ht="28.5" customHeight="1" thickBot="1">
      <c r="F8" s="271" t="s">
        <v>81</v>
      </c>
      <c r="G8" s="533">
        <f>'02_様式5-1'!B8</f>
        <v>0</v>
      </c>
      <c r="H8" s="533"/>
    </row>
    <row r="9" spans="1:12" s="272" customFormat="1" ht="49.5" customHeight="1" thickBot="1">
      <c r="A9" s="534" t="s">
        <v>256</v>
      </c>
      <c r="B9" s="535"/>
      <c r="C9" s="535"/>
      <c r="D9" s="536"/>
      <c r="E9" s="534" t="s">
        <v>257</v>
      </c>
      <c r="F9" s="535"/>
      <c r="G9" s="535"/>
      <c r="H9" s="537"/>
      <c r="L9" s="273"/>
    </row>
    <row r="10" spans="1:12" s="272" customFormat="1" ht="49.5" customHeight="1" thickBot="1">
      <c r="A10" s="529" t="s">
        <v>29</v>
      </c>
      <c r="B10" s="530"/>
      <c r="C10" s="274" t="s">
        <v>258</v>
      </c>
      <c r="D10" s="275" t="s">
        <v>56</v>
      </c>
      <c r="E10" s="529" t="s">
        <v>29</v>
      </c>
      <c r="F10" s="530"/>
      <c r="G10" s="274" t="s">
        <v>258</v>
      </c>
      <c r="H10" s="276" t="s">
        <v>56</v>
      </c>
      <c r="L10" s="273"/>
    </row>
    <row r="11" spans="1:12" s="272" customFormat="1" ht="49.5" customHeight="1">
      <c r="A11" s="538" t="s">
        <v>259</v>
      </c>
      <c r="B11" s="539"/>
      <c r="C11" s="277">
        <f>SUM(C12:C18)</f>
        <v>0</v>
      </c>
      <c r="D11" s="278"/>
      <c r="E11" s="538" t="s">
        <v>260</v>
      </c>
      <c r="F11" s="539"/>
      <c r="G11" s="277">
        <f>SUM(G12:G14)</f>
        <v>0</v>
      </c>
      <c r="H11" s="279"/>
      <c r="L11" s="273"/>
    </row>
    <row r="12" spans="1:12" s="272" customFormat="1" ht="49.5" customHeight="1">
      <c r="A12" s="540" t="s">
        <v>261</v>
      </c>
      <c r="B12" s="541"/>
      <c r="C12" s="280"/>
      <c r="D12" s="281"/>
      <c r="E12" s="540" t="s">
        <v>262</v>
      </c>
      <c r="F12" s="541"/>
      <c r="G12" s="282"/>
      <c r="H12" s="283"/>
      <c r="L12" s="273"/>
    </row>
    <row r="13" spans="1:12" s="272" customFormat="1" ht="49.5" customHeight="1">
      <c r="A13" s="540" t="s">
        <v>263</v>
      </c>
      <c r="B13" s="541"/>
      <c r="C13" s="280"/>
      <c r="D13" s="281"/>
      <c r="E13" s="540" t="s">
        <v>264</v>
      </c>
      <c r="F13" s="541"/>
      <c r="G13" s="282"/>
      <c r="H13" s="283"/>
      <c r="L13" s="273"/>
    </row>
    <row r="14" spans="1:12" s="272" customFormat="1" ht="49.5" customHeight="1">
      <c r="A14" s="540" t="s">
        <v>265</v>
      </c>
      <c r="B14" s="541"/>
      <c r="C14" s="280"/>
      <c r="D14" s="281"/>
      <c r="E14" s="540" t="s">
        <v>266</v>
      </c>
      <c r="F14" s="541"/>
      <c r="G14" s="282"/>
      <c r="H14" s="283"/>
      <c r="L14" s="273"/>
    </row>
    <row r="15" spans="1:12" s="272" customFormat="1" ht="49.5" customHeight="1">
      <c r="A15" s="540" t="s">
        <v>267</v>
      </c>
      <c r="B15" s="541"/>
      <c r="C15" s="280"/>
      <c r="D15" s="281"/>
      <c r="E15" s="542" t="s">
        <v>268</v>
      </c>
      <c r="F15" s="543"/>
      <c r="G15" s="284">
        <f>SUM(G16:G17)</f>
        <v>0</v>
      </c>
      <c r="H15" s="283"/>
      <c r="L15" s="273"/>
    </row>
    <row r="16" spans="1:12" s="272" customFormat="1" ht="49.5" customHeight="1">
      <c r="A16" s="540" t="s">
        <v>269</v>
      </c>
      <c r="B16" s="541"/>
      <c r="C16" s="280"/>
      <c r="D16" s="281"/>
      <c r="E16" s="540" t="s">
        <v>270</v>
      </c>
      <c r="F16" s="541"/>
      <c r="G16" s="282"/>
      <c r="H16" s="283"/>
      <c r="L16" s="273"/>
    </row>
    <row r="17" spans="1:12" s="272" customFormat="1" ht="49.5" customHeight="1">
      <c r="A17" s="540" t="s">
        <v>272</v>
      </c>
      <c r="B17" s="541"/>
      <c r="C17" s="280"/>
      <c r="D17" s="281"/>
      <c r="E17" s="540" t="s">
        <v>273</v>
      </c>
      <c r="F17" s="541"/>
      <c r="G17" s="282"/>
      <c r="H17" s="283"/>
      <c r="L17" s="273"/>
    </row>
    <row r="18" spans="1:12" s="272" customFormat="1" ht="49.5" customHeight="1">
      <c r="A18" s="540" t="s">
        <v>274</v>
      </c>
      <c r="B18" s="541"/>
      <c r="C18" s="280"/>
      <c r="D18" s="281"/>
      <c r="E18" s="542" t="s">
        <v>275</v>
      </c>
      <c r="F18" s="543"/>
      <c r="G18" s="282"/>
      <c r="H18" s="283"/>
      <c r="L18" s="273"/>
    </row>
    <row r="19" spans="1:12" s="272" customFormat="1" ht="49.5" customHeight="1">
      <c r="A19" s="542" t="s">
        <v>276</v>
      </c>
      <c r="B19" s="543"/>
      <c r="C19" s="280"/>
      <c r="D19" s="281"/>
      <c r="E19" s="542" t="s">
        <v>277</v>
      </c>
      <c r="F19" s="543"/>
      <c r="G19" s="282"/>
      <c r="H19" s="283"/>
      <c r="L19" s="273"/>
    </row>
    <row r="20" spans="1:12" s="272" customFormat="1" ht="49.5" customHeight="1">
      <c r="A20" s="542" t="s">
        <v>278</v>
      </c>
      <c r="B20" s="543"/>
      <c r="C20" s="280"/>
      <c r="D20" s="281"/>
      <c r="E20" s="544"/>
      <c r="F20" s="545"/>
      <c r="G20" s="282"/>
      <c r="H20" s="283"/>
      <c r="L20" s="273"/>
    </row>
    <row r="21" spans="1:12" s="272" customFormat="1" ht="49.5" customHeight="1">
      <c r="A21" s="544"/>
      <c r="B21" s="545"/>
      <c r="C21" s="280"/>
      <c r="D21" s="281"/>
      <c r="E21" s="544"/>
      <c r="F21" s="545"/>
      <c r="G21" s="282"/>
      <c r="H21" s="283"/>
      <c r="L21" s="273"/>
    </row>
    <row r="22" spans="1:12" s="272" customFormat="1" ht="49.5" customHeight="1">
      <c r="A22" s="544"/>
      <c r="B22" s="545"/>
      <c r="C22" s="280"/>
      <c r="D22" s="281"/>
      <c r="E22" s="544"/>
      <c r="F22" s="545"/>
      <c r="G22" s="282"/>
      <c r="H22" s="283"/>
      <c r="L22" s="273"/>
    </row>
    <row r="23" spans="1:12" s="272" customFormat="1" ht="49.5" customHeight="1">
      <c r="A23" s="544"/>
      <c r="B23" s="545"/>
      <c r="C23" s="280"/>
      <c r="D23" s="281"/>
      <c r="E23" s="544"/>
      <c r="F23" s="545"/>
      <c r="G23" s="282"/>
      <c r="H23" s="283"/>
      <c r="L23" s="273"/>
    </row>
    <row r="24" spans="1:12" s="272" customFormat="1" ht="49.5" customHeight="1" thickBot="1">
      <c r="A24" s="547"/>
      <c r="B24" s="548"/>
      <c r="C24" s="285"/>
      <c r="D24" s="286"/>
      <c r="E24" s="547"/>
      <c r="F24" s="548"/>
      <c r="G24" s="287"/>
      <c r="H24" s="288"/>
      <c r="L24" s="273"/>
    </row>
    <row r="25" spans="1:12" s="272" customFormat="1" ht="49.5" customHeight="1" thickBot="1">
      <c r="A25" s="549" t="s">
        <v>279</v>
      </c>
      <c r="B25" s="550"/>
      <c r="C25" s="289">
        <f>C11+C19+C20+C21+C22+C23+C24</f>
        <v>0</v>
      </c>
      <c r="D25" s="290"/>
      <c r="E25" s="549" t="s">
        <v>279</v>
      </c>
      <c r="F25" s="550"/>
      <c r="G25" s="291">
        <f>G11+G15+G18+G19+G20+G21+G22+G23+G24</f>
        <v>0</v>
      </c>
      <c r="H25" s="292"/>
      <c r="L25" s="273"/>
    </row>
    <row r="27" spans="1:12" ht="104.25" customHeight="1">
      <c r="B27" s="546" t="s">
        <v>283</v>
      </c>
      <c r="C27" s="546"/>
      <c r="D27" s="546"/>
      <c r="E27" s="546"/>
      <c r="F27" s="546"/>
      <c r="G27" s="546"/>
      <c r="H27" s="546"/>
    </row>
    <row r="28" spans="1:12" ht="27" customHeight="1">
      <c r="B28" s="527" t="s">
        <v>298</v>
      </c>
      <c r="C28" s="527"/>
      <c r="D28" s="527"/>
      <c r="E28" s="527"/>
      <c r="F28" s="527"/>
      <c r="G28" s="527"/>
      <c r="H28" s="527"/>
    </row>
    <row r="29" spans="1:12" ht="27" customHeight="1">
      <c r="B29" s="528"/>
      <c r="C29" s="528"/>
      <c r="D29" s="528"/>
      <c r="E29" s="528"/>
      <c r="F29" s="528"/>
      <c r="G29" s="528"/>
      <c r="H29" s="528"/>
    </row>
  </sheetData>
  <mergeCells count="40">
    <mergeCell ref="B27:H27"/>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E14:F14"/>
    <mergeCell ref="A15:B15"/>
    <mergeCell ref="E15:F15"/>
    <mergeCell ref="A16:B16"/>
    <mergeCell ref="E16:F16"/>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s>
  <phoneticPr fontId="8"/>
  <dataValidations count="3">
    <dataValidation type="list" allowBlank="1" showInputMessage="1" showErrorMessage="1" sqref="D3" xr:uid="{26126E65-1D14-421C-B613-6EB5DBDB27A2}">
      <formula1>"元,２,３,４"</formula1>
    </dataValidation>
    <dataValidation type="list" allowBlank="1" showInputMessage="1" showErrorMessage="1" sqref="G3" xr:uid="{FE556A2E-C4D9-46E5-9EEE-C06A4DBC244C}">
      <formula1>"予算,決算"</formula1>
    </dataValidation>
    <dataValidation type="list" allowBlank="1" showInputMessage="1" showErrorMessage="1" sqref="D11:D24 H11:H24" xr:uid="{0C6DC36E-E207-445D-8727-AE5D64B60668}">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01_チェック表</vt:lpstr>
      <vt:lpstr>02_様式5-1</vt:lpstr>
      <vt:lpstr>03_様式5-2</vt:lpstr>
      <vt:lpstr>04_様式5-3</vt:lpstr>
      <vt:lpstr>05_見積書整理表</vt:lpstr>
      <vt:lpstr>06_説明一覧 </vt:lpstr>
      <vt:lpstr>07_採択理由書</vt:lpstr>
      <vt:lpstr>08-1_収支予算書 (R4)</vt:lpstr>
      <vt:lpstr>08-2_収支決算書（R元）</vt:lpstr>
      <vt:lpstr>08-3_収支決算書 (R2)</vt:lpstr>
      <vt:lpstr>08-4_収支決算書 (R3)</vt:lpstr>
      <vt:lpstr>Sheet4</vt:lpstr>
      <vt:lpstr>'01_チェック表'!Print_Area</vt:lpstr>
      <vt:lpstr>'02_様式5-1'!Print_Area</vt:lpstr>
      <vt:lpstr>'03_様式5-2'!Print_Area</vt:lpstr>
      <vt:lpstr>'04_様式5-3'!Print_Area</vt:lpstr>
      <vt:lpstr>'05_見積書整理表'!Print_Area</vt:lpstr>
      <vt:lpstr>'06_説明一覧 '!Print_Area</vt:lpstr>
      <vt:lpstr>'07_採択理由書'!Print_Area</vt:lpstr>
      <vt:lpstr>'08-1_収支予算書 (R4)'!Print_Area</vt:lpstr>
      <vt:lpstr>'08-2_収支決算書（R元）'!Print_Area</vt:lpstr>
      <vt:lpstr>'08-3_収支決算書 (R2)'!Print_Area</vt:lpstr>
      <vt:lpstr>'08-4_収支決算書 (R3)'!Print_Area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中田凌</cp:lastModifiedBy>
  <cp:revision/>
  <dcterms:created xsi:type="dcterms:W3CDTF">2013-01-28T12:58:14Z</dcterms:created>
  <dcterms:modified xsi:type="dcterms:W3CDTF">2022-12-02T07:14:19Z</dcterms:modified>
  <cp:category/>
  <cp:contentStatus/>
</cp:coreProperties>
</file>