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showInkAnnotation="0" defaultThemeVersion="124226"/>
  <mc:AlternateContent xmlns:mc="http://schemas.openxmlformats.org/markup-compatibility/2006">
    <mc:Choice Requires="x15">
      <x15ac:absPath xmlns:x15ac="http://schemas.microsoft.com/office/spreadsheetml/2010/11/ac" url="C:\Users\r-nakada\AppData\Local\Box\Box Edit\Documents\wlEpRd3oxEGvHDGV145SSA==\"/>
    </mc:Choice>
  </mc:AlternateContent>
  <xr:revisionPtr revIDLastSave="0" documentId="13_ncr:1_{441595D4-C3F9-45AA-83B1-6DC5F10904A5}" xr6:coauthVersionLast="47" xr6:coauthVersionMax="47" xr10:uidLastSave="{00000000-0000-0000-0000-000000000000}"/>
  <bookViews>
    <workbookView xWindow="2805" yWindow="1050" windowWidth="18480" windowHeight="14460" xr2:uid="{00000000-000D-0000-FFFF-FFFF00000000}"/>
  </bookViews>
  <sheets>
    <sheet name="01_チェック表" sheetId="8" r:id="rId1"/>
    <sheet name="02_様式4-1" sheetId="1" r:id="rId2"/>
    <sheet name="03_様式4-2" sheetId="2" r:id="rId3"/>
    <sheet name="04-1_様式4-3" sheetId="3" r:id="rId4"/>
    <sheet name="04-2_（参考）様式4-3" sheetId="4" r:id="rId5"/>
    <sheet name="05_様式4-4" sheetId="6" r:id="rId6"/>
    <sheet name="06_見積書整理表" sheetId="9" r:id="rId7"/>
    <sheet name="07_説明一覧 " sheetId="16" r:id="rId8"/>
    <sheet name="08_採択理由書" sheetId="11" r:id="rId9"/>
    <sheet name="09-1_収支予算書 (R4)" sheetId="12" r:id="rId10"/>
    <sheet name="09-2_収支決算書（R元）" sheetId="13" r:id="rId11"/>
    <sheet name="09-3_収支決算書 (R2)" sheetId="14" r:id="rId12"/>
    <sheet name="09-4_収支決算書 (R3)" sheetId="15" r:id="rId13"/>
    <sheet name="Sheet4" sheetId="7" state="hidden" r:id="rId14"/>
  </sheets>
  <externalReferences>
    <externalReference r:id="rId15"/>
    <externalReference r:id="rId16"/>
    <externalReference r:id="rId17"/>
    <externalReference r:id="rId18"/>
    <externalReference r:id="rId19"/>
    <externalReference r:id="rId20"/>
  </externalReferences>
  <definedNames>
    <definedName name="O">[1]大学データ!$I$5:$I$8</definedName>
    <definedName name="P">[1]大学データ!$J$5:$J$7</definedName>
    <definedName name="_xlnm.Print_Area" localSheetId="0">'01_チェック表'!$A$1:$G$59</definedName>
    <definedName name="_xlnm.Print_Area" localSheetId="1">'02_様式4-1'!$A$1:$J$30</definedName>
    <definedName name="_xlnm.Print_Area" localSheetId="2">'03_様式4-2'!$A$1:$I$48</definedName>
    <definedName name="_xlnm.Print_Area" localSheetId="3">'04-1_様式4-3'!$A$1:$D$27</definedName>
    <definedName name="_xlnm.Print_Area" localSheetId="4">'04-2_（参考）様式4-3'!$A$1:$D$27</definedName>
    <definedName name="_xlnm.Print_Area" localSheetId="5">'05_様式4-4'!$A$1:$G$29</definedName>
    <definedName name="_xlnm.Print_Area" localSheetId="6">'06_見積書整理表'!$A$1:$Q$69</definedName>
    <definedName name="_xlnm.Print_Area" localSheetId="7">'07_説明一覧 '!$A$1:$J$29</definedName>
    <definedName name="_xlnm.Print_Area" localSheetId="8">'08_採択理由書'!$A$1:$J$28</definedName>
    <definedName name="_xlnm.Print_Area" localSheetId="9">'09-1_収支予算書 (R4)'!$A$1:$H$29</definedName>
    <definedName name="_xlnm.Print_Area" localSheetId="10">'09-2_収支決算書（R元）'!$A$1:$H$29</definedName>
    <definedName name="_xlnm.Print_Area" localSheetId="11">'09-3_収支決算書 (R2)'!$A$1:$H$29</definedName>
    <definedName name="_xlnm.Print_Area" localSheetId="12">'09-4_収支決算書 (R3)'!$A$1:$H$29</definedName>
    <definedName name="_xlnm.Print_Titles" localSheetId="2">'03_様式4-2'!$1:$4</definedName>
    <definedName name="_xlnm.Print_Titles" localSheetId="7">'07_説明一覧 '!$8:$9</definedName>
    <definedName name="Q">[1]大学データ!$K$5:$K$7</definedName>
    <definedName name="S">[1]大学データ!$L$5:$L$8</definedName>
    <definedName name="ほし">[2]Sheet2!$E$3:$E$49</definedName>
    <definedName name="月" localSheetId="7">[3]リスト!$N$3:$N$14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2">'[5]都道府県様式2（私立学校施設整備費補助金）'!#REF!</definedName>
    <definedName name="事業種" localSheetId="4">'[4]様式4 (記入例)'!#REF!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 localSheetId="12">[4]様式4!#REF!</definedName>
    <definedName name="事業種" localSheetId="13">[4]様式4!#REF!</definedName>
    <definedName name="事業種">[4]様式4!#REF!</definedName>
    <definedName name="説明一覧">[4]様式4!#REF!</definedName>
    <definedName name="都道府県">[6]Sheet2!$A$3:$A$49</definedName>
    <definedName name="日" localSheetId="7">[3]リスト!$P$3:$P$33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4" i="12" l="1"/>
  <c r="M23" i="12"/>
  <c r="E37" i="2"/>
  <c r="E36" i="2"/>
  <c r="E35" i="2"/>
  <c r="E34" i="2"/>
  <c r="E33" i="2"/>
  <c r="E32" i="2"/>
  <c r="F32" i="2"/>
  <c r="E17" i="2"/>
  <c r="H8" i="2"/>
  <c r="H7" i="2"/>
  <c r="H6" i="2"/>
  <c r="E8" i="2"/>
  <c r="E7" i="2"/>
  <c r="E6" i="2"/>
  <c r="B18" i="1"/>
  <c r="K24" i="12"/>
  <c r="K23" i="12"/>
  <c r="J25" i="12"/>
  <c r="B5" i="11"/>
  <c r="D15" i="3"/>
  <c r="D4" i="3"/>
  <c r="G41" i="8"/>
  <c r="H19" i="2"/>
  <c r="I7" i="2"/>
  <c r="I8" i="2"/>
  <c r="I6" i="2"/>
  <c r="I17" i="2"/>
  <c r="H17" i="2"/>
  <c r="H33" i="2"/>
  <c r="H34" i="2"/>
  <c r="H35" i="2"/>
  <c r="H36" i="2"/>
  <c r="H37" i="2"/>
  <c r="H32" i="2"/>
  <c r="I33" i="2"/>
  <c r="I34" i="2"/>
  <c r="I35" i="2"/>
  <c r="I36" i="2"/>
  <c r="I37" i="2"/>
  <c r="I32" i="2"/>
  <c r="I21" i="2"/>
  <c r="I18" i="2"/>
  <c r="I19" i="2"/>
  <c r="I20" i="2"/>
  <c r="H21" i="2"/>
  <c r="H18" i="2"/>
  <c r="H20" i="2"/>
  <c r="F33" i="2"/>
  <c r="F34" i="2"/>
  <c r="F35" i="2"/>
  <c r="F36" i="2"/>
  <c r="F37" i="2"/>
  <c r="E18" i="2"/>
  <c r="E19" i="2"/>
  <c r="E20" i="2"/>
  <c r="E21" i="2"/>
  <c r="I2" i="2" l="1"/>
  <c r="B6" i="16" l="1"/>
  <c r="E3" i="8"/>
  <c r="B6" i="11"/>
  <c r="B7" i="11"/>
  <c r="H6" i="16"/>
  <c r="M6" i="9"/>
  <c r="F4" i="2"/>
  <c r="B4" i="11"/>
  <c r="D6" i="16"/>
  <c r="D6" i="9"/>
  <c r="E4" i="8"/>
  <c r="G5" i="6"/>
  <c r="G8" i="15"/>
  <c r="G8" i="14"/>
  <c r="G8" i="13"/>
  <c r="G8" i="12"/>
  <c r="G4" i="11"/>
  <c r="F6" i="16"/>
  <c r="F6" i="9"/>
  <c r="E5" i="8"/>
  <c r="G15" i="15"/>
  <c r="G11" i="15"/>
  <c r="G25" i="15" s="1"/>
  <c r="C11" i="15"/>
  <c r="C25" i="15" s="1"/>
  <c r="C25" i="14"/>
  <c r="G15" i="14"/>
  <c r="G11" i="14"/>
  <c r="G25" i="14" s="1"/>
  <c r="C11" i="14"/>
  <c r="C25" i="13"/>
  <c r="G15" i="13"/>
  <c r="G11" i="13"/>
  <c r="G25" i="13" s="1"/>
  <c r="C11" i="13"/>
  <c r="C25" i="12"/>
  <c r="G15" i="12"/>
  <c r="G11" i="12"/>
  <c r="G25" i="12" s="1"/>
  <c r="C11" i="12"/>
  <c r="I22" i="11"/>
  <c r="Q55" i="9"/>
  <c r="K55" i="9"/>
  <c r="F55" i="9"/>
  <c r="P55" i="9" s="1"/>
  <c r="Q54" i="9"/>
  <c r="O54" i="9"/>
  <c r="K54" i="9"/>
  <c r="F54" i="9"/>
  <c r="P54" i="9" s="1"/>
  <c r="Q53" i="9"/>
  <c r="P53" i="9"/>
  <c r="O53" i="9"/>
  <c r="K53" i="9"/>
  <c r="F53" i="9"/>
  <c r="Q52" i="9"/>
  <c r="K52" i="9"/>
  <c r="F52" i="9"/>
  <c r="P52" i="9" s="1"/>
  <c r="Q51" i="9"/>
  <c r="K51" i="9"/>
  <c r="F51" i="9"/>
  <c r="P51" i="9" s="1"/>
  <c r="Q50" i="9"/>
  <c r="O50" i="9"/>
  <c r="K50" i="9"/>
  <c r="F50" i="9"/>
  <c r="P50" i="9" s="1"/>
  <c r="Q49" i="9"/>
  <c r="P49" i="9"/>
  <c r="O49" i="9"/>
  <c r="K49" i="9"/>
  <c r="F49" i="9"/>
  <c r="Q48" i="9"/>
  <c r="K48" i="9"/>
  <c r="F48" i="9"/>
  <c r="P48" i="9" s="1"/>
  <c r="Q47" i="9"/>
  <c r="K47" i="9"/>
  <c r="F47" i="9"/>
  <c r="P47" i="9" s="1"/>
  <c r="Q46" i="9"/>
  <c r="O46" i="9"/>
  <c r="K46" i="9"/>
  <c r="F46" i="9"/>
  <c r="P46" i="9" s="1"/>
  <c r="Q45" i="9"/>
  <c r="P45" i="9"/>
  <c r="O45" i="9"/>
  <c r="K45" i="9"/>
  <c r="F45" i="9"/>
  <c r="Q44" i="9"/>
  <c r="K44" i="9"/>
  <c r="F44" i="9"/>
  <c r="P44" i="9" s="1"/>
  <c r="Q43" i="9"/>
  <c r="K43" i="9"/>
  <c r="F43" i="9"/>
  <c r="P43" i="9" s="1"/>
  <c r="Q42" i="9"/>
  <c r="O42" i="9"/>
  <c r="K42" i="9"/>
  <c r="F42" i="9"/>
  <c r="P42" i="9" s="1"/>
  <c r="Q41" i="9"/>
  <c r="P41" i="9"/>
  <c r="O41" i="9"/>
  <c r="K41" i="9"/>
  <c r="F41" i="9"/>
  <c r="Q40" i="9"/>
  <c r="K40" i="9"/>
  <c r="F40" i="9"/>
  <c r="P40" i="9" s="1"/>
  <c r="Q39" i="9"/>
  <c r="K39" i="9"/>
  <c r="F39" i="9"/>
  <c r="P39" i="9" s="1"/>
  <c r="Q38" i="9"/>
  <c r="O38" i="9"/>
  <c r="K38" i="9"/>
  <c r="F38" i="9"/>
  <c r="P38" i="9" s="1"/>
  <c r="Q37" i="9"/>
  <c r="P37" i="9"/>
  <c r="O37" i="9"/>
  <c r="K37" i="9"/>
  <c r="F37" i="9"/>
  <c r="Q36" i="9"/>
  <c r="K36" i="9"/>
  <c r="F36" i="9"/>
  <c r="P36" i="9" s="1"/>
  <c r="Q35" i="9"/>
  <c r="K35" i="9"/>
  <c r="F35" i="9"/>
  <c r="P35" i="9" s="1"/>
  <c r="Q34" i="9"/>
  <c r="O34" i="9"/>
  <c r="K34" i="9"/>
  <c r="F34" i="9"/>
  <c r="P34" i="9" s="1"/>
  <c r="Q33" i="9"/>
  <c r="P33" i="9"/>
  <c r="O33" i="9"/>
  <c r="K33" i="9"/>
  <c r="F33" i="9"/>
  <c r="Q32" i="9"/>
  <c r="K32" i="9"/>
  <c r="F32" i="9"/>
  <c r="P32" i="9" s="1"/>
  <c r="Q31" i="9"/>
  <c r="K31" i="9"/>
  <c r="F31" i="9"/>
  <c r="P31" i="9" s="1"/>
  <c r="Q30" i="9"/>
  <c r="O30" i="9"/>
  <c r="K30" i="9"/>
  <c r="F30" i="9"/>
  <c r="P30" i="9" s="1"/>
  <c r="Q29" i="9"/>
  <c r="P29" i="9"/>
  <c r="O29" i="9"/>
  <c r="K29" i="9"/>
  <c r="F29" i="9"/>
  <c r="Q28" i="9"/>
  <c r="K28" i="9"/>
  <c r="F28" i="9"/>
  <c r="P28" i="9" s="1"/>
  <c r="Q27" i="9"/>
  <c r="K27" i="9"/>
  <c r="F27" i="9"/>
  <c r="P27" i="9" s="1"/>
  <c r="Q26" i="9"/>
  <c r="O26" i="9"/>
  <c r="K26" i="9"/>
  <c r="F26" i="9"/>
  <c r="P26" i="9" s="1"/>
  <c r="Q25" i="9"/>
  <c r="P25" i="9"/>
  <c r="O25" i="9"/>
  <c r="K25" i="9"/>
  <c r="F25" i="9"/>
  <c r="Q24" i="9"/>
  <c r="K24" i="9"/>
  <c r="F24" i="9"/>
  <c r="P24" i="9" s="1"/>
  <c r="Q23" i="9"/>
  <c r="K23" i="9"/>
  <c r="F23" i="9"/>
  <c r="P23" i="9" s="1"/>
  <c r="Q22" i="9"/>
  <c r="O22" i="9"/>
  <c r="K22" i="9"/>
  <c r="F22" i="9"/>
  <c r="P22" i="9" s="1"/>
  <c r="Q21" i="9"/>
  <c r="P21" i="9"/>
  <c r="O21" i="9"/>
  <c r="K21" i="9"/>
  <c r="F21" i="9"/>
  <c r="Q20" i="9"/>
  <c r="K20" i="9"/>
  <c r="F20" i="9"/>
  <c r="P20" i="9" s="1"/>
  <c r="Q19" i="9"/>
  <c r="K19" i="9"/>
  <c r="F19" i="9"/>
  <c r="P19" i="9" s="1"/>
  <c r="Q18" i="9"/>
  <c r="O18" i="9"/>
  <c r="K18" i="9"/>
  <c r="F18" i="9"/>
  <c r="P18" i="9" s="1"/>
  <c r="Q17" i="9"/>
  <c r="P17" i="9"/>
  <c r="O17" i="9"/>
  <c r="K17" i="9"/>
  <c r="F17" i="9"/>
  <c r="Q16" i="9"/>
  <c r="K16" i="9"/>
  <c r="F16" i="9"/>
  <c r="P16" i="9" s="1"/>
  <c r="Q15" i="9"/>
  <c r="K15" i="9"/>
  <c r="F15" i="9"/>
  <c r="P15" i="9" s="1"/>
  <c r="Q14" i="9"/>
  <c r="O14" i="9"/>
  <c r="K14" i="9"/>
  <c r="F14" i="9"/>
  <c r="P14" i="9" s="1"/>
  <c r="Q13" i="9"/>
  <c r="P13" i="9"/>
  <c r="O13" i="9"/>
  <c r="K13" i="9"/>
  <c r="F13" i="9"/>
  <c r="Q12" i="9"/>
  <c r="K12" i="9"/>
  <c r="F12" i="9"/>
  <c r="P12" i="9" s="1"/>
  <c r="Q11" i="9"/>
  <c r="Q57" i="9" s="1"/>
  <c r="K11" i="9"/>
  <c r="K57" i="9" s="1"/>
  <c r="F11" i="9"/>
  <c r="P11" i="9" s="1"/>
  <c r="G59" i="8"/>
  <c r="G58" i="8"/>
  <c r="G55" i="8"/>
  <c r="G53" i="8"/>
  <c r="G52" i="8"/>
  <c r="G51" i="8"/>
  <c r="G49" i="8"/>
  <c r="G47" i="8"/>
  <c r="G42" i="8"/>
  <c r="G40" i="8"/>
  <c r="G39" i="8"/>
  <c r="G38" i="8"/>
  <c r="G37" i="8"/>
  <c r="G36" i="8"/>
  <c r="G35" i="8"/>
  <c r="G34" i="8"/>
  <c r="G33" i="8"/>
  <c r="G32" i="8"/>
  <c r="G30" i="8"/>
  <c r="G29" i="8"/>
  <c r="G28" i="8"/>
  <c r="G27" i="8"/>
  <c r="G26" i="8"/>
  <c r="G25" i="8"/>
  <c r="G24" i="8"/>
  <c r="G23" i="8"/>
  <c r="G19" i="8"/>
  <c r="G18" i="8"/>
  <c r="G17" i="8"/>
  <c r="G16" i="8"/>
  <c r="G15" i="8"/>
  <c r="G14" i="8"/>
  <c r="P57" i="9" l="1"/>
  <c r="K62" i="9"/>
  <c r="O11" i="9"/>
  <c r="O15" i="9"/>
  <c r="O19" i="9"/>
  <c r="O23" i="9"/>
  <c r="O27" i="9"/>
  <c r="O31" i="9"/>
  <c r="O35" i="9"/>
  <c r="O39" i="9"/>
  <c r="O43" i="9"/>
  <c r="O47" i="9"/>
  <c r="O51" i="9"/>
  <c r="O55" i="9"/>
  <c r="O12" i="9"/>
  <c r="O16" i="9"/>
  <c r="O20" i="9"/>
  <c r="O24" i="9"/>
  <c r="O28" i="9"/>
  <c r="O32" i="9"/>
  <c r="O36" i="9"/>
  <c r="O40" i="9"/>
  <c r="O44" i="9"/>
  <c r="O48" i="9"/>
  <c r="O52" i="9"/>
  <c r="G17" i="1"/>
  <c r="O57" i="9" l="1"/>
  <c r="K64" i="9"/>
  <c r="F24" i="6"/>
  <c r="E24" i="6"/>
  <c r="D24" i="6"/>
  <c r="C24" i="6"/>
  <c r="O59" i="9" l="1"/>
  <c r="P59" i="9"/>
  <c r="F25" i="1"/>
  <c r="I39" i="2"/>
  <c r="I47" i="2" s="1"/>
  <c r="F24" i="1"/>
  <c r="I23" i="2"/>
  <c r="F23" i="1"/>
  <c r="I10" i="2"/>
  <c r="C25" i="1" l="1"/>
  <c r="P60" i="9"/>
  <c r="P61" i="9" s="1"/>
  <c r="P62" i="9"/>
  <c r="Q59" i="9"/>
  <c r="O60" i="9"/>
  <c r="O62" i="9"/>
  <c r="I30" i="2"/>
  <c r="I15" i="2"/>
  <c r="C23" i="1"/>
  <c r="I23" i="1" s="1"/>
  <c r="C24" i="1"/>
  <c r="I24" i="1" s="1"/>
  <c r="F26" i="1"/>
  <c r="I25" i="1"/>
  <c r="I48" i="2" l="1"/>
  <c r="Q60" i="9"/>
  <c r="O61" i="9"/>
  <c r="Q62" i="9"/>
  <c r="P64" i="9"/>
  <c r="C26" i="1"/>
  <c r="C27" i="1" s="1"/>
  <c r="I26" i="1" l="1"/>
  <c r="K22" i="12" s="1"/>
  <c r="O64" i="9"/>
  <c r="Q61" i="9"/>
  <c r="Q64" i="9" s="1"/>
  <c r="I27" i="1"/>
  <c r="O68" i="9" l="1"/>
  <c r="O6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作成者</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9" authorId="0" shapeId="0" xr:uid="{00000000-0006-0000-0000-000005000000}">
      <text>
        <r>
          <rPr>
            <b/>
            <sz val="9"/>
            <color indexed="81"/>
            <rFont val="ＭＳ Ｐゴシック"/>
            <family val="3"/>
            <charset val="128"/>
          </rPr>
          <t>当該施設を直接管理する者を記入すること。</t>
        </r>
      </text>
    </comment>
    <comment ref="B10" authorId="0" shapeId="0" xr:uid="{00000000-0006-0000-0000-00000600000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xr:uid="{00000000-0006-0000-0000-000007000000}">
      <text>
        <r>
          <rPr>
            <b/>
            <sz val="9"/>
            <color indexed="81"/>
            <rFont val="ＭＳ Ｐゴシック"/>
            <family val="3"/>
            <charset val="128"/>
          </rPr>
          <t>当該事業を行う施設の名称を具体的に記入すること。</t>
        </r>
      </text>
    </comment>
    <comment ref="B12" authorId="0" shapeId="0" xr:uid="{00000000-0006-0000-0000-00000800000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xr:uid="{00000000-0006-0000-0000-000009000000}">
      <text>
        <r>
          <rPr>
            <b/>
            <sz val="9"/>
            <color indexed="81"/>
            <rFont val="ＭＳ Ｐゴシック"/>
            <family val="3"/>
            <charset val="128"/>
          </rPr>
          <t>該当する構造を選択すること</t>
        </r>
      </text>
    </comment>
    <comment ref="B14" authorId="0" shapeId="0" xr:uid="{00000000-0006-0000-0000-00000A000000}">
      <text>
        <r>
          <rPr>
            <b/>
            <sz val="9"/>
            <color indexed="81"/>
            <rFont val="ＭＳ Ｐゴシック"/>
            <family val="3"/>
            <charset val="128"/>
          </rPr>
          <t>ドロップダウンリストより選択すること。</t>
        </r>
      </text>
    </comment>
    <comment ref="G14" authorId="0" shapeId="0" xr:uid="{00000000-0006-0000-0000-00000B000000}">
      <text>
        <r>
          <rPr>
            <b/>
            <sz val="9"/>
            <color indexed="81"/>
            <rFont val="ＭＳ Ｐゴシック"/>
            <family val="3"/>
            <charset val="128"/>
          </rPr>
          <t>該当しない場合、空欄のままでかまわない。</t>
        </r>
      </text>
    </comment>
    <comment ref="B15" authorId="0" shapeId="0" xr:uid="{00000000-0006-0000-0000-00000C000000}">
      <text>
        <r>
          <rPr>
            <b/>
            <sz val="9"/>
            <color indexed="81"/>
            <rFont val="ＭＳ Ｐゴシック"/>
            <family val="3"/>
            <charset val="128"/>
          </rPr>
          <t>ドロップダウンリストより選択すること。</t>
        </r>
      </text>
    </comment>
    <comment ref="B16" authorId="0" shapeId="0" xr:uid="{00000000-0006-0000-0000-00000D000000}">
      <text>
        <r>
          <rPr>
            <b/>
            <sz val="9"/>
            <color indexed="81"/>
            <rFont val="ＭＳ Ｐゴシック"/>
            <family val="3"/>
            <charset val="128"/>
          </rPr>
          <t>ドロップダウンリストより選択すること。</t>
        </r>
      </text>
    </comment>
    <comment ref="G16" authorId="0" shapeId="0" xr:uid="{00000000-0006-0000-0000-00000E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F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10000000}">
      <text>
        <r>
          <rPr>
            <b/>
            <sz val="9"/>
            <color indexed="81"/>
            <rFont val="ＭＳ Ｐゴシック"/>
            <family val="3"/>
            <charset val="128"/>
          </rPr>
          <t>自動計算であるため、入力不要。</t>
        </r>
      </text>
    </comment>
    <comment ref="B18" authorId="0" shapeId="0" xr:uid="{00000000-0006-0000-0000-000011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12000000}">
      <text>
        <r>
          <rPr>
            <b/>
            <sz val="9"/>
            <color indexed="81"/>
            <rFont val="ＭＳ Ｐゴシック"/>
            <family val="3"/>
            <charset val="128"/>
          </rPr>
          <t>耐震補強工事を行う建物の延べ床面積を記入すること。</t>
        </r>
      </text>
    </comment>
    <comment ref="A19" authorId="1" shapeId="0" xr:uid="{3F0E3454-6629-4AD2-85B7-05DB23B3DBE0}">
      <text>
        <r>
          <rPr>
            <b/>
            <sz val="9"/>
            <color indexed="81"/>
            <rFont val="MS P ゴシック"/>
            <family val="3"/>
            <charset val="128"/>
          </rPr>
          <t>該当するものを選択すること。</t>
        </r>
      </text>
    </comment>
    <comment ref="I20" authorId="0" shapeId="0" xr:uid="{00000000-0006-0000-0000-00001400000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2" shapeId="0" xr:uid="{00000000-0006-0000-0000-000015000000}">
      <text>
        <r>
          <rPr>
            <b/>
            <sz val="9"/>
            <color indexed="10"/>
            <rFont val="ＭＳ Ｐゴシック"/>
            <family val="3"/>
            <charset val="128"/>
          </rPr>
          <t>黄色で塗りつぶしたセルは、シート「様式4-2」に入力することにより自動反映されることから、入力しないこと。</t>
        </r>
      </text>
    </comment>
    <comment ref="K26" authorId="1" shapeId="0" xr:uid="{54BE4FCD-4A94-48A3-AE03-E89898236376}">
      <text>
        <r>
          <rPr>
            <b/>
            <sz val="9"/>
            <color indexed="81"/>
            <rFont val="MS P ゴシック"/>
            <family val="3"/>
            <charset val="128"/>
          </rPr>
          <t>ただし見積整理表が複数ある場合は、このセルの確認は不要。その場合、補助対象経費合計は手動で入力すること。</t>
        </r>
      </text>
    </comment>
    <comment ref="B28" authorId="0" shapeId="0" xr:uid="{00000000-0006-0000-0000-00001600000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0AA32BF7-0756-4FD2-9EAA-6428C488A46D}">
      <text>
        <r>
          <rPr>
            <b/>
            <sz val="9"/>
            <color indexed="81"/>
            <rFont val="MS P ゴシック"/>
            <family val="3"/>
            <charset val="128"/>
          </rPr>
          <t>自動入力</t>
        </r>
      </text>
    </comment>
    <comment ref="C11" authorId="1" shapeId="0" xr:uid="{84064EC7-6B68-4641-A51D-75340940537A}">
      <text>
        <r>
          <rPr>
            <b/>
            <sz val="9"/>
            <color indexed="81"/>
            <rFont val="ＭＳ Ｐゴシック"/>
            <family val="3"/>
            <charset val="128"/>
          </rPr>
          <t>自動計算</t>
        </r>
      </text>
    </comment>
    <comment ref="G11" authorId="1" shapeId="0" xr:uid="{0D4D52DA-9955-4B99-85E0-253180039D25}">
      <text>
        <r>
          <rPr>
            <b/>
            <sz val="9"/>
            <color indexed="81"/>
            <rFont val="ＭＳ Ｐゴシック"/>
            <family val="3"/>
            <charset val="128"/>
          </rPr>
          <t>自動計算</t>
        </r>
      </text>
    </comment>
    <comment ref="G15" authorId="1" shapeId="0" xr:uid="{0CE63138-378C-4A1C-B5FC-F7DBA79D521F}">
      <text>
        <r>
          <rPr>
            <b/>
            <sz val="9"/>
            <color indexed="81"/>
            <rFont val="ＭＳ Ｐゴシック"/>
            <family val="3"/>
            <charset val="128"/>
          </rPr>
          <t>自動計算</t>
        </r>
      </text>
    </comment>
    <comment ref="C25" authorId="1" shapeId="0" xr:uid="{1F9DBEAC-D128-46E1-BA34-FD83AC19BA7F}">
      <text>
        <r>
          <rPr>
            <b/>
            <sz val="9"/>
            <color indexed="81"/>
            <rFont val="ＭＳ Ｐゴシック"/>
            <family val="3"/>
            <charset val="128"/>
          </rPr>
          <t>自動計算
※　セルを追加した場合、計算が反映されているか確認してください。</t>
        </r>
      </text>
    </comment>
    <comment ref="G25" authorId="1" shapeId="0" xr:uid="{33EED483-6F01-46E5-A657-07F7A2156C1B}">
      <text>
        <r>
          <rPr>
            <b/>
            <sz val="9"/>
            <color indexed="81"/>
            <rFont val="ＭＳ Ｐゴシック"/>
            <family val="3"/>
            <charset val="128"/>
          </rPr>
          <t>自動計算
※　セルを追加した場合、計算が反映されているか確認してください。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4F31FE33-58CA-4D56-8B9D-843ADB8E34B7}">
      <text>
        <r>
          <rPr>
            <b/>
            <sz val="9"/>
            <color indexed="81"/>
            <rFont val="MS P ゴシック"/>
            <family val="3"/>
            <charset val="128"/>
          </rPr>
          <t>自動入力</t>
        </r>
      </text>
    </comment>
    <comment ref="C11" authorId="1" shapeId="0" xr:uid="{89F45A72-774C-4689-87FA-A6FE5E15AD4A}">
      <text>
        <r>
          <rPr>
            <b/>
            <sz val="9"/>
            <color indexed="81"/>
            <rFont val="ＭＳ Ｐゴシック"/>
            <family val="3"/>
            <charset val="128"/>
          </rPr>
          <t>自動計算</t>
        </r>
      </text>
    </comment>
    <comment ref="G11" authorId="1" shapeId="0" xr:uid="{04F2C91C-AAB8-4D7E-B463-FC59B52954AA}">
      <text>
        <r>
          <rPr>
            <b/>
            <sz val="9"/>
            <color indexed="81"/>
            <rFont val="ＭＳ Ｐゴシック"/>
            <family val="3"/>
            <charset val="128"/>
          </rPr>
          <t>自動計算</t>
        </r>
      </text>
    </comment>
    <comment ref="G15" authorId="1" shapeId="0" xr:uid="{85A8C0EA-7BB6-490F-8716-668DF710FC04}">
      <text>
        <r>
          <rPr>
            <b/>
            <sz val="9"/>
            <color indexed="81"/>
            <rFont val="ＭＳ Ｐゴシック"/>
            <family val="3"/>
            <charset val="128"/>
          </rPr>
          <t>自動計算</t>
        </r>
      </text>
    </comment>
    <comment ref="C25" authorId="1" shapeId="0" xr:uid="{5801150D-918E-4011-94DC-020EB0C65DA0}">
      <text>
        <r>
          <rPr>
            <b/>
            <sz val="9"/>
            <color indexed="81"/>
            <rFont val="ＭＳ Ｐゴシック"/>
            <family val="3"/>
            <charset val="128"/>
          </rPr>
          <t>自動計算
※　セルを追加した場合、計算が反映されているか確認してください。</t>
        </r>
      </text>
    </comment>
    <comment ref="G25" authorId="1" shapeId="0" xr:uid="{5C1AEE01-9630-497C-9E85-805E43A6D049}">
      <text>
        <r>
          <rPr>
            <b/>
            <sz val="9"/>
            <color indexed="81"/>
            <rFont val="ＭＳ Ｐゴシック"/>
            <family val="3"/>
            <charset val="128"/>
          </rPr>
          <t>自動計算
※　セルを追加した場合、計算が反映されているか確認してください。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D5" authorId="0" shapeId="0" xr:uid="{00000000-0006-0000-0100-000003000000}">
      <text>
        <r>
          <rPr>
            <b/>
            <sz val="9"/>
            <color indexed="81"/>
            <rFont val="ＭＳ Ｐゴシック"/>
            <family val="3"/>
            <charset val="128"/>
          </rPr>
          <t>「見積書整理表」、「工事等の説明一覧」、「構成図（平面図・立面図）」の付番と対応しているか確認すること。</t>
        </r>
      </text>
    </comment>
    <comment ref="I5" authorId="1" shapeId="0" xr:uid="{031CA3F5-A4D5-4E25-A650-BCF10BEF0B51}">
      <text>
        <r>
          <rPr>
            <b/>
            <sz val="9"/>
            <color indexed="81"/>
            <rFont val="MS P ゴシック"/>
            <family val="3"/>
            <charset val="128"/>
          </rPr>
          <t xml:space="preserve">内容、数量、金額については、見積書整理表からの自動転記となっているため、入力不要。
</t>
        </r>
      </text>
    </comment>
    <comment ref="H6" authorId="0" shapeId="0" xr:uid="{00000000-0006-0000-0100-000004000000}">
      <text>
        <r>
          <rPr>
            <b/>
            <sz val="9"/>
            <color indexed="81"/>
            <rFont val="ＭＳ Ｐゴシック"/>
            <family val="3"/>
            <charset val="128"/>
          </rPr>
          <t>「数量」欄は、施工面積や購入数量が明らかな場合は、「一式」ではなく、単位とともに記入すること。</t>
        </r>
      </text>
    </comment>
    <comment ref="I10" authorId="2"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2" authorId="0" shapeId="0" xr:uid="{00000000-0006-0000-0100-00000600000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 ref="J48" authorId="3" shapeId="0" xr:uid="{750FA03A-2835-4B75-BFF5-9262E6F46046}">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D4" authorId="0" shapeId="0" xr:uid="{00000000-0006-0000-0200-000001000000}">
      <text>
        <r>
          <rPr>
            <b/>
            <sz val="11"/>
            <color indexed="81"/>
            <rFont val="ＭＳ Ｐゴシック"/>
            <family val="3"/>
            <charset val="128"/>
          </rPr>
          <t>様式４－１に入力すると自動反映されるため、入力不要。</t>
        </r>
      </text>
    </comment>
    <comment ref="D15" authorId="0" shapeId="0" xr:uid="{00000000-0006-0000-0200-000002000000}">
      <text>
        <r>
          <rPr>
            <b/>
            <sz val="11"/>
            <color indexed="81"/>
            <rFont val="ＭＳ Ｐゴシック"/>
            <family val="3"/>
            <charset val="128"/>
          </rPr>
          <t>様式４－１に入力すると自動反映されるため、入力
不要。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4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4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4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A1514290-563A-4123-B7FE-54EE83ECFB85}">
      <text>
        <r>
          <rPr>
            <b/>
            <sz val="9"/>
            <color indexed="81"/>
            <rFont val="ＭＳ Ｐゴシック"/>
            <family val="3"/>
            <charset val="128"/>
          </rPr>
          <t>対象経費のみに付番し、
調査経費をⅠ,Ⅱ,Ⅲ,…、実施設計費を1,2,3,…、工事費を①,②,③,…とすること。
ここで付した番号を、「様式４－●」、「設備・装置（工事）等の説明一覧」、「設備（装置）構成図」、「平面（立面）図」、「定価証明書」、「カタログ」の対応箇所に付番すること。</t>
        </r>
      </text>
    </comment>
    <comment ref="C9" authorId="0" shapeId="0" xr:uid="{57ADC866-608B-45D7-AC89-1FEB389DF799}">
      <text>
        <r>
          <rPr>
            <b/>
            <sz val="9"/>
            <color indexed="81"/>
            <rFont val="ＭＳ Ｐゴシック"/>
            <family val="3"/>
            <charset val="128"/>
          </rPr>
          <t>ＡＡ工事、ＢＢ工事と、工事別に分かれている場合は本欄へ記入すること。本欄への記入の有無に関わらず「品名・規格」欄は必ず記入をすること。</t>
        </r>
      </text>
    </comment>
    <comment ref="D9" authorId="0" shapeId="0" xr:uid="{C11541A2-2F94-491F-A4C2-795149BE9AC3}">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97C5AE7D-2CCF-4947-BF6D-7FE5FD54F7C5}">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926AA124-FB3F-4DA5-963F-8784262194CA}">
      <text>
        <r>
          <rPr>
            <b/>
            <sz val="9"/>
            <color indexed="81"/>
            <rFont val="ＭＳ Ｐゴシック"/>
            <family val="3"/>
            <charset val="128"/>
          </rPr>
          <t>見積書の「金額」欄に記載の金額を記入すること。</t>
        </r>
      </text>
    </comment>
    <comment ref="Q10" authorId="0" shapeId="0" xr:uid="{F7FEE3BF-2C84-4B02-9EB2-80E568F92537}">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B2D5D801-3D7E-4336-8D7A-8018ED29B677}">
      <text>
        <r>
          <rPr>
            <b/>
            <sz val="9"/>
            <color indexed="81"/>
            <rFont val="ＭＳ Ｐゴシック"/>
            <family val="3"/>
            <charset val="128"/>
          </rPr>
          <t>自動計算のため入力不要。</t>
        </r>
      </text>
    </comment>
    <comment ref="K62" authorId="0" shapeId="0" xr:uid="{90B1847B-E49A-4DCD-B535-6458566A195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1EAA5351-D908-4594-973F-1F5BE062520A}">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6FCB1A2F-D0A1-46AB-A8B9-79450E08EDCA}">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7771276F-0130-4F1F-A3DF-5EC7C23D479A}">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2C685BD-AE52-4953-B7BA-B53FEB490AEB}">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0FBD11B3-CB57-46D7-80E0-8B9A9BAA72AF}">
      <text>
        <r>
          <rPr>
            <b/>
            <sz val="11"/>
            <color indexed="81"/>
            <rFont val="MS P ゴシック"/>
            <family val="3"/>
            <charset val="128"/>
          </rPr>
          <t>ドロップダウンリストより該当するものを選択すること。
【耐震補強工事】　
  工事費見積　→　「施工業者」を選択
　実施設計費見積　→　「設計業者」を選択
　耐震診断経費見積　→　「耐震診断業者」を選択</t>
        </r>
      </text>
    </comment>
    <comment ref="C8" authorId="1" shapeId="0" xr:uid="{4198AF04-1F7A-4BE8-985D-80F21A10CFDB}">
      <text>
        <r>
          <rPr>
            <b/>
            <sz val="11"/>
            <color indexed="81"/>
            <rFont val="ＭＳ Ｐゴシック"/>
            <family val="3"/>
            <charset val="128"/>
          </rPr>
          <t>業者名は正確に記載すること。</t>
        </r>
      </text>
    </comment>
    <comment ref="I8" authorId="1" shapeId="0" xr:uid="{4A170730-7602-41F5-8BE2-5EBF92396841}">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4D2E90E5-097E-4C58-862C-942C14248486}">
      <text>
        <r>
          <rPr>
            <b/>
            <sz val="9"/>
            <color indexed="81"/>
            <rFont val="MS P ゴシック"/>
            <family val="3"/>
            <charset val="128"/>
          </rPr>
          <t>自動入力</t>
        </r>
      </text>
    </comment>
    <comment ref="D10" authorId="1" shapeId="0" xr:uid="{C0843F62-8541-490A-891E-1A55EC0D2833}">
      <text>
        <r>
          <rPr>
            <b/>
            <sz val="9"/>
            <color indexed="81"/>
            <rFont val="ＭＳ Ｐゴシック"/>
            <family val="3"/>
            <charset val="128"/>
          </rPr>
          <t>「歳入」・「歳出」の両方の備考欄に申請設備等の財源を選択すること。</t>
        </r>
      </text>
    </comment>
    <comment ref="H10" authorId="1" shapeId="0" xr:uid="{5BB09A1B-3CC1-4839-A77B-AC2664E41B0F}">
      <text>
        <r>
          <rPr>
            <b/>
            <sz val="9"/>
            <color indexed="81"/>
            <rFont val="ＭＳ Ｐゴシック"/>
            <family val="3"/>
            <charset val="128"/>
          </rPr>
          <t>「歳入」・「歳出」の両方の備考欄に申請設備等の財源を選択すること。</t>
        </r>
      </text>
    </comment>
    <comment ref="C11" authorId="1" shapeId="0" xr:uid="{920CBB1A-172E-496E-82ED-7248BC85B39F}">
      <text>
        <r>
          <rPr>
            <b/>
            <sz val="9"/>
            <color indexed="81"/>
            <rFont val="ＭＳ Ｐゴシック"/>
            <family val="3"/>
            <charset val="128"/>
          </rPr>
          <t>自動計算</t>
        </r>
      </text>
    </comment>
    <comment ref="G11" authorId="1" shapeId="0" xr:uid="{77D1806C-EA3A-41EE-AE3A-3F1A53A45255}">
      <text>
        <r>
          <rPr>
            <b/>
            <sz val="9"/>
            <color indexed="81"/>
            <rFont val="ＭＳ Ｐゴシック"/>
            <family val="3"/>
            <charset val="128"/>
          </rPr>
          <t>自動計算</t>
        </r>
      </text>
    </comment>
    <comment ref="G15" authorId="1" shapeId="0" xr:uid="{4C30B111-C113-4F4E-B602-00E066CE6F05}">
      <text>
        <r>
          <rPr>
            <b/>
            <sz val="9"/>
            <color indexed="81"/>
            <rFont val="ＭＳ Ｐゴシック"/>
            <family val="3"/>
            <charset val="128"/>
          </rPr>
          <t>自動計算</t>
        </r>
      </text>
    </comment>
    <comment ref="C25" authorId="1" shapeId="0" xr:uid="{87BADAA5-4926-4A88-81D6-255B392D6335}">
      <text>
        <r>
          <rPr>
            <b/>
            <sz val="9"/>
            <color indexed="81"/>
            <rFont val="ＭＳ Ｐゴシック"/>
            <family val="3"/>
            <charset val="128"/>
          </rPr>
          <t>自動計算
※　セルを追加した場合、計算が反映されているか確認してください。</t>
        </r>
      </text>
    </comment>
    <comment ref="G25" authorId="1" shapeId="0" xr:uid="{AC19AC4F-467A-4BA0-ACE3-B32B085B8297}">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B9F15B97-96CA-42CC-83C5-F36C41D6043A}">
      <text>
        <r>
          <rPr>
            <b/>
            <sz val="9"/>
            <color indexed="81"/>
            <rFont val="MS P ゴシック"/>
            <family val="3"/>
            <charset val="128"/>
          </rPr>
          <t>自動入力</t>
        </r>
      </text>
    </comment>
    <comment ref="C11" authorId="1" shapeId="0" xr:uid="{346DAFF3-64EE-4245-B2AC-6C9FA7DFAC28}">
      <text>
        <r>
          <rPr>
            <b/>
            <sz val="9"/>
            <color indexed="81"/>
            <rFont val="ＭＳ Ｐゴシック"/>
            <family val="3"/>
            <charset val="128"/>
          </rPr>
          <t>自動計算</t>
        </r>
      </text>
    </comment>
    <comment ref="G11" authorId="1" shapeId="0" xr:uid="{A1719294-FBA5-40AD-95CA-057B2FD3B702}">
      <text>
        <r>
          <rPr>
            <b/>
            <sz val="9"/>
            <color indexed="81"/>
            <rFont val="ＭＳ Ｐゴシック"/>
            <family val="3"/>
            <charset val="128"/>
          </rPr>
          <t>自動計算</t>
        </r>
      </text>
    </comment>
    <comment ref="G15" authorId="1" shapeId="0" xr:uid="{B7357057-3C03-43AC-86AF-DAAF4617C0B2}">
      <text>
        <r>
          <rPr>
            <b/>
            <sz val="9"/>
            <color indexed="81"/>
            <rFont val="ＭＳ Ｐゴシック"/>
            <family val="3"/>
            <charset val="128"/>
          </rPr>
          <t>自動計算</t>
        </r>
      </text>
    </comment>
    <comment ref="C25" authorId="1" shapeId="0" xr:uid="{C55FE150-16AE-480A-A5E7-8709DD24B3F5}">
      <text>
        <r>
          <rPr>
            <b/>
            <sz val="9"/>
            <color indexed="81"/>
            <rFont val="ＭＳ Ｐゴシック"/>
            <family val="3"/>
            <charset val="128"/>
          </rPr>
          <t>自動計算
※　セルを追加した場合、計算が反映されているか確認してください。</t>
        </r>
      </text>
    </comment>
    <comment ref="G25" authorId="1" shapeId="0" xr:uid="{C20C36B4-D786-4D8B-B477-9D83F9813459}">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<sst xmlns="http://schemas.openxmlformats.org/spreadsheetml/2006/main" count="552" uniqueCount="338">
  <si>
    <t>様式４-１（耐震補強）</t>
    <rPh sb="0" eb="2">
      <t>ヨウシキ</t>
    </rPh>
    <rPh sb="6" eb="8">
      <t>タイシン</t>
    </rPh>
    <rPh sb="8" eb="10">
      <t>ホキョウ</t>
    </rPh>
    <phoneticPr fontId="7"/>
  </si>
  <si>
    <t>課程</t>
    <rPh sb="0" eb="2">
      <t>カテイ</t>
    </rPh>
    <phoneticPr fontId="7"/>
  </si>
  <si>
    <t>令和４年度　専修学校防災機能等強化緊急特別推進事業（耐震補強）計画調書</t>
  </si>
  <si>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</si>
  <si>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</si>
  <si>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</si>
  <si>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</si>
  <si>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</si>
  <si>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</si>
  <si>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採択希望順位</t>
    <rPh sb="0" eb="2">
      <t>サイタク</t>
    </rPh>
    <rPh sb="2" eb="4">
      <t>キボウ</t>
    </rPh>
    <rPh sb="4" eb="6">
      <t>ジュンイ</t>
    </rPh>
    <phoneticPr fontId="7"/>
  </si>
  <si>
    <t>事業名</t>
    <rPh sb="0" eb="2">
      <t>ジギョウ</t>
    </rPh>
    <rPh sb="2" eb="3">
      <t>メイ</t>
    </rPh>
    <phoneticPr fontId="7"/>
  </si>
  <si>
    <t>対象施設の名称</t>
    <rPh sb="0" eb="2">
      <t>タイショウ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</si>
  <si>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</si>
  <si>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</si>
  <si>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</si>
  <si>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</si>
  <si>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対象施設の
避難所指定</t>
    <rPh sb="0" eb="2">
      <t>タイショウ</t>
    </rPh>
    <rPh sb="2" eb="4">
      <t>シセツ</t>
    </rPh>
    <rPh sb="6" eb="9">
      <t>ヒナンジョ</t>
    </rPh>
    <rPh sb="9" eb="11">
      <t>シテイ</t>
    </rPh>
    <phoneticPr fontId="7"/>
  </si>
  <si>
    <t>指定自治体名</t>
    <rPh sb="0" eb="2">
      <t>シテイ</t>
    </rPh>
    <rPh sb="2" eb="5">
      <t>ジチタイ</t>
    </rPh>
    <rPh sb="5" eb="6">
      <t>メイ</t>
    </rPh>
    <phoneticPr fontId="7"/>
  </si>
  <si>
    <t>避難所としての
利用の可否</t>
    <rPh sb="0" eb="3">
      <t>ヒナンショ</t>
    </rPh>
    <rPh sb="8" eb="10">
      <t>リヨウ</t>
    </rPh>
    <rPh sb="11" eb="13">
      <t>カヒ</t>
    </rPh>
    <phoneticPr fontId="7"/>
  </si>
  <si>
    <t>大規模空間を有する施設の有無</t>
    <rPh sb="0" eb="3">
      <t>ダイキボ</t>
    </rPh>
    <rPh sb="3" eb="5">
      <t>クウカン</t>
    </rPh>
    <rPh sb="6" eb="7">
      <t>ユウ</t>
    </rPh>
    <rPh sb="9" eb="11">
      <t>シセツ</t>
    </rPh>
    <rPh sb="12" eb="14">
      <t>ウム</t>
    </rPh>
    <phoneticPr fontId="7"/>
  </si>
  <si>
    <t>大規模空間の面積</t>
    <phoneticPr fontId="7"/>
  </si>
  <si>
    <t>㎡</t>
    <phoneticPr fontId="7"/>
  </si>
  <si>
    <r>
      <t>大規模空間</t>
    </r>
    <r>
      <rPr>
        <b/>
        <u/>
        <sz val="11"/>
        <rFont val="ＭＳ 明朝"/>
        <family val="1"/>
        <charset val="128"/>
      </rPr>
      <t xml:space="preserve">以外
</t>
    </r>
    <r>
      <rPr>
        <sz val="11"/>
        <rFont val="ＭＳ 明朝"/>
        <family val="1"/>
        <charset val="128"/>
      </rPr>
      <t>での避難面積</t>
    </r>
    <rPh sb="10" eb="12">
      <t>ヒナン</t>
    </rPh>
    <phoneticPr fontId="7"/>
  </si>
  <si>
    <t>受け入れ可能
面積合計</t>
    <rPh sb="0" eb="1">
      <t>ウ</t>
    </rPh>
    <rPh sb="2" eb="3">
      <t>イ</t>
    </rPh>
    <rPh sb="4" eb="6">
      <t>カノウ</t>
    </rPh>
    <rPh sb="7" eb="9">
      <t>メンセキ</t>
    </rPh>
    <rPh sb="9" eb="11">
      <t>ゴウケイ</t>
    </rPh>
    <phoneticPr fontId="7"/>
  </si>
  <si>
    <t>割合</t>
    <rPh sb="0" eb="2">
      <t>ワリアイ</t>
    </rPh>
    <phoneticPr fontId="7"/>
  </si>
  <si>
    <t>％</t>
    <phoneticPr fontId="7"/>
  </si>
  <si>
    <t>合計面積</t>
    <rPh sb="0" eb="2">
      <t>ゴウケイ</t>
    </rPh>
    <rPh sb="2" eb="4">
      <t>メンセキ</t>
    </rPh>
    <phoneticPr fontId="7"/>
  </si>
  <si>
    <t>改修前</t>
    <rPh sb="0" eb="3">
      <t>カイシュウマエ</t>
    </rPh>
    <phoneticPr fontId="7"/>
  </si>
  <si>
    <t>改修後</t>
    <rPh sb="0" eb="3">
      <t>カイシュウゴ</t>
    </rPh>
    <phoneticPr fontId="7"/>
  </si>
  <si>
    <t>Is値（Iw値）</t>
    <rPh sb="2" eb="3">
      <t>アタイ</t>
    </rPh>
    <rPh sb="6" eb="7">
      <t>アタイ</t>
    </rPh>
    <phoneticPr fontId="7"/>
  </si>
  <si>
    <t>補助率</t>
    <rPh sb="0" eb="3">
      <t>ホジョリツ</t>
    </rPh>
    <phoneticPr fontId="7"/>
  </si>
  <si>
    <t>以内</t>
    <rPh sb="0" eb="2">
      <t>イナイ</t>
    </rPh>
    <phoneticPr fontId="7"/>
  </si>
  <si>
    <t>耐震診断実施時期</t>
    <rPh sb="0" eb="2">
      <t>タイシン</t>
    </rPh>
    <rPh sb="2" eb="4">
      <t>シンダン</t>
    </rPh>
    <rPh sb="4" eb="6">
      <t>ジッシ</t>
    </rPh>
    <rPh sb="6" eb="8">
      <t>ジキ</t>
    </rPh>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</si>
  <si>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</si>
  <si>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</si>
  <si>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</si>
  <si>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</si>
  <si>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調査経費</t>
    <rPh sb="0" eb="2">
      <t>チョウサ</t>
    </rPh>
    <rPh sb="2" eb="4">
      <t>ケイヒ</t>
    </rPh>
    <phoneticPr fontId="7"/>
  </si>
  <si>
    <t>①</t>
    <phoneticPr fontId="7"/>
  </si>
  <si>
    <t>円</t>
    <rPh sb="0" eb="1">
      <t>エン</t>
    </rPh>
    <phoneticPr fontId="7"/>
  </si>
  <si>
    <t>②</t>
    <phoneticPr fontId="7"/>
  </si>
  <si>
    <t>③</t>
    <phoneticPr fontId="7"/>
  </si>
  <si>
    <t>実施設計費
(耐震補強）</t>
    <rPh sb="0" eb="2">
      <t>ジッシ</t>
    </rPh>
    <rPh sb="2" eb="5">
      <t>セッケイヒ</t>
    </rPh>
    <rPh sb="7" eb="9">
      <t>タイシン</t>
    </rPh>
    <rPh sb="9" eb="11">
      <t>ホキョウ</t>
    </rPh>
    <phoneticPr fontId="7"/>
  </si>
  <si>
    <t>a-④</t>
  </si>
  <si>
    <t>a-⑤</t>
  </si>
  <si>
    <t>a-⑥</t>
  </si>
  <si>
    <t>耐震補強工事費</t>
    <rPh sb="0" eb="2">
      <t>タイシン</t>
    </rPh>
    <rPh sb="2" eb="4">
      <t>ホキョウ</t>
    </rPh>
    <rPh sb="4" eb="7">
      <t>コウジヒ</t>
    </rPh>
    <phoneticPr fontId="7"/>
  </si>
  <si>
    <t>a-⑦</t>
  </si>
  <si>
    <t>a-⑧</t>
  </si>
  <si>
    <t>a-⑨</t>
  </si>
  <si>
    <t>事業経費計</t>
    <rPh sb="0" eb="2">
      <t>ジギョウ</t>
    </rPh>
    <rPh sb="2" eb="4">
      <t>ケイヒ</t>
    </rPh>
    <rPh sb="4" eb="5">
      <t>ケイ</t>
    </rPh>
    <phoneticPr fontId="7"/>
  </si>
  <si>
    <t>⑩</t>
    <phoneticPr fontId="7"/>
  </si>
  <si>
    <t>⑪</t>
    <phoneticPr fontId="7"/>
  </si>
  <si>
    <t>⑫</t>
    <phoneticPr fontId="7"/>
  </si>
  <si>
    <t>補助希望額</t>
    <rPh sb="0" eb="2">
      <t>ホジョ</t>
    </rPh>
    <rPh sb="2" eb="5">
      <t>キボウガク</t>
    </rPh>
    <phoneticPr fontId="7"/>
  </si>
  <si>
    <t>⑬</t>
    <phoneticPr fontId="7"/>
  </si>
  <si>
    <t>学校法人負担額</t>
    <rPh sb="0" eb="2">
      <t>ガッコウ</t>
    </rPh>
    <rPh sb="2" eb="4">
      <t>ホウジン</t>
    </rPh>
    <rPh sb="4" eb="7">
      <t>フタンガク</t>
    </rPh>
    <phoneticPr fontId="7"/>
  </si>
  <si>
    <t>⑭</t>
    <phoneticPr fontId="7"/>
  </si>
  <si>
    <t>対象施設の
現在の利用状況</t>
    <rPh sb="0" eb="2">
      <t>タイショウ</t>
    </rPh>
    <rPh sb="2" eb="4">
      <t>シセツ</t>
    </rPh>
    <rPh sb="6" eb="8">
      <t>ゲンザイ</t>
    </rPh>
    <rPh sb="9" eb="11">
      <t>リヨウ</t>
    </rPh>
    <rPh sb="11" eb="13">
      <t>ジョウキョウ</t>
    </rPh>
    <phoneticPr fontId="7"/>
  </si>
  <si>
    <t>備考</t>
    <rPh sb="0" eb="2">
      <t>ビコウ</t>
    </rPh>
    <phoneticPr fontId="7"/>
  </si>
  <si>
    <t>※「耐震診断経費」,「耐震点検経費」は調査経費に計上。</t>
    <rPh sb="24" eb="26">
      <t>ケイジョウ</t>
    </rPh>
    <phoneticPr fontId="7"/>
  </si>
  <si>
    <t>様式４－２</t>
    <phoneticPr fontId="7"/>
  </si>
  <si>
    <t>（耐震補強）</t>
    <rPh sb="1" eb="3">
      <t>タイシン</t>
    </rPh>
    <rPh sb="3" eb="5">
      <t>ホキョウ</t>
    </rPh>
    <phoneticPr fontId="7"/>
  </si>
  <si>
    <t>調査経費・各実施設計費・各工事費の内訳</t>
    <rPh sb="0" eb="2">
      <t>チョウサ</t>
    </rPh>
    <rPh sb="2" eb="4">
      <t>ケイヒ</t>
    </rPh>
    <rPh sb="5" eb="6">
      <t>カク</t>
    </rPh>
    <rPh sb="12" eb="13">
      <t>カク</t>
    </rPh>
    <rPh sb="13" eb="16">
      <t>コウジヒ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</si>
  <si>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</si>
  <si>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</si>
  <si>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</si>
  <si>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</si>
  <si>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</si>
  <si>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補助対象調査経費計（＝①）</t>
    <rPh sb="2" eb="4">
      <t>タイショウ</t>
    </rPh>
    <rPh sb="4" eb="6">
      <t>チョウサ</t>
    </rPh>
    <rPh sb="6" eb="8">
      <t>ケイヒ</t>
    </rPh>
    <phoneticPr fontId="7"/>
  </si>
  <si>
    <t>補助対象外</t>
    <rPh sb="0" eb="2">
      <t>ホジョ</t>
    </rPh>
    <rPh sb="2" eb="5">
      <t>タイショウガイ</t>
    </rPh>
    <phoneticPr fontId="7"/>
  </si>
  <si>
    <t>補助対象外調査経費計（＝②）</t>
    <rPh sb="0" eb="2">
      <t>ホジョ</t>
    </rPh>
    <rPh sb="2" eb="5">
      <t>タイショウガイ</t>
    </rPh>
    <rPh sb="5" eb="7">
      <t>チョウサ</t>
    </rPh>
    <rPh sb="7" eb="9">
      <t>ケイヒ</t>
    </rPh>
    <rPh sb="9" eb="10">
      <t>ケイ</t>
    </rPh>
    <phoneticPr fontId="7"/>
  </si>
  <si>
    <t>調査経費計（＝③）</t>
    <rPh sb="0" eb="2">
      <t>チョウサ</t>
    </rPh>
    <rPh sb="2" eb="4">
      <t>ケイヒ</t>
    </rPh>
    <phoneticPr fontId="7"/>
  </si>
  <si>
    <t>耐震補強</t>
    <rPh sb="0" eb="2">
      <t>タイシン</t>
    </rPh>
    <rPh sb="2" eb="4">
      <t>ホキョウ</t>
    </rPh>
    <phoneticPr fontId="7"/>
  </si>
  <si>
    <t>実施設計費</t>
    <rPh sb="0" eb="2">
      <t>ジッシ</t>
    </rPh>
    <rPh sb="2" eb="4">
      <t>セッケイ</t>
    </rPh>
    <rPh sb="4" eb="5">
      <t>ヒ</t>
    </rPh>
    <phoneticPr fontId="7"/>
  </si>
  <si>
    <t>補助対象実施設計費計（＝a-④）</t>
    <phoneticPr fontId="7"/>
  </si>
  <si>
    <t>補助対象外実施設計費計（＝a-⑤）</t>
    <rPh sb="0" eb="2">
      <t>ホジョ</t>
    </rPh>
    <rPh sb="2" eb="5">
      <t>タイショウガイ</t>
    </rPh>
    <rPh sb="5" eb="7">
      <t>ジッシ</t>
    </rPh>
    <rPh sb="7" eb="9">
      <t>セッケイ</t>
    </rPh>
    <rPh sb="9" eb="10">
      <t>ヒ</t>
    </rPh>
    <rPh sb="10" eb="11">
      <t>ケイ</t>
    </rPh>
    <phoneticPr fontId="7"/>
  </si>
  <si>
    <t>実施設計費計（＝a-⑥）</t>
    <phoneticPr fontId="7"/>
  </si>
  <si>
    <t>工事費</t>
    <rPh sb="0" eb="3">
      <t>コウジヒ</t>
    </rPh>
    <phoneticPr fontId="7"/>
  </si>
  <si>
    <t>工事明細</t>
    <phoneticPr fontId="7"/>
  </si>
  <si>
    <t>内　　容　・　目　　的</t>
    <rPh sb="0" eb="1">
      <t>ウチ</t>
    </rPh>
    <rPh sb="3" eb="4">
      <t>カタチ</t>
    </rPh>
    <phoneticPr fontId="7"/>
  </si>
  <si>
    <t>数　　量</t>
    <rPh sb="0" eb="1">
      <t>カズ</t>
    </rPh>
    <rPh sb="3" eb="4">
      <t>リョウ</t>
    </rPh>
    <phoneticPr fontId="7"/>
  </si>
  <si>
    <t>補助対象工事費計（＝a-⑦）</t>
    <rPh sb="0" eb="2">
      <t>ホジョ</t>
    </rPh>
    <rPh sb="2" eb="4">
      <t>タイショウ</t>
    </rPh>
    <rPh sb="4" eb="7">
      <t>コウジヒ</t>
    </rPh>
    <rPh sb="7" eb="8">
      <t>ケイ</t>
    </rPh>
    <phoneticPr fontId="7"/>
  </si>
  <si>
    <t>補助対象外工事費計（＝a-⑧）</t>
    <rPh sb="0" eb="2">
      <t>ホジョ</t>
    </rPh>
    <rPh sb="2" eb="5">
      <t>タイショウガイ</t>
    </rPh>
    <rPh sb="5" eb="7">
      <t>コウジ</t>
    </rPh>
    <rPh sb="7" eb="8">
      <t>ヒ</t>
    </rPh>
    <rPh sb="8" eb="9">
      <t>ケイ</t>
    </rPh>
    <phoneticPr fontId="7"/>
  </si>
  <si>
    <t>工事費計（=a-⑨）</t>
    <rPh sb="0" eb="2">
      <t>コウジ</t>
    </rPh>
    <phoneticPr fontId="7"/>
  </si>
  <si>
    <t>金額合計（事業経費計＝⑫）</t>
    <rPh sb="0" eb="2">
      <t>キンガク</t>
    </rPh>
    <rPh sb="2" eb="4">
      <t>ゴウケイ</t>
    </rPh>
    <rPh sb="5" eb="7">
      <t>ジギョウ</t>
    </rPh>
    <rPh sb="7" eb="9">
      <t>ケイヒ</t>
    </rPh>
    <rPh sb="9" eb="10">
      <t>ケイ</t>
    </rPh>
    <phoneticPr fontId="7"/>
  </si>
  <si>
    <t>様式４-３（耐震補強）</t>
    <rPh sb="0" eb="2">
      <t>ヨウシキ</t>
    </rPh>
    <rPh sb="6" eb="8">
      <t>タイシン</t>
    </rPh>
    <rPh sb="8" eb="10">
      <t>ホキョウ</t>
    </rPh>
    <phoneticPr fontId="7"/>
  </si>
  <si>
    <t>耐震性能の診断・補強設計を行った診断者の所見</t>
    <phoneticPr fontId="7"/>
  </si>
  <si>
    <t>（既存建物の耐震性能の評価）</t>
    <rPh sb="1" eb="3">
      <t>キゾン</t>
    </rPh>
    <rPh sb="3" eb="5">
      <t>タテモノ</t>
    </rPh>
    <rPh sb="6" eb="8">
      <t>タイシン</t>
    </rPh>
    <rPh sb="8" eb="10">
      <t>セイノウ</t>
    </rPh>
    <rPh sb="11" eb="13">
      <t>ヒョウカ</t>
    </rPh>
    <phoneticPr fontId="7"/>
  </si>
  <si>
    <t>改修前Ｉｓ値等（最小値）：</t>
    <rPh sb="0" eb="3">
      <t>カイシュウマエ</t>
    </rPh>
    <rPh sb="5" eb="6">
      <t>アタイ</t>
    </rPh>
    <rPh sb="6" eb="7">
      <t>トウ</t>
    </rPh>
    <rPh sb="8" eb="11">
      <t>サイショウチ</t>
    </rPh>
    <phoneticPr fontId="7"/>
  </si>
  <si>
    <t>（補強設計と耐震性能の評価）</t>
    <rPh sb="1" eb="3">
      <t>ホキョウ</t>
    </rPh>
    <rPh sb="3" eb="5">
      <t>セッケイ</t>
    </rPh>
    <rPh sb="6" eb="8">
      <t>タイシン</t>
    </rPh>
    <rPh sb="8" eb="10">
      <t>セイノウ</t>
    </rPh>
    <rPh sb="11" eb="13">
      <t>ヒョウカ</t>
    </rPh>
    <phoneticPr fontId="7"/>
  </si>
  <si>
    <t>改修後Ｉｓ値等（最小値）：</t>
    <rPh sb="0" eb="2">
      <t>カイシュウ</t>
    </rPh>
    <rPh sb="2" eb="3">
      <t>ゴ</t>
    </rPh>
    <rPh sb="5" eb="6">
      <t>アタイ</t>
    </rPh>
    <rPh sb="6" eb="7">
      <t>トウ</t>
    </rPh>
    <rPh sb="8" eb="11">
      <t>サイショウチ</t>
    </rPh>
    <phoneticPr fontId="7"/>
  </si>
  <si>
    <t>診断を終了した日</t>
    <rPh sb="0" eb="2">
      <t>シンダン</t>
    </rPh>
    <rPh sb="3" eb="5">
      <t>シュウリョウ</t>
    </rPh>
    <rPh sb="7" eb="8">
      <t>ヒ</t>
    </rPh>
    <phoneticPr fontId="7"/>
  </si>
  <si>
    <t>診断・調査実施者の
資格及び氏名</t>
    <rPh sb="0" eb="2">
      <t>シンダン</t>
    </rPh>
    <rPh sb="3" eb="5">
      <t>チョウサ</t>
    </rPh>
    <rPh sb="5" eb="7">
      <t>ジッシ</t>
    </rPh>
    <rPh sb="7" eb="8">
      <t>シャ</t>
    </rPh>
    <rPh sb="10" eb="12">
      <t>シカク</t>
    </rPh>
    <rPh sb="12" eb="13">
      <t>オヨ</t>
    </rPh>
    <rPh sb="14" eb="16">
      <t>シメイ</t>
    </rPh>
    <phoneticPr fontId="7"/>
  </si>
  <si>
    <t>（参考）様式４－３</t>
    <rPh sb="4" eb="6">
      <t>ヨウシキ</t>
    </rPh>
    <phoneticPr fontId="7"/>
  </si>
  <si>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7"/>
  </si>
  <si>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7"/>
  </si>
  <si>
    <t>令和（平成）●▲年○月××日</t>
    <rPh sb="0" eb="1">
      <t>レイ</t>
    </rPh>
    <rPh sb="1" eb="2">
      <t>ワ</t>
    </rPh>
    <rPh sb="3" eb="5">
      <t>ヘイセイ</t>
    </rPh>
    <rPh sb="8" eb="9">
      <t>ネン</t>
    </rPh>
    <rPh sb="10" eb="11">
      <t>ガツ</t>
    </rPh>
    <rPh sb="13" eb="14">
      <t>ニチ</t>
    </rPh>
    <phoneticPr fontId="7"/>
  </si>
  <si>
    <t>一級建築士　○○○○○</t>
    <rPh sb="0" eb="2">
      <t>イッキュウ</t>
    </rPh>
    <rPh sb="2" eb="5">
      <t>ケンチクシ</t>
    </rPh>
    <phoneticPr fontId="7"/>
  </si>
  <si>
    <t>様式４-４（耐震補強工事）</t>
    <rPh sb="0" eb="2">
      <t>ヨウシキ</t>
    </rPh>
    <rPh sb="6" eb="8">
      <t>タイシン</t>
    </rPh>
    <rPh sb="8" eb="10">
      <t>ホキョウ</t>
    </rPh>
    <rPh sb="10" eb="12">
      <t>コウジ</t>
    </rPh>
    <phoneticPr fontId="7"/>
  </si>
  <si>
    <t>教員・生徒数調書（令和4年4月1日現在）</t>
  </si>
  <si>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</si>
  <si>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</si>
  <si>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</si>
  <si>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</si>
  <si>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</si>
  <si>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</si>
  <si>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</si>
  <si>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</si>
  <si>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</si>
  <si>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</si>
  <si>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</si>
  <si>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</si>
  <si>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</si>
  <si>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</si>
  <si>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</si>
  <si>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</si>
  <si>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</si>
  <si>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</si>
  <si>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</si>
  <si>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</si>
  <si>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</si>
  <si>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</si>
  <si>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</si>
  <si>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</si>
  <si>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</si>
  <si>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</si>
  <si>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</si>
  <si>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</si>
  <si>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</si>
  <si>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</si>
  <si>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</si>
  <si>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</si>
  <si>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</si>
  <si>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</si>
  <si>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</si>
  <si>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</si>
  <si>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</si>
  <si>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</si>
  <si>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</si>
  <si>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</si>
  <si>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</si>
  <si>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</si>
  <si>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</si>
  <si>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</si>
  <si>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</si>
  <si>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</si>
  <si>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</si>
  <si>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</si>
  <si>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</si>
  <si>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</si>
  <si>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</si>
  <si>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</si>
  <si>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</si>
  <si>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</si>
  <si>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</si>
  <si>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</si>
  <si>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</si>
  <si>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</si>
  <si>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</si>
  <si>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</si>
  <si>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</si>
  <si>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</si>
  <si>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</si>
  <si>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耐 震 補 強 工 事 【 チ ェ ッ ク 表 】 </t>
    <rPh sb="0" eb="1">
      <t>タイ</t>
    </rPh>
    <rPh sb="2" eb="3">
      <t>シン</t>
    </rPh>
    <rPh sb="4" eb="5">
      <t>ホ</t>
    </rPh>
    <rPh sb="6" eb="7">
      <t>ツヨシ</t>
    </rPh>
    <rPh sb="8" eb="9">
      <t>コウ</t>
    </rPh>
    <rPh sb="10" eb="11">
      <t>コト</t>
    </rPh>
    <rPh sb="22" eb="23">
      <t>ヒョウ</t>
    </rPh>
    <phoneticPr fontId="42"/>
  </si>
  <si>
    <t>都道府県名</t>
    <rPh sb="0" eb="4">
      <t>トドウフケン</t>
    </rPh>
    <rPh sb="4" eb="5">
      <t>メイ</t>
    </rPh>
    <phoneticPr fontId="42"/>
  </si>
  <si>
    <t>学校法人名</t>
    <rPh sb="0" eb="2">
      <t>ガッコウ</t>
    </rPh>
    <rPh sb="2" eb="4">
      <t>ホウジン</t>
    </rPh>
    <rPh sb="4" eb="5">
      <t>メイ</t>
    </rPh>
    <phoneticPr fontId="42"/>
  </si>
  <si>
    <t>学　校　名</t>
    <rPh sb="0" eb="1">
      <t>ガク</t>
    </rPh>
    <rPh sb="2" eb="3">
      <t>コウ</t>
    </rPh>
    <rPh sb="4" eb="5">
      <t>メイ</t>
    </rPh>
    <phoneticPr fontId="42"/>
  </si>
  <si>
    <t>〔　回　答　方　法　〕</t>
    <phoneticPr fontId="42"/>
  </si>
  <si>
    <t>【チェック項目Ⅰ】　補助金を申請するための要件を満たしているか</t>
    <rPh sb="5" eb="7">
      <t>コウモク</t>
    </rPh>
    <phoneticPr fontId="42"/>
  </si>
  <si>
    <t>確　　　認　　　事　　　項</t>
    <rPh sb="0" eb="1">
      <t>アキラ</t>
    </rPh>
    <rPh sb="4" eb="5">
      <t>シノブ</t>
    </rPh>
    <rPh sb="8" eb="9">
      <t>コト</t>
    </rPh>
    <rPh sb="12" eb="13">
      <t>コウ</t>
    </rPh>
    <phoneticPr fontId="42"/>
  </si>
  <si>
    <t>回 答</t>
    <rPh sb="0" eb="1">
      <t>カイ</t>
    </rPh>
    <rPh sb="2" eb="3">
      <t>コタエ</t>
    </rPh>
    <phoneticPr fontId="42"/>
  </si>
  <si>
    <t>判定</t>
    <rPh sb="0" eb="2">
      <t>ハンテイ</t>
    </rPh>
    <phoneticPr fontId="42"/>
  </si>
  <si>
    <t>新耐震基準施行（昭和５６年６月１日）以前に建築されたものであることを確認して、「○」を選択してください。</t>
    <rPh sb="0" eb="1">
      <t>シン</t>
    </rPh>
    <rPh sb="1" eb="3">
      <t>タイシン</t>
    </rPh>
    <rPh sb="3" eb="5">
      <t>キジュン</t>
    </rPh>
    <rPh sb="5" eb="7">
      <t>セコウ</t>
    </rPh>
    <rPh sb="8" eb="10">
      <t>ショウワ</t>
    </rPh>
    <rPh sb="34" eb="36">
      <t>カクニン</t>
    </rPh>
    <rPh sb="43" eb="45">
      <t>センタク</t>
    </rPh>
    <phoneticPr fontId="42"/>
  </si>
  <si>
    <t>以下のA～Eのうち、どれか１つを満たす場合は「○」を選択してください。
●非木造の場合
　Ａ．改修前、Ｉs値がおおむね０．７に満たない。
　Ｂ．改修前、ｑ値がおおむね１．０に満たない。
　Ｃ．改修前、ＣｔｕＳｄ値がおおむね０．３に満たない。
　Ｄ．改修前、Ｉs値がおおむね１．０以下かつ補強を必要とする特別な理由がある。
●木造の場合
　Ｅ．改修前、Ｉw値が１．１未満である。</t>
    <rPh sb="0" eb="2">
      <t>イカ</t>
    </rPh>
    <rPh sb="16" eb="17">
      <t>ミ</t>
    </rPh>
    <rPh sb="19" eb="21">
      <t>バアイ</t>
    </rPh>
    <rPh sb="26" eb="28">
      <t>センタク</t>
    </rPh>
    <rPh sb="38" eb="39">
      <t>ヒ</t>
    </rPh>
    <rPh sb="39" eb="41">
      <t>モクゾウ</t>
    </rPh>
    <rPh sb="42" eb="44">
      <t>バアイ</t>
    </rPh>
    <rPh sb="163" eb="165">
      <t>モクゾウ</t>
    </rPh>
    <rPh sb="166" eb="168">
      <t>バアイ</t>
    </rPh>
    <phoneticPr fontId="42"/>
  </si>
  <si>
    <t>以下のF～Gのうち、どちらか１つを満たす場合は「○」を選択してください。
●非木造の場合
　F．改修後、Ｉs値がおおむね０．７を超え、かつｑ値がおおむね１．０(又はＣｔｕＳｄ値がおおむね０．３)を
　　  超える。
●木造の場合
　G．改修後、Ｉw値が１．１を超える。</t>
    <rPh sb="0" eb="2">
      <t>イカ</t>
    </rPh>
    <rPh sb="20" eb="22">
      <t>バアイ</t>
    </rPh>
    <rPh sb="27" eb="29">
      <t>センタク</t>
    </rPh>
    <rPh sb="39" eb="42">
      <t>ヒモクゾウ</t>
    </rPh>
    <rPh sb="43" eb="45">
      <t>バアイ</t>
    </rPh>
    <rPh sb="110" eb="112">
      <t>モクゾウ</t>
    </rPh>
    <rPh sb="113" eb="115">
      <t>バアイ</t>
    </rPh>
    <phoneticPr fontId="42"/>
  </si>
  <si>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42"/>
  </si>
  <si>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42"/>
  </si>
  <si>
    <t>【チェック項目Ⅱ】　提出書類が揃っているか</t>
    <rPh sb="5" eb="7">
      <t>コウモク</t>
    </rPh>
    <rPh sb="10" eb="12">
      <t>テイシュツ</t>
    </rPh>
    <rPh sb="12" eb="14">
      <t>ショルイ</t>
    </rPh>
    <rPh sb="15" eb="16">
      <t>ソロ</t>
    </rPh>
    <phoneticPr fontId="42"/>
  </si>
  <si>
    <t>様式４－１（計画調書）　　　　　　　　　　　　　　　　　　　　　　　　　　　</t>
    <rPh sb="0" eb="2">
      <t>ヨウシキ</t>
    </rPh>
    <rPh sb="6" eb="8">
      <t>ケイカク</t>
    </rPh>
    <rPh sb="8" eb="10">
      <t>チョウショ</t>
    </rPh>
    <phoneticPr fontId="42"/>
  </si>
  <si>
    <t>様式４－２（調査経費・各実施設計費・各工事費の内訳）　　　　　</t>
    <rPh sb="0" eb="2">
      <t>ヨウシキ</t>
    </rPh>
    <rPh sb="6" eb="8">
      <t>チョウサ</t>
    </rPh>
    <rPh sb="8" eb="10">
      <t>ケイヒ</t>
    </rPh>
    <rPh sb="11" eb="14">
      <t>カクジッシ</t>
    </rPh>
    <rPh sb="14" eb="16">
      <t>セッケイ</t>
    </rPh>
    <rPh sb="16" eb="17">
      <t>ヒ</t>
    </rPh>
    <rPh sb="18" eb="22">
      <t>カクコウジヒ</t>
    </rPh>
    <rPh sb="23" eb="25">
      <t>ウチワケ</t>
    </rPh>
    <phoneticPr fontId="42"/>
  </si>
  <si>
    <t>様式４－３（耐震性能の診断・補強設計を行った診断者の所見）</t>
    <rPh sb="0" eb="2">
      <t>ヨウシキ</t>
    </rPh>
    <rPh sb="6" eb="8">
      <t>タイシン</t>
    </rPh>
    <rPh sb="8" eb="10">
      <t>セイノウ</t>
    </rPh>
    <rPh sb="11" eb="13">
      <t>シンダン</t>
    </rPh>
    <rPh sb="14" eb="16">
      <t>ホキョウ</t>
    </rPh>
    <rPh sb="16" eb="18">
      <t>セッケイ</t>
    </rPh>
    <rPh sb="19" eb="20">
      <t>オコナ</t>
    </rPh>
    <rPh sb="22" eb="24">
      <t>シンダン</t>
    </rPh>
    <rPh sb="24" eb="25">
      <t>シャ</t>
    </rPh>
    <rPh sb="26" eb="28">
      <t>ショケン</t>
    </rPh>
    <phoneticPr fontId="42"/>
  </si>
  <si>
    <t>様式４－４（教員・生徒数調書）</t>
    <rPh sb="0" eb="2">
      <t>ヨウシキ</t>
    </rPh>
    <rPh sb="6" eb="8">
      <t>キョウイン</t>
    </rPh>
    <rPh sb="9" eb="12">
      <t>セイトスウ</t>
    </rPh>
    <rPh sb="12" eb="14">
      <t>チョウショ</t>
    </rPh>
    <phoneticPr fontId="42"/>
  </si>
  <si>
    <t>採択理由書　【共通様式】</t>
    <rPh sb="0" eb="2">
      <t>サイタク</t>
    </rPh>
    <rPh sb="2" eb="5">
      <t>リユウショ</t>
    </rPh>
    <rPh sb="7" eb="9">
      <t>キョウツウ</t>
    </rPh>
    <rPh sb="9" eb="11">
      <t>ヨウシキ</t>
    </rPh>
    <phoneticPr fontId="42"/>
  </si>
  <si>
    <t>見積書整理表</t>
    <rPh sb="0" eb="3">
      <t>ミツモリショ</t>
    </rPh>
    <rPh sb="3" eb="6">
      <t>セイリヒョウ</t>
    </rPh>
    <phoneticPr fontId="42"/>
  </si>
  <si>
    <t>工事等の説明一覧</t>
    <rPh sb="0" eb="2">
      <t>コウジ</t>
    </rPh>
    <rPh sb="2" eb="3">
      <t>トウ</t>
    </rPh>
    <rPh sb="4" eb="6">
      <t>セツメイ</t>
    </rPh>
    <rPh sb="6" eb="8">
      <t>イチラン</t>
    </rPh>
    <phoneticPr fontId="42"/>
  </si>
  <si>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42"/>
  </si>
  <si>
    <t>A</t>
    <phoneticPr fontId="42"/>
  </si>
  <si>
    <t>工事予定施設の「配置図」　【様式自由】
※学校の敷地全体が分かり、かつ工事予定の建物を明示した図面を提出してください。</t>
    <rPh sb="50" eb="52">
      <t>テイシュツ</t>
    </rPh>
    <phoneticPr fontId="42"/>
  </si>
  <si>
    <t>B</t>
    <phoneticPr fontId="42"/>
  </si>
  <si>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42"/>
  </si>
  <si>
    <t>C</t>
    <phoneticPr fontId="42"/>
  </si>
  <si>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42"/>
  </si>
  <si>
    <t>耐震診断書　【様式自由】</t>
    <rPh sb="0" eb="2">
      <t>タイシン</t>
    </rPh>
    <rPh sb="2" eb="5">
      <t>シンダンショ</t>
    </rPh>
    <phoneticPr fontId="42"/>
  </si>
  <si>
    <t>耐震補強設計書　【様式自由】</t>
    <rPh sb="0" eb="2">
      <t>タイシン</t>
    </rPh>
    <rPh sb="2" eb="4">
      <t>ホキョウ</t>
    </rPh>
    <rPh sb="4" eb="7">
      <t>セッケイショ</t>
    </rPh>
    <phoneticPr fontId="42"/>
  </si>
  <si>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42"/>
  </si>
  <si>
    <t>過去３年度分の資金収支決算書　【共通様式】</t>
    <rPh sb="0" eb="2">
      <t>カコ</t>
    </rPh>
    <rPh sb="3" eb="6">
      <t>ネンドブン</t>
    </rPh>
    <rPh sb="7" eb="9">
      <t>シキン</t>
    </rPh>
    <rPh sb="9" eb="11">
      <t>シュウシ</t>
    </rPh>
    <rPh sb="11" eb="14">
      <t>ケッサンショ</t>
    </rPh>
    <phoneticPr fontId="42"/>
  </si>
  <si>
    <t>過去３年度分の貸借対照表の写し</t>
    <rPh sb="0" eb="2">
      <t>カコ</t>
    </rPh>
    <rPh sb="3" eb="6">
      <t>ネンドブン</t>
    </rPh>
    <phoneticPr fontId="42"/>
  </si>
  <si>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42"/>
  </si>
  <si>
    <t>学則</t>
    <rPh sb="0" eb="2">
      <t>ガクソク</t>
    </rPh>
    <phoneticPr fontId="42"/>
  </si>
  <si>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42"/>
  </si>
  <si>
    <t>※　「耐震診断書」及び「耐震補強設計書」が一体となっている場合、「７．耐震診断書」「８．耐震補強設計書」の両方の回答欄について「○」を選択してください。</t>
    <rPh sb="3" eb="5">
      <t>タイシン</t>
    </rPh>
    <rPh sb="5" eb="7">
      <t>シンダン</t>
    </rPh>
    <rPh sb="7" eb="8">
      <t>ショ</t>
    </rPh>
    <rPh sb="9" eb="10">
      <t>オヨ</t>
    </rPh>
    <rPh sb="12" eb="14">
      <t>タイシン</t>
    </rPh>
    <rPh sb="14" eb="16">
      <t>ホキョウ</t>
    </rPh>
    <rPh sb="16" eb="18">
      <t>セッケイ</t>
    </rPh>
    <rPh sb="18" eb="19">
      <t>ショ</t>
    </rPh>
    <rPh sb="21" eb="23">
      <t>イッタイ</t>
    </rPh>
    <rPh sb="29" eb="31">
      <t>バアイ</t>
    </rPh>
    <rPh sb="35" eb="37">
      <t>タイシン</t>
    </rPh>
    <rPh sb="37" eb="40">
      <t>シンダンショ</t>
    </rPh>
    <rPh sb="44" eb="46">
      <t>タイシン</t>
    </rPh>
    <rPh sb="46" eb="48">
      <t>ホキョウ</t>
    </rPh>
    <rPh sb="48" eb="51">
      <t>セッケイショ</t>
    </rPh>
    <rPh sb="53" eb="55">
      <t>リョウホウ</t>
    </rPh>
    <rPh sb="56" eb="58">
      <t>カイトウ</t>
    </rPh>
    <rPh sb="58" eb="59">
      <t>ラン</t>
    </rPh>
    <rPh sb="67" eb="69">
      <t>センタク</t>
    </rPh>
    <phoneticPr fontId="42"/>
  </si>
  <si>
    <t>【チェック項目Ⅲ】　提出書類の内容に不備はないか</t>
    <rPh sb="5" eb="7">
      <t>コウモク</t>
    </rPh>
    <rPh sb="10" eb="12">
      <t>テイシュツ</t>
    </rPh>
    <rPh sb="12" eb="14">
      <t>ショルイ</t>
    </rPh>
    <rPh sb="15" eb="17">
      <t>ナイヨウ</t>
    </rPh>
    <rPh sb="18" eb="20">
      <t>フビ</t>
    </rPh>
    <phoneticPr fontId="42"/>
  </si>
  <si>
    <t>確　認　事　項　（「様式４－１」「様式４－３」）</t>
    <rPh sb="0" eb="1">
      <t>アキラ</t>
    </rPh>
    <rPh sb="2" eb="3">
      <t>シノブ</t>
    </rPh>
    <rPh sb="4" eb="5">
      <t>コト</t>
    </rPh>
    <rPh sb="6" eb="7">
      <t>コウ</t>
    </rPh>
    <rPh sb="10" eb="11">
      <t>サマ</t>
    </rPh>
    <rPh sb="11" eb="12">
      <t>シキ</t>
    </rPh>
    <rPh sb="17" eb="19">
      <t>ヨウシキ</t>
    </rPh>
    <phoneticPr fontId="42"/>
  </si>
  <si>
    <t>「様式４－１」及び「様式４－３」に記載した構造耐震指標等の数値が、耐震診断書の数値と一致していることを確認して、「○」を選択してください。</t>
    <rPh sb="1" eb="3">
      <t>ヨウシキ</t>
    </rPh>
    <rPh sb="7" eb="8">
      <t>オヨ</t>
    </rPh>
    <rPh sb="10" eb="12">
      <t>ヨウシキ</t>
    </rPh>
    <rPh sb="17" eb="19">
      <t>キサイ</t>
    </rPh>
    <rPh sb="21" eb="23">
      <t>コウゾウ</t>
    </rPh>
    <rPh sb="23" eb="25">
      <t>タイシン</t>
    </rPh>
    <rPh sb="25" eb="27">
      <t>シヒョウ</t>
    </rPh>
    <rPh sb="27" eb="28">
      <t>トウ</t>
    </rPh>
    <rPh sb="29" eb="31">
      <t>スウチ</t>
    </rPh>
    <rPh sb="33" eb="35">
      <t>タイシン</t>
    </rPh>
    <rPh sb="35" eb="38">
      <t>シンダンショ</t>
    </rPh>
    <rPh sb="39" eb="41">
      <t>スウチ</t>
    </rPh>
    <rPh sb="42" eb="44">
      <t>イッチ</t>
    </rPh>
    <rPh sb="51" eb="53">
      <t>カクニン</t>
    </rPh>
    <rPh sb="60" eb="62">
      <t>センタク</t>
    </rPh>
    <phoneticPr fontId="42"/>
  </si>
  <si>
    <t>確　認　事　項　（「見積書整理表」「工事等の説明一覧」「平面図（立面図）」「様式４－２」）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5">
      <t>リツメンズ</t>
    </rPh>
    <rPh sb="38" eb="40">
      <t>ヨウシキ</t>
    </rPh>
    <phoneticPr fontId="42"/>
  </si>
  <si>
    <t>「見積書整理表」に付した番号が、「工事等の説明一覧」、「平面図（立面図）」、「様式４－２」に付した番号と、それぞれ対応していることを確認して、「○」を選択してください。</t>
    <rPh sb="17" eb="19">
      <t>コウジ</t>
    </rPh>
    <rPh sb="19" eb="20">
      <t>トウ</t>
    </rPh>
    <rPh sb="21" eb="23">
      <t>セツメイ</t>
    </rPh>
    <rPh sb="23" eb="25">
      <t>イチラン</t>
    </rPh>
    <rPh sb="28" eb="31">
      <t>ヘイメンズ</t>
    </rPh>
    <rPh sb="32" eb="35">
      <t>リツメンズ</t>
    </rPh>
    <rPh sb="39" eb="41">
      <t>ヨウシキ</t>
    </rPh>
    <rPh sb="46" eb="47">
      <t>フ</t>
    </rPh>
    <rPh sb="49" eb="50">
      <t>バン</t>
    </rPh>
    <rPh sb="50" eb="51">
      <t>ゴウ</t>
    </rPh>
    <rPh sb="57" eb="59">
      <t>タイオウ</t>
    </rPh>
    <rPh sb="66" eb="68">
      <t>カクニン</t>
    </rPh>
    <rPh sb="75" eb="77">
      <t>センタク</t>
    </rPh>
    <phoneticPr fontId="42"/>
  </si>
  <si>
    <t>確　認　事　項　（工事予定施設の計画図面）</t>
    <phoneticPr fontId="42"/>
  </si>
  <si>
    <r>
      <t>「ブレース」、「耐震補強壁」等の補強箇所について、「平面図（立面図）」に「見積書整理表」に付した番号を明記するなどして（手書き・マーカー等でかまわない）その</t>
    </r>
    <r>
      <rPr>
        <b/>
        <sz val="11"/>
        <color theme="1"/>
        <rFont val="ＭＳ Ｐゴシック"/>
        <family val="3"/>
        <charset val="128"/>
        <scheme val="minor"/>
      </rPr>
      <t>設置箇所</t>
    </r>
    <r>
      <rPr>
        <sz val="11"/>
        <rFont val="ＭＳ Ｐゴシック"/>
        <family val="3"/>
        <charset val="128"/>
      </rPr>
      <t>と</t>
    </r>
    <r>
      <rPr>
        <b/>
        <sz val="11"/>
        <color theme="1"/>
        <rFont val="ＭＳ Ｐゴシック"/>
        <family val="3"/>
        <charset val="128"/>
        <scheme val="minor"/>
      </rPr>
      <t>設置数</t>
    </r>
    <r>
      <rPr>
        <sz val="11"/>
        <rFont val="ＭＳ Ｐゴシック"/>
        <family val="3"/>
        <charset val="128"/>
      </rPr>
      <t>が確認できることを確認の上、「○」を選択してください。【様式自由】</t>
    </r>
    <rPh sb="26" eb="29">
      <t>ヘイメンズ</t>
    </rPh>
    <rPh sb="30" eb="33">
      <t>リツメンズ</t>
    </rPh>
    <rPh sb="87" eb="89">
      <t>カクニン</t>
    </rPh>
    <rPh sb="95" eb="97">
      <t>カクニン</t>
    </rPh>
    <rPh sb="98" eb="99">
      <t>ウエ</t>
    </rPh>
    <rPh sb="104" eb="106">
      <t>センタク</t>
    </rPh>
    <phoneticPr fontId="42"/>
  </si>
  <si>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箇所数</t>
    </r>
    <r>
      <rPr>
        <sz val="11"/>
        <rFont val="ＭＳ Ｐゴシック"/>
        <family val="3"/>
        <charset val="128"/>
      </rPr>
      <t>が確認できることを確認の上、「○」を選択してください。該当しない場合、「該当なし」を選択してください。【様式自由】</t>
    </r>
    <rPh sb="16" eb="19">
      <t>ヘイメンズ</t>
    </rPh>
    <rPh sb="20" eb="23">
      <t>リツメンズ</t>
    </rPh>
    <rPh sb="101" eb="103">
      <t>ガイトウ</t>
    </rPh>
    <rPh sb="106" eb="108">
      <t>バアイ</t>
    </rPh>
    <rPh sb="110" eb="112">
      <t>ガイトウ</t>
    </rPh>
    <rPh sb="116" eb="118">
      <t>センタク</t>
    </rPh>
    <phoneticPr fontId="42"/>
  </si>
  <si>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面積</t>
    </r>
    <r>
      <rPr>
        <sz val="11"/>
        <rFont val="ＭＳ Ｐゴシック"/>
        <family val="3"/>
        <charset val="128"/>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rPh sb="160" eb="162">
      <t>ヨウシキ</t>
    </rPh>
    <rPh sb="166" eb="168">
      <t>キニュウ</t>
    </rPh>
    <rPh sb="173" eb="175">
      <t>メンセキ</t>
    </rPh>
    <rPh sb="176" eb="178">
      <t>イッチ</t>
    </rPh>
    <rPh sb="186" eb="188">
      <t>カクニン</t>
    </rPh>
    <phoneticPr fontId="42"/>
  </si>
  <si>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42"/>
  </si>
  <si>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42"/>
  </si>
  <si>
    <t>提　出　方　法（紙と電子メール（一部資料）、両方で提出すること。）</t>
    <rPh sb="0" eb="1">
      <t>ツツミ</t>
    </rPh>
    <rPh sb="2" eb="3">
      <t>デ</t>
    </rPh>
    <rPh sb="4" eb="5">
      <t>カタ</t>
    </rPh>
    <rPh sb="6" eb="7">
      <t>ホウ</t>
    </rPh>
    <rPh sb="16" eb="18">
      <t>イチブ</t>
    </rPh>
    <rPh sb="18" eb="20">
      <t>シリョウ</t>
    </rPh>
    <phoneticPr fontId="42"/>
  </si>
  <si>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42"/>
  </si>
  <si>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42"/>
  </si>
  <si>
    <t>見　積　書　整　理　表</t>
    <rPh sb="0" eb="1">
      <t>ミ</t>
    </rPh>
    <rPh sb="2" eb="3">
      <t>セキ</t>
    </rPh>
    <rPh sb="4" eb="5">
      <t>ショ</t>
    </rPh>
    <rPh sb="6" eb="7">
      <t>ヒトシ</t>
    </rPh>
    <rPh sb="8" eb="9">
      <t>リ</t>
    </rPh>
    <rPh sb="10" eb="11">
      <t>ヒョウ</t>
    </rPh>
    <phoneticPr fontId="42"/>
  </si>
  <si>
    <t>学校名</t>
    <rPh sb="0" eb="3">
      <t>ガッコウメイ</t>
    </rPh>
    <phoneticPr fontId="42"/>
  </si>
  <si>
    <t>事業区分</t>
    <rPh sb="0" eb="2">
      <t>ジギョウ</t>
    </rPh>
    <rPh sb="2" eb="4">
      <t>クブン</t>
    </rPh>
    <phoneticPr fontId="42"/>
  </si>
  <si>
    <t>事業名</t>
    <rPh sb="0" eb="2">
      <t>ジギョウ</t>
    </rPh>
    <rPh sb="2" eb="3">
      <t>メイ</t>
    </rPh>
    <phoneticPr fontId="42"/>
  </si>
  <si>
    <t>（単位：円）</t>
    <phoneticPr fontId="42"/>
  </si>
  <si>
    <t>整理番号</t>
    <rPh sb="0" eb="2">
      <t>セイリ</t>
    </rPh>
    <rPh sb="2" eb="4">
      <t>バンゴウ</t>
    </rPh>
    <phoneticPr fontId="42"/>
  </si>
  <si>
    <t>項目名</t>
    <rPh sb="0" eb="3">
      <t>コウモクメイ</t>
    </rPh>
    <phoneticPr fontId="42"/>
  </si>
  <si>
    <t>左記経費（Ｄ列）について</t>
    <rPh sb="0" eb="2">
      <t>サキ</t>
    </rPh>
    <rPh sb="2" eb="4">
      <t>ケイヒ</t>
    </rPh>
    <rPh sb="6" eb="7">
      <t>レツ</t>
    </rPh>
    <phoneticPr fontId="42"/>
  </si>
  <si>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</si>
  <si>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</si>
  <si>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</si>
  <si>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</si>
  <si>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</si>
  <si>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</si>
  <si>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</si>
  <si>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</si>
  <si>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</si>
  <si>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</si>
  <si>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42"/>
  </si>
  <si>
    <t>対象経費のみ付番</t>
    <rPh sb="0" eb="2">
      <t>タイショウ</t>
    </rPh>
    <rPh sb="2" eb="4">
      <t>ケイヒ</t>
    </rPh>
    <rPh sb="6" eb="7">
      <t>フ</t>
    </rPh>
    <rPh sb="7" eb="8">
      <t>バン</t>
    </rPh>
    <phoneticPr fontId="42"/>
  </si>
  <si>
    <t>必要に応じて記入</t>
    <rPh sb="0" eb="2">
      <t>ヒツヨウ</t>
    </rPh>
    <rPh sb="3" eb="4">
      <t>オウ</t>
    </rPh>
    <rPh sb="6" eb="8">
      <t>キニュウ</t>
    </rPh>
    <phoneticPr fontId="42"/>
  </si>
  <si>
    <t>要記入</t>
    <rPh sb="0" eb="1">
      <t>ヨウ</t>
    </rPh>
    <rPh sb="1" eb="3">
      <t>キニュウ</t>
    </rPh>
    <phoneticPr fontId="42"/>
  </si>
  <si>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42"/>
  </si>
  <si>
    <t>自動計算の為
入力不要</t>
    <rPh sb="0" eb="2">
      <t>ジドウ</t>
    </rPh>
    <rPh sb="2" eb="4">
      <t>ケイサン</t>
    </rPh>
    <rPh sb="5" eb="6">
      <t>タメ</t>
    </rPh>
    <rPh sb="7" eb="9">
      <t>ニュウリョク</t>
    </rPh>
    <rPh sb="9" eb="11">
      <t>フヨウ</t>
    </rPh>
    <phoneticPr fontId="42"/>
  </si>
  <si>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42"/>
  </si>
  <si>
    <t>合計（税抜）</t>
    <rPh sb="0" eb="2">
      <t>ゴウケイ</t>
    </rPh>
    <rPh sb="3" eb="5">
      <t>ゼイヌ</t>
    </rPh>
    <phoneticPr fontId="7"/>
  </si>
  <si>
    <t>↑a</t>
    <phoneticPr fontId="42"/>
  </si>
  <si>
    <t>↑b</t>
    <phoneticPr fontId="42"/>
  </si>
  <si>
    <t>↑c</t>
    <phoneticPr fontId="42"/>
  </si>
  <si>
    <t>割合</t>
    <rPh sb="0" eb="2">
      <t>ワリアイ</t>
    </rPh>
    <phoneticPr fontId="42"/>
  </si>
  <si>
    <t>共通に係る経費</t>
    <rPh sb="0" eb="2">
      <t>キョウツウ</t>
    </rPh>
    <rPh sb="3" eb="4">
      <t>カカ</t>
    </rPh>
    <rPh sb="5" eb="7">
      <t>ケイヒ</t>
    </rPh>
    <phoneticPr fontId="42"/>
  </si>
  <si>
    <t>a（又はb）+共通に係る経費</t>
    <rPh sb="2" eb="3">
      <t>マタ</t>
    </rPh>
    <rPh sb="7" eb="9">
      <t>キョウツウ</t>
    </rPh>
    <rPh sb="10" eb="11">
      <t>カカ</t>
    </rPh>
    <rPh sb="12" eb="14">
      <t>ケイヒ</t>
    </rPh>
    <phoneticPr fontId="42"/>
  </si>
  <si>
    <t>消費税額</t>
    <rPh sb="0" eb="3">
      <t>ショウヒゼイ</t>
    </rPh>
    <rPh sb="3" eb="4">
      <t>ガク</t>
    </rPh>
    <phoneticPr fontId="7"/>
  </si>
  <si>
    <t>消費税額</t>
    <rPh sb="0" eb="3">
      <t>ショウヒゼイ</t>
    </rPh>
    <rPh sb="3" eb="4">
      <t>ガク</t>
    </rPh>
    <phoneticPr fontId="42"/>
  </si>
  <si>
    <t>↓対象経費</t>
    <rPh sb="1" eb="3">
      <t>タイショウ</t>
    </rPh>
    <rPh sb="3" eb="5">
      <t>ケイヒ</t>
    </rPh>
    <phoneticPr fontId="42"/>
  </si>
  <si>
    <t>↓対象外経費</t>
    <rPh sb="1" eb="4">
      <t>タイショウガイ</t>
    </rPh>
    <rPh sb="4" eb="6">
      <t>ケイヒ</t>
    </rPh>
    <phoneticPr fontId="42"/>
  </si>
  <si>
    <t>合計（税込）</t>
    <rPh sb="0" eb="2">
      <t>ゴウケイ</t>
    </rPh>
    <rPh sb="3" eb="5">
      <t>ゼイコミ</t>
    </rPh>
    <phoneticPr fontId="7"/>
  </si>
  <si>
    <t>割合（%）入力↓</t>
    <rPh sb="0" eb="2">
      <t>ワリアイ</t>
    </rPh>
    <rPh sb="5" eb="7">
      <t>ニュウリョク</t>
    </rPh>
    <phoneticPr fontId="42"/>
  </si>
  <si>
    <t>按分後対象経費</t>
    <rPh sb="0" eb="2">
      <t>アンブン</t>
    </rPh>
    <rPh sb="2" eb="3">
      <t>ゴ</t>
    </rPh>
    <rPh sb="3" eb="5">
      <t>タイショウ</t>
    </rPh>
    <rPh sb="5" eb="7">
      <t>ケイヒ</t>
    </rPh>
    <phoneticPr fontId="42"/>
  </si>
  <si>
    <t>専門</t>
    <rPh sb="0" eb="2">
      <t>センモン</t>
    </rPh>
    <phoneticPr fontId="42"/>
  </si>
  <si>
    <t>高等</t>
    <rPh sb="0" eb="2">
      <t>コウトウ</t>
    </rPh>
    <phoneticPr fontId="42"/>
  </si>
  <si>
    <t>番号</t>
    <rPh sb="0" eb="2">
      <t>バンゴウ</t>
    </rPh>
    <phoneticPr fontId="42"/>
  </si>
  <si>
    <t>品名</t>
    <rPh sb="0" eb="1">
      <t>シナ</t>
    </rPh>
    <rPh sb="1" eb="2">
      <t>メイ</t>
    </rPh>
    <phoneticPr fontId="42"/>
  </si>
  <si>
    <t>数量</t>
    <rPh sb="0" eb="2">
      <t>スウリョウ</t>
    </rPh>
    <phoneticPr fontId="42"/>
  </si>
  <si>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</si>
  <si>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</si>
  <si>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</si>
  <si>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</si>
  <si>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</si>
  <si>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</si>
  <si>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</si>
  <si>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</si>
  <si>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</si>
  <si>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</si>
  <si>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</si>
  <si>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</si>
  <si>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</si>
  <si>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</si>
  <si>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</si>
  <si>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</si>
  <si>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</si>
  <si>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共通様式</t>
    <phoneticPr fontId="7"/>
  </si>
  <si>
    <t>令和</t>
    <rPh sb="0" eb="2">
      <t>レイワ</t>
    </rPh>
    <phoneticPr fontId="7"/>
  </si>
  <si>
    <t>年度資金収支</t>
    <rPh sb="0" eb="6">
      <t>ネンドシキンシュウシ</t>
    </rPh>
    <phoneticPr fontId="7"/>
  </si>
  <si>
    <t>予算</t>
  </si>
  <si>
    <t>書</t>
    <rPh sb="0" eb="1">
      <t>ショ</t>
    </rPh>
    <phoneticPr fontId="7"/>
  </si>
  <si>
    <t>歳入</t>
    <rPh sb="0" eb="2">
      <t>サイニュウ</t>
    </rPh>
    <phoneticPr fontId="7"/>
  </si>
  <si>
    <t>歳出</t>
    <rPh sb="0" eb="2">
      <t>サイシュツ</t>
    </rPh>
    <phoneticPr fontId="7"/>
  </si>
  <si>
    <t>予算額</t>
    <rPh sb="0" eb="3">
      <t>ヨサンガク</t>
    </rPh>
    <phoneticPr fontId="7"/>
  </si>
  <si>
    <t>Ａ一般収入</t>
    <phoneticPr fontId="7"/>
  </si>
  <si>
    <t>Ａ消費的支出</t>
    <phoneticPr fontId="7"/>
  </si>
  <si>
    <t>　授業料</t>
    <phoneticPr fontId="7"/>
  </si>
  <si>
    <t>　人件費</t>
    <phoneticPr fontId="7"/>
  </si>
  <si>
    <t>　入学金</t>
    <phoneticPr fontId="7"/>
  </si>
  <si>
    <t>　教育研究経費</t>
    <phoneticPr fontId="7"/>
  </si>
  <si>
    <t>　その他の学生納付金</t>
    <phoneticPr fontId="7"/>
  </si>
  <si>
    <t>　管理経費</t>
    <phoneticPr fontId="7"/>
  </si>
  <si>
    <t>　手数料</t>
    <phoneticPr fontId="7"/>
  </si>
  <si>
    <t>Ｂ資本的支出</t>
    <phoneticPr fontId="7"/>
  </si>
  <si>
    <t>　寄附金</t>
    <phoneticPr fontId="7"/>
  </si>
  <si>
    <t>　施設費</t>
    <phoneticPr fontId="7"/>
  </si>
  <si>
    <t>申請事業財源</t>
  </si>
  <si>
    <t>　補助金</t>
    <phoneticPr fontId="7"/>
  </si>
  <si>
    <t>　設備費</t>
    <phoneticPr fontId="7"/>
  </si>
  <si>
    <t>　その他</t>
    <phoneticPr fontId="7"/>
  </si>
  <si>
    <t>Ｃ債務償還費</t>
    <phoneticPr fontId="7"/>
  </si>
  <si>
    <t>Ｂ事業収入</t>
  </si>
  <si>
    <t>Ｄその他</t>
    <phoneticPr fontId="7"/>
  </si>
  <si>
    <t>Ｃ借入金等収入</t>
  </si>
  <si>
    <t>総計</t>
    <phoneticPr fontId="7"/>
  </si>
  <si>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</si>
  <si>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</si>
  <si>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</si>
  <si>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</si>
  <si>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耐震補強工事</t>
  </si>
  <si>
    <t>耐震補強工事</t>
    <rPh sb="0" eb="6">
      <t>タイシンホキョウコウジ</t>
    </rPh>
    <phoneticPr fontId="7"/>
  </si>
  <si>
    <t>④</t>
    <phoneticPr fontId="7"/>
  </si>
  <si>
    <t>⑤</t>
    <phoneticPr fontId="7"/>
  </si>
  <si>
    <t>⑥</t>
    <phoneticPr fontId="7"/>
  </si>
  <si>
    <t>Ⅰ</t>
    <phoneticPr fontId="7"/>
  </si>
  <si>
    <t>Ⅱ</t>
    <phoneticPr fontId="7"/>
  </si>
  <si>
    <t>Ⅲ</t>
    <phoneticPr fontId="7"/>
  </si>
  <si>
    <t>品名</t>
    <rPh sb="0" eb="2">
      <t>ヒンメイ</t>
    </rPh>
    <phoneticPr fontId="7"/>
  </si>
  <si>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</si>
  <si>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06_見積整理表の合計（O64）と金額が一致している場合、文字が赤くなります。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</si>
  <si>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r>
      <t>・下記【チェック項目Ⅰ～Ⅲ】について、全ての事項に</t>
    </r>
    <r>
      <rPr>
        <b/>
        <sz val="11"/>
        <color theme="1"/>
        <rFont val="ＭＳ Ｐゴシック"/>
        <family val="3"/>
        <charset val="128"/>
        <scheme val="minor"/>
      </rPr>
      <t>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42"/>
  </si>
  <si>
    <r>
      <t>補助対象となる事業経費が</t>
    </r>
    <r>
      <rPr>
        <sz val="11"/>
        <color rgb="FFFF0000"/>
        <rFont val="ＭＳ Ｐゴシック"/>
        <family val="3"/>
        <charset val="128"/>
        <scheme val="minor"/>
      </rPr>
      <t>４００万円以上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42"/>
  </si>
  <si>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</si>
  <si>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42"/>
  </si>
  <si>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42"/>
  </si>
  <si>
    <t>総事業経費</t>
    <rPh sb="0" eb="5">
      <t>ソウジギョウケイヒ</t>
    </rPh>
    <phoneticPr fontId="7"/>
  </si>
  <si>
    <t>歳入財源</t>
    <rPh sb="0" eb="2">
      <t>サイニュウ</t>
    </rPh>
    <rPh sb="2" eb="4">
      <t>ザイゲン</t>
    </rPh>
    <phoneticPr fontId="7"/>
  </si>
  <si>
    <t>歳出財源</t>
    <rPh sb="0" eb="2">
      <t>サイシュツ</t>
    </rPh>
    <rPh sb="2" eb="4">
      <t>ザイゲン</t>
    </rPh>
    <phoneticPr fontId="7"/>
  </si>
  <si>
    <t>（学校記載注記）</t>
  </si>
  <si>
    <t>（学校記載注記）</t>
    <rPh sb="1" eb="7">
      <t>ガッコウキサイチュウキ</t>
    </rPh>
    <phoneticPr fontId="7"/>
  </si>
  <si>
    <t>（学校記載注記）</t>
    <phoneticPr fontId="7"/>
  </si>
  <si>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</si>
  <si>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設計業者</t>
  </si>
  <si>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4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</si>
  <si>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phoneticPr fontId="42"/>
  </si>
  <si>
    <t>q値</t>
  </si>
  <si>
    <t>消費税</t>
    <rPh sb="0" eb="3">
      <t>ショウヒゼイ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</si>
</sst>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00_ "/>
    <numFmt numFmtId="178" formatCode="#,##0_);[Red]\(#,##0\)"/>
    <numFmt numFmtId="179" formatCode="#,##0_ "/>
    <numFmt numFmtId="180" formatCode="0.0_ "/>
    <numFmt numFmtId="181" formatCode="#,##0_ ;[Red]\-#,##0\ "/>
    <numFmt numFmtId="182" formatCode="#,##0;&quot;△ &quot;#,##0"/>
    <numFmt numFmtId="183" formatCode="#,##0&quot;円&quot;"/>
    <numFmt numFmtId="184" formatCode="#,##0;&quot;▲ &quot;#,##0"/>
  </numFmts>
  <fonts count="7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
      <sz val="12"/>
      <color indexed="10"/>
      <name val="ＭＳ Ｐ明朝"/>
      <family val="1"/>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1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6"/>
      <name val="ＭＳ Ｐ明朝"/>
      <family val="1"/>
      <charset val="128"/>
    </font>
    <font>
      <sz val="9"/>
      <name val="ＭＳ Ｐ明朝"/>
      <family val="1"/>
      <charset val="128"/>
    </font>
    <font>
      <b/>
      <sz val="9"/>
      <color indexed="81"/>
      <name val="MS P ゴシック"/>
      <family val="3"/>
      <charset val="128"/>
    </font>
    <font>
      <sz val="11"/>
      <color rgb="FFFF0000"/>
      <name val="ＭＳ Ｐゴシック"/>
      <family val="3"/>
      <charset val="128"/>
    </font>
    <font>
      <b/>
      <sz val="11"/>
      <color indexed="81"/>
      <name val="MS P ゴシック"/>
      <family val="3"/>
      <charset val="128"/>
    </font>
  </fonts>
  <fills count="13">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s>
  <borders count="12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3">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44" fillId="0" borderId="0" applyFont="0" applyFill="0" applyBorder="0" applyAlignment="0" applyProtection="0">
      <alignment vertical="center"/>
    </xf>
    <xf numFmtId="0" fontId="2" fillId="0" borderId="0">
      <alignment vertical="center"/>
    </xf>
  </cellStyleXfs>
  <cellXfs count="639">
    <xf numFmtId="0" fontId="0" fillId="0" borderId="0" xfId="0">
      <alignment vertical="center"/>
    </xf>
    <xf numFmtId="0" fontId="9" fillId="0" borderId="0" xfId="0" applyFont="1" applyBorder="1" applyAlignment="1">
      <alignment vertical="center" shrinkToFit="1"/>
    </xf>
    <xf numFmtId="0" fontId="9" fillId="0" borderId="1"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12" fontId="10" fillId="0" borderId="9" xfId="0" applyNumberFormat="1" applyFont="1" applyBorder="1" applyAlignment="1">
      <alignment horizontal="right" vertical="center" shrinkToFit="1"/>
    </xf>
    <xf numFmtId="178" fontId="10" fillId="2" borderId="12" xfId="0" applyNumberFormat="1" applyFont="1" applyFill="1" applyBorder="1">
      <alignment vertical="center"/>
    </xf>
    <xf numFmtId="178" fontId="10" fillId="0" borderId="13" xfId="0" applyNumberFormat="1" applyFont="1" applyBorder="1">
      <alignment vertical="center"/>
    </xf>
    <xf numFmtId="178" fontId="9" fillId="0" borderId="12" xfId="0" applyNumberFormat="1" applyFont="1" applyBorder="1" applyAlignment="1">
      <alignment horizontal="center" vertical="center"/>
    </xf>
    <xf numFmtId="178" fontId="10" fillId="2" borderId="16" xfId="0" applyNumberFormat="1" applyFont="1" applyFill="1" applyBorder="1">
      <alignment vertical="center"/>
    </xf>
    <xf numFmtId="178" fontId="10" fillId="0" borderId="17" xfId="0" applyNumberFormat="1" applyFont="1" applyBorder="1">
      <alignment vertical="center"/>
    </xf>
    <xf numFmtId="178" fontId="10" fillId="2" borderId="16" xfId="0" applyNumberFormat="1" applyFont="1" applyFill="1" applyBorder="1" applyAlignment="1">
      <alignment horizontal="right" vertical="center"/>
    </xf>
    <xf numFmtId="178" fontId="10" fillId="0" borderId="19" xfId="0" applyNumberFormat="1" applyFont="1" applyBorder="1" applyAlignment="1">
      <alignment horizontal="left" vertical="center"/>
    </xf>
    <xf numFmtId="0" fontId="9" fillId="0" borderId="0" xfId="0" applyFont="1" applyBorder="1" applyAlignment="1">
      <alignment horizontal="center" vertical="center" justifyLastLine="1"/>
    </xf>
    <xf numFmtId="178" fontId="9" fillId="0" borderId="0" xfId="0" applyNumberFormat="1" applyFont="1" applyBorder="1" applyAlignment="1">
      <alignment horizontal="center" vertical="center"/>
    </xf>
    <xf numFmtId="178" fontId="10" fillId="2" borderId="0" xfId="0" applyNumberFormat="1" applyFont="1" applyFill="1" applyBorder="1">
      <alignment vertical="center"/>
    </xf>
    <xf numFmtId="178" fontId="10" fillId="0" borderId="20" xfId="0" applyNumberFormat="1" applyFont="1" applyBorder="1">
      <alignment vertical="center"/>
    </xf>
    <xf numFmtId="0" fontId="9" fillId="0" borderId="28" xfId="0" applyFont="1" applyBorder="1" applyAlignment="1">
      <alignment horizontal="center" vertical="center" justifyLastLine="1"/>
    </xf>
    <xf numFmtId="178" fontId="10" fillId="2" borderId="28" xfId="0" applyNumberFormat="1" applyFont="1" applyFill="1" applyBorder="1">
      <alignment vertical="center"/>
    </xf>
    <xf numFmtId="178" fontId="10" fillId="0" borderId="29" xfId="0" applyNumberFormat="1" applyFont="1" applyBorder="1">
      <alignment vertical="center"/>
    </xf>
    <xf numFmtId="178" fontId="9" fillId="0" borderId="30" xfId="0" applyNumberFormat="1" applyFont="1" applyBorder="1" applyAlignment="1">
      <alignment horizontal="center" vertical="center"/>
    </xf>
    <xf numFmtId="178" fontId="10" fillId="2" borderId="30" xfId="0" applyNumberFormat="1" applyFont="1" applyFill="1" applyBorder="1">
      <alignment vertical="center"/>
    </xf>
    <xf numFmtId="178" fontId="10" fillId="0" borderId="31" xfId="0" applyNumberFormat="1" applyFont="1" applyBorder="1">
      <alignment vertical="center"/>
    </xf>
    <xf numFmtId="178" fontId="10" fillId="0" borderId="32" xfId="0" applyNumberFormat="1" applyFont="1" applyBorder="1">
      <alignment vertical="center"/>
    </xf>
    <xf numFmtId="178" fontId="0" fillId="0" borderId="0" xfId="0" applyNumberFormat="1">
      <alignment vertical="center"/>
    </xf>
    <xf numFmtId="0" fontId="9" fillId="0" borderId="33" xfId="0" applyFont="1" applyBorder="1" applyAlignment="1">
      <alignment horizontal="center" vertical="center" justifyLastLine="1"/>
    </xf>
    <xf numFmtId="178" fontId="10" fillId="2" borderId="33" xfId="0" applyNumberFormat="1" applyFont="1" applyFill="1" applyBorder="1">
      <alignment vertical="center"/>
    </xf>
    <xf numFmtId="178" fontId="10" fillId="0" borderId="34" xfId="0" applyNumberFormat="1" applyFont="1" applyBorder="1">
      <alignment vertical="center"/>
    </xf>
    <xf numFmtId="178" fontId="9" fillId="0" borderId="33" xfId="0" applyNumberFormat="1" applyFont="1" applyBorder="1" applyAlignment="1">
      <alignment horizontal="center" vertical="center"/>
    </xf>
    <xf numFmtId="178" fontId="9" fillId="0" borderId="33" xfId="0" applyNumberFormat="1" applyFont="1" applyBorder="1" applyAlignment="1">
      <alignment horizontal="center" vertical="center" justifyLastLine="1"/>
    </xf>
    <xf numFmtId="178" fontId="10" fillId="0" borderId="35" xfId="0" applyNumberFormat="1" applyFont="1" applyBorder="1">
      <alignment vertical="center"/>
    </xf>
    <xf numFmtId="0" fontId="13" fillId="0" borderId="0" xfId="0" applyFont="1" applyFill="1" applyBorder="1" applyAlignment="1">
      <alignment horizontal="center" vertical="distributed" textRotation="255"/>
    </xf>
    <xf numFmtId="0" fontId="13" fillId="0" borderId="0" xfId="0" applyFont="1" applyFill="1" applyBorder="1">
      <alignment vertical="center"/>
    </xf>
    <xf numFmtId="0" fontId="13" fillId="0" borderId="0" xfId="0" applyFont="1" applyFill="1" applyBorder="1" applyAlignment="1">
      <alignment vertical="center" textRotation="255" shrinkToFit="1"/>
    </xf>
    <xf numFmtId="0" fontId="14" fillId="0" borderId="0" xfId="0" applyFont="1" applyFill="1" applyBorder="1" applyAlignment="1">
      <alignment horizontal="centerContinuous" vertical="center"/>
    </xf>
    <xf numFmtId="0" fontId="15" fillId="0" borderId="0" xfId="0" applyFont="1" applyAlignment="1">
      <alignment horizontal="right" vertical="center"/>
    </xf>
    <xf numFmtId="178" fontId="15" fillId="0" borderId="36" xfId="0" applyNumberFormat="1" applyFont="1" applyFill="1" applyBorder="1" applyAlignment="1">
      <alignment horizontal="left" vertical="center"/>
    </xf>
    <xf numFmtId="0" fontId="9" fillId="0" borderId="20" xfId="0" applyFont="1" applyBorder="1" applyAlignment="1">
      <alignment horizontal="distributed" vertical="center" justifyLastLine="1"/>
    </xf>
    <xf numFmtId="0" fontId="9" fillId="0" borderId="37" xfId="0" applyFont="1" applyBorder="1" applyAlignment="1">
      <alignment horizontal="center" vertical="center" shrinkToFit="1"/>
    </xf>
    <xf numFmtId="0" fontId="14" fillId="0" borderId="0" xfId="0" applyFont="1" applyFill="1" applyBorder="1" applyAlignment="1">
      <alignment vertical="center"/>
    </xf>
    <xf numFmtId="0" fontId="13" fillId="0" borderId="38" xfId="0" applyFont="1" applyFill="1" applyBorder="1" applyAlignment="1">
      <alignment horizontal="center" vertical="distributed" textRotation="255"/>
    </xf>
    <xf numFmtId="0" fontId="13" fillId="0" borderId="23" xfId="0" applyFont="1" applyFill="1" applyBorder="1" applyAlignment="1">
      <alignment horizontal="center" vertical="center" wrapText="1" justifyLastLine="1"/>
    </xf>
    <xf numFmtId="178" fontId="13" fillId="0" borderId="39" xfId="0" applyNumberFormat="1" applyFont="1" applyFill="1" applyBorder="1" applyAlignment="1">
      <alignment horizontal="center" vertical="center" justifyLastLine="1"/>
    </xf>
    <xf numFmtId="0" fontId="13" fillId="0" borderId="7" xfId="0" applyFont="1" applyFill="1" applyBorder="1" applyAlignment="1">
      <alignment horizontal="center" vertical="distributed" textRotation="255"/>
    </xf>
    <xf numFmtId="0" fontId="6" fillId="0" borderId="40" xfId="0" applyFont="1" applyFill="1" applyBorder="1" applyAlignment="1">
      <alignment vertical="center"/>
    </xf>
    <xf numFmtId="0" fontId="6" fillId="0" borderId="8" xfId="0" applyFont="1" applyFill="1" applyBorder="1" applyAlignment="1">
      <alignment vertical="center"/>
    </xf>
    <xf numFmtId="0" fontId="18" fillId="0" borderId="45" xfId="0" applyFont="1" applyFill="1" applyBorder="1" applyAlignment="1">
      <alignment horizontal="right" vertical="center"/>
    </xf>
    <xf numFmtId="0" fontId="18" fillId="0" borderId="48" xfId="0" applyFont="1" applyFill="1" applyBorder="1" applyAlignment="1">
      <alignment horizontal="right" vertical="center"/>
    </xf>
    <xf numFmtId="0" fontId="13" fillId="0" borderId="15" xfId="0" applyFont="1" applyFill="1" applyBorder="1" applyAlignment="1">
      <alignment horizontal="center" vertical="distributed" textRotation="255"/>
    </xf>
    <xf numFmtId="0" fontId="13" fillId="0" borderId="9" xfId="0" applyFont="1" applyFill="1" applyBorder="1" applyAlignment="1">
      <alignment horizontal="center" vertical="center" textRotation="255" shrinkToFit="1"/>
    </xf>
    <xf numFmtId="0" fontId="13" fillId="0" borderId="9" xfId="0" applyFont="1" applyFill="1" applyBorder="1" applyAlignment="1">
      <alignment vertical="center"/>
    </xf>
    <xf numFmtId="0" fontId="13" fillId="0" borderId="10" xfId="0" applyFont="1" applyFill="1" applyBorder="1" applyAlignment="1">
      <alignment vertical="center"/>
    </xf>
    <xf numFmtId="0" fontId="18" fillId="0" borderId="1" xfId="0" applyFont="1" applyFill="1" applyBorder="1" applyAlignment="1">
      <alignment horizontal="right" vertical="center"/>
    </xf>
    <xf numFmtId="0" fontId="13" fillId="0" borderId="18" xfId="0" applyFont="1" applyFill="1" applyBorder="1" applyAlignment="1">
      <alignment horizontal="center" vertical="center" wrapText="1" justifyLastLine="1"/>
    </xf>
    <xf numFmtId="0" fontId="13" fillId="0" borderId="52" xfId="0" applyFont="1" applyFill="1" applyBorder="1" applyAlignment="1">
      <alignment horizontal="center" vertical="center" textRotation="255" shrinkToFit="1"/>
    </xf>
    <xf numFmtId="0" fontId="13" fillId="0" borderId="52" xfId="0" applyFont="1" applyFill="1" applyBorder="1" applyAlignment="1">
      <alignment vertical="center"/>
    </xf>
    <xf numFmtId="0" fontId="13" fillId="0" borderId="53" xfId="0" applyFont="1" applyFill="1" applyBorder="1" applyAlignment="1">
      <alignment vertical="center"/>
    </xf>
    <xf numFmtId="0" fontId="13" fillId="0" borderId="54" xfId="0" applyFont="1" applyFill="1" applyBorder="1" applyAlignment="1">
      <alignment horizontal="center" vertical="center" wrapText="1" justifyLastLine="1"/>
    </xf>
    <xf numFmtId="179" fontId="13" fillId="0" borderId="43" xfId="0" applyNumberFormat="1" applyFont="1" applyFill="1" applyBorder="1" applyAlignment="1">
      <alignment vertical="center"/>
    </xf>
    <xf numFmtId="0" fontId="13" fillId="0" borderId="43" xfId="0" applyFont="1" applyFill="1" applyBorder="1" applyAlignment="1">
      <alignment vertical="center"/>
    </xf>
    <xf numFmtId="0" fontId="13" fillId="0" borderId="54" xfId="0" applyFont="1" applyFill="1" applyBorder="1" applyAlignment="1">
      <alignment vertical="center"/>
    </xf>
    <xf numFmtId="179" fontId="13" fillId="0" borderId="43" xfId="0" applyNumberFormat="1" applyFont="1" applyFill="1" applyBorder="1" applyAlignment="1">
      <alignment horizontal="center" vertical="center"/>
    </xf>
    <xf numFmtId="0" fontId="13" fillId="0" borderId="16" xfId="0" applyFont="1" applyFill="1" applyBorder="1" applyAlignment="1">
      <alignment vertical="distributed" textRotation="255" justifyLastLine="1"/>
    </xf>
    <xf numFmtId="0" fontId="13" fillId="0" borderId="0" xfId="0" applyFont="1" applyFill="1" applyBorder="1" applyAlignment="1">
      <alignment vertical="center"/>
    </xf>
    <xf numFmtId="0" fontId="18" fillId="0" borderId="56" xfId="0" applyFont="1" applyFill="1" applyBorder="1" applyAlignment="1">
      <alignment horizontal="right" vertical="center"/>
    </xf>
    <xf numFmtId="178" fontId="13" fillId="0" borderId="0" xfId="0" applyNumberFormat="1" applyFont="1" applyFill="1" applyBorder="1" applyAlignment="1">
      <alignment vertical="center" shrinkToFit="1"/>
    </xf>
    <xf numFmtId="178" fontId="13" fillId="0" borderId="0" xfId="0" applyNumberFormat="1" applyFont="1" applyFill="1" applyBorder="1">
      <alignment vertical="center"/>
    </xf>
    <xf numFmtId="0" fontId="13" fillId="0" borderId="0" xfId="0" applyFont="1" applyBorder="1" applyAlignment="1">
      <alignment vertical="center"/>
    </xf>
    <xf numFmtId="0" fontId="20" fillId="0" borderId="0" xfId="0" applyFont="1" applyBorder="1" applyAlignment="1">
      <alignment horizontal="center" vertical="center"/>
    </xf>
    <xf numFmtId="0" fontId="13" fillId="0" borderId="0" xfId="0" applyFont="1" applyBorder="1" applyAlignment="1">
      <alignment horizontal="right" vertical="center"/>
    </xf>
    <xf numFmtId="176" fontId="13" fillId="0" borderId="0" xfId="0" applyNumberFormat="1" applyFont="1" applyBorder="1" applyAlignment="1">
      <alignment horizontal="left" vertical="center"/>
    </xf>
    <xf numFmtId="0" fontId="21" fillId="0" borderId="0" xfId="0" applyFont="1" applyBorder="1" applyAlignment="1">
      <alignment vertical="center"/>
    </xf>
    <xf numFmtId="0" fontId="16" fillId="0" borderId="58" xfId="0" applyFont="1" applyBorder="1" applyAlignment="1">
      <alignment horizontal="left" vertical="center"/>
    </xf>
    <xf numFmtId="0" fontId="16" fillId="0" borderId="59" xfId="0" applyFont="1" applyBorder="1" applyAlignment="1">
      <alignment horizontal="left" vertical="center"/>
    </xf>
    <xf numFmtId="0" fontId="13" fillId="0" borderId="60" xfId="0" applyFont="1" applyBorder="1" applyAlignment="1">
      <alignment horizontal="right" vertical="center" wrapText="1"/>
    </xf>
    <xf numFmtId="177" fontId="13" fillId="0" borderId="61" xfId="0" applyNumberFormat="1" applyFont="1" applyBorder="1" applyAlignment="1">
      <alignment horizontal="center" vertical="center" wrapText="1"/>
    </xf>
    <xf numFmtId="0" fontId="13" fillId="0" borderId="0" xfId="0" applyFont="1">
      <alignment vertical="center"/>
    </xf>
    <xf numFmtId="0" fontId="16" fillId="0" borderId="62" xfId="0" applyFont="1" applyBorder="1" applyAlignment="1">
      <alignment horizontal="left" vertical="center"/>
    </xf>
    <xf numFmtId="0" fontId="16" fillId="0" borderId="9" xfId="0" applyFont="1" applyBorder="1" applyAlignment="1">
      <alignment horizontal="left" vertical="center"/>
    </xf>
    <xf numFmtId="0" fontId="13" fillId="0" borderId="63" xfId="0" applyFont="1" applyBorder="1" applyAlignment="1">
      <alignment horizontal="right" vertical="center" wrapText="1"/>
    </xf>
    <xf numFmtId="0" fontId="13" fillId="0" borderId="4" xfId="0" applyFont="1" applyBorder="1" applyAlignment="1">
      <alignment horizontal="distributed" vertical="center" wrapText="1" justifyLastLine="1"/>
    </xf>
    <xf numFmtId="0" fontId="13" fillId="0" borderId="11" xfId="0" applyFont="1" applyBorder="1" applyAlignment="1">
      <alignment horizontal="distributed" vertical="center" wrapText="1" justifyLastLine="1"/>
    </xf>
    <xf numFmtId="177" fontId="23" fillId="0" borderId="61" xfId="0" applyNumberFormat="1" applyFont="1" applyBorder="1" applyAlignment="1">
      <alignment horizontal="center" vertical="center" wrapText="1"/>
    </xf>
    <xf numFmtId="177" fontId="23" fillId="0" borderId="64" xfId="0" applyNumberFormat="1" applyFont="1" applyBorder="1" applyAlignment="1">
      <alignment horizontal="center" vertical="center" wrapText="1"/>
    </xf>
    <xf numFmtId="0" fontId="26" fillId="0" borderId="8" xfId="0" applyFont="1" applyBorder="1" applyAlignment="1">
      <alignment horizontal="center" vertical="center" textRotation="255" shrinkToFit="1"/>
    </xf>
    <xf numFmtId="0" fontId="26" fillId="0" borderId="5" xfId="0" applyFont="1" applyBorder="1" applyAlignment="1">
      <alignment horizontal="center" vertical="center" textRotation="255" shrinkToFit="1"/>
    </xf>
    <xf numFmtId="0" fontId="26" fillId="0" borderId="5" xfId="0" applyFont="1" applyFill="1" applyBorder="1" applyAlignment="1">
      <alignment horizontal="center" vertical="center" textRotation="255" shrinkToFit="1"/>
    </xf>
    <xf numFmtId="0" fontId="26" fillId="0" borderId="2" xfId="0" applyFont="1" applyBorder="1" applyAlignment="1">
      <alignment horizontal="distributed" vertical="center" justifyLastLine="1"/>
    </xf>
    <xf numFmtId="0" fontId="27" fillId="0" borderId="0" xfId="0" applyFont="1">
      <alignment vertical="center"/>
    </xf>
    <xf numFmtId="0" fontId="27" fillId="0" borderId="0" xfId="0" applyFont="1" applyAlignment="1">
      <alignment horizontal="center" vertical="center"/>
    </xf>
    <xf numFmtId="176" fontId="26" fillId="0" borderId="10" xfId="0" applyNumberFormat="1" applyFont="1" applyBorder="1" applyAlignment="1">
      <alignment horizontal="left" vertical="center" shrinkToFit="1"/>
    </xf>
    <xf numFmtId="0" fontId="9" fillId="0" borderId="33" xfId="0" applyFont="1" applyBorder="1" applyAlignment="1">
      <alignment horizontal="left" vertical="center" shrinkToFit="1"/>
    </xf>
    <xf numFmtId="0" fontId="16" fillId="0" borderId="78" xfId="0" applyFont="1" applyBorder="1" applyAlignment="1">
      <alignment horizontal="left" vertical="center"/>
    </xf>
    <xf numFmtId="0" fontId="16" fillId="0" borderId="0" xfId="0" applyFont="1" applyBorder="1" applyAlignment="1">
      <alignment horizontal="left" vertical="center"/>
    </xf>
    <xf numFmtId="0" fontId="13" fillId="0" borderId="86" xfId="0" applyFont="1" applyBorder="1" applyAlignment="1">
      <alignment horizontal="right" vertical="center" wrapText="1"/>
    </xf>
    <xf numFmtId="177" fontId="13" fillId="0" borderId="87" xfId="0" applyNumberFormat="1" applyFont="1" applyBorder="1" applyAlignment="1">
      <alignment horizontal="center" vertical="center" wrapText="1"/>
    </xf>
    <xf numFmtId="178" fontId="10" fillId="2" borderId="52" xfId="0" applyNumberFormat="1" applyFont="1" applyFill="1" applyBorder="1">
      <alignment vertical="center"/>
    </xf>
    <xf numFmtId="0" fontId="9" fillId="0" borderId="9" xfId="0" applyFont="1" applyBorder="1" applyAlignment="1">
      <alignment horizontal="center" vertical="center" justifyLastLine="1"/>
    </xf>
    <xf numFmtId="0" fontId="9" fillId="0" borderId="45" xfId="0" applyFont="1" applyBorder="1" applyAlignment="1">
      <alignment horizontal="center" vertical="center" justifyLastLine="1"/>
    </xf>
    <xf numFmtId="178" fontId="9" fillId="0" borderId="9" xfId="0" applyNumberFormat="1" applyFont="1" applyBorder="1" applyAlignment="1">
      <alignment horizontal="center" vertical="center"/>
    </xf>
    <xf numFmtId="178" fontId="9" fillId="0" borderId="45" xfId="0" applyNumberFormat="1" applyFont="1" applyBorder="1" applyAlignment="1">
      <alignment horizontal="center" vertical="center"/>
    </xf>
    <xf numFmtId="178" fontId="10" fillId="0" borderId="69" xfId="0" applyNumberFormat="1" applyFont="1" applyBorder="1">
      <alignment vertical="center"/>
    </xf>
    <xf numFmtId="178" fontId="10" fillId="0" borderId="26" xfId="0" applyNumberFormat="1" applyFont="1" applyBorder="1">
      <alignment vertical="center"/>
    </xf>
    <xf numFmtId="178" fontId="10" fillId="0" borderId="69" xfId="0" applyNumberFormat="1" applyFont="1" applyBorder="1" applyAlignment="1">
      <alignment horizontal="left" vertical="center"/>
    </xf>
    <xf numFmtId="178" fontId="10" fillId="0" borderId="53" xfId="0" applyNumberFormat="1" applyFont="1" applyBorder="1">
      <alignment vertical="center"/>
    </xf>
    <xf numFmtId="0" fontId="9" fillId="0" borderId="88" xfId="0" applyFont="1" applyBorder="1" applyAlignment="1">
      <alignment horizontal="distributed" vertical="center" justifyLastLine="1"/>
    </xf>
    <xf numFmtId="0" fontId="9" fillId="0" borderId="5" xfId="0" applyFont="1" applyBorder="1" applyAlignment="1">
      <alignment horizontal="distributed" vertical="center" justifyLastLine="1"/>
    </xf>
    <xf numFmtId="0" fontId="0" fillId="0" borderId="0" xfId="0" applyBorder="1">
      <alignment vertical="center"/>
    </xf>
    <xf numFmtId="0" fontId="0" fillId="0" borderId="0" xfId="0" applyAlignment="1">
      <alignment horizontal="center" vertical="center"/>
    </xf>
    <xf numFmtId="0" fontId="0" fillId="0" borderId="0" xfId="0" applyBorder="1" applyAlignment="1">
      <alignment horizontal="center" vertical="center"/>
    </xf>
    <xf numFmtId="0" fontId="31"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9" fillId="0" borderId="38" xfId="0" applyFont="1" applyBorder="1" applyAlignment="1">
      <alignment horizontal="distributed" vertical="center" justifyLastLine="1"/>
    </xf>
    <xf numFmtId="0" fontId="9" fillId="0" borderId="5" xfId="0" applyFont="1" applyBorder="1" applyAlignment="1">
      <alignment horizontal="distributed" vertical="center" wrapText="1" justifyLastLine="1"/>
    </xf>
    <xf numFmtId="0" fontId="9" fillId="0" borderId="15" xfId="0" applyFont="1" applyBorder="1" applyAlignment="1">
      <alignment horizontal="distributed" vertical="center" justifyLastLine="1"/>
    </xf>
    <xf numFmtId="0" fontId="9" fillId="0" borderId="4" xfId="0" applyFont="1" applyBorder="1" applyAlignment="1">
      <alignment horizontal="distributed" vertical="center" justifyLastLine="1"/>
    </xf>
    <xf numFmtId="0" fontId="9" fillId="0" borderId="2" xfId="0" applyFont="1" applyBorder="1" applyAlignment="1">
      <alignment horizontal="distributed" vertical="center" justifyLastLine="1"/>
    </xf>
    <xf numFmtId="0" fontId="9" fillId="0" borderId="27" xfId="0" applyFont="1" applyBorder="1" applyAlignment="1">
      <alignment horizontal="distributed" vertical="center" wrapText="1" justifyLastLine="1"/>
    </xf>
    <xf numFmtId="0" fontId="9" fillId="0" borderId="25" xfId="0" applyFont="1" applyBorder="1" applyAlignment="1">
      <alignment horizontal="distributed" vertical="center" wrapText="1" justifyLastLine="1"/>
    </xf>
    <xf numFmtId="0" fontId="9" fillId="0" borderId="6" xfId="0" applyFont="1" applyBorder="1" applyAlignment="1">
      <alignment horizontal="distributed" vertical="center" justifyLastLine="1"/>
    </xf>
    <xf numFmtId="0" fontId="9" fillId="0" borderId="3" xfId="0" applyFont="1" applyBorder="1" applyAlignment="1">
      <alignment horizontal="distributed" vertical="center" justifyLastLine="1"/>
    </xf>
    <xf numFmtId="0" fontId="9" fillId="0" borderId="15" xfId="0" applyFont="1" applyBorder="1" applyAlignment="1">
      <alignment horizontal="distributed" vertical="center" wrapText="1" justifyLastLine="1"/>
    </xf>
    <xf numFmtId="0" fontId="9" fillId="0" borderId="7" xfId="0" applyFont="1" applyBorder="1" applyAlignment="1">
      <alignment horizontal="distributed" vertical="center" justifyLastLine="1"/>
    </xf>
    <xf numFmtId="0" fontId="9" fillId="0" borderId="27" xfId="0" applyFont="1" applyBorder="1" applyAlignment="1">
      <alignment horizontal="distributed" vertical="center" justifyLastLine="1"/>
    </xf>
    <xf numFmtId="0" fontId="9" fillId="0" borderId="3" xfId="0" applyFont="1" applyBorder="1" applyAlignment="1">
      <alignment horizontal="distributed" vertical="center" wrapText="1" justifyLastLine="1"/>
    </xf>
    <xf numFmtId="0" fontId="9" fillId="0" borderId="11" xfId="0" applyFont="1" applyFill="1" applyBorder="1" applyAlignment="1">
      <alignment horizontal="distributed" vertical="center" justifyLastLine="1"/>
    </xf>
    <xf numFmtId="0" fontId="32" fillId="0" borderId="0" xfId="1" applyFont="1" applyAlignment="1">
      <alignment vertical="center"/>
    </xf>
    <xf numFmtId="0" fontId="5" fillId="0" borderId="0" xfId="2">
      <alignment vertical="center"/>
    </xf>
    <xf numFmtId="0" fontId="9" fillId="0" borderId="0" xfId="1" applyFont="1" applyFill="1" applyAlignment="1">
      <alignment vertical="center"/>
    </xf>
    <xf numFmtId="0" fontId="9" fillId="0" borderId="0" xfId="1" applyFont="1" applyAlignment="1">
      <alignment vertical="center"/>
    </xf>
    <xf numFmtId="0" fontId="13" fillId="0" borderId="55" xfId="0" applyFont="1" applyFill="1" applyBorder="1" applyAlignment="1">
      <alignment horizontal="center" vertical="center" textRotation="255" shrinkToFit="1"/>
    </xf>
    <xf numFmtId="0" fontId="13" fillId="0" borderId="89" xfId="0" applyFont="1" applyFill="1" applyBorder="1" applyAlignment="1">
      <alignment vertical="center" justifyLastLine="1"/>
    </xf>
    <xf numFmtId="0" fontId="9" fillId="0" borderId="54" xfId="0" applyFont="1" applyBorder="1" applyAlignment="1">
      <alignment horizontal="distributed" vertical="center" wrapText="1" justifyLastLine="1"/>
    </xf>
    <xf numFmtId="0" fontId="13" fillId="0" borderId="93" xfId="0" applyFont="1" applyFill="1" applyBorder="1" applyAlignment="1">
      <alignment vertical="center" justifyLastLine="1"/>
    </xf>
    <xf numFmtId="0" fontId="0" fillId="0" borderId="78" xfId="0" applyBorder="1">
      <alignment vertical="center"/>
    </xf>
    <xf numFmtId="0" fontId="31" fillId="0" borderId="96" xfId="0" applyFont="1" applyBorder="1">
      <alignment vertical="center"/>
    </xf>
    <xf numFmtId="0" fontId="0" fillId="0" borderId="49" xfId="0" applyBorder="1">
      <alignment vertical="center"/>
    </xf>
    <xf numFmtId="0" fontId="9" fillId="5" borderId="5" xfId="0" applyFont="1" applyFill="1" applyBorder="1" applyAlignment="1">
      <alignment horizontal="distributed" vertical="center" justifyLastLine="1"/>
    </xf>
    <xf numFmtId="0" fontId="9" fillId="0" borderId="100" xfId="0" applyFont="1" applyBorder="1" applyAlignment="1">
      <alignment horizontal="distributed" vertical="center" justifyLastLine="1"/>
    </xf>
    <xf numFmtId="0" fontId="9" fillId="0" borderId="52" xfId="0" applyFont="1" applyBorder="1" applyAlignment="1">
      <alignment horizontal="left" vertical="center" shrinkToFit="1"/>
    </xf>
    <xf numFmtId="0" fontId="9" fillId="0" borderId="40" xfId="0" applyFont="1" applyBorder="1" applyAlignment="1">
      <alignment horizontal="distributed" vertical="center" wrapText="1" justifyLastLine="1"/>
    </xf>
    <xf numFmtId="0" fontId="9" fillId="0" borderId="10" xfId="0" applyFont="1" applyBorder="1" applyAlignment="1">
      <alignment horizontal="left" vertical="center" shrinkToFit="1"/>
    </xf>
    <xf numFmtId="0" fontId="9" fillId="0" borderId="53" xfId="0" applyFont="1" applyBorder="1" applyAlignment="1">
      <alignment horizontal="left" vertical="center" shrinkToFit="1"/>
    </xf>
    <xf numFmtId="0" fontId="9" fillId="0" borderId="35" xfId="0" applyFont="1" applyBorder="1" applyAlignment="1">
      <alignment horizontal="left" vertical="center" shrinkToFit="1"/>
    </xf>
    <xf numFmtId="12" fontId="5" fillId="0" borderId="0" xfId="2" applyNumberFormat="1">
      <alignment vertical="center"/>
    </xf>
    <xf numFmtId="177" fontId="9" fillId="0" borderId="8" xfId="0" applyNumberFormat="1" applyFont="1" applyBorder="1" applyAlignment="1">
      <alignment horizontal="center" vertical="center" shrinkToFit="1"/>
    </xf>
    <xf numFmtId="0" fontId="13" fillId="0" borderId="54" xfId="0" applyFont="1" applyFill="1" applyBorder="1" applyAlignment="1">
      <alignment horizontal="center" vertical="center" textRotation="255" shrinkToFit="1"/>
    </xf>
    <xf numFmtId="0" fontId="13" fillId="0" borderId="69" xfId="0" applyFont="1" applyFill="1" applyBorder="1" applyAlignment="1">
      <alignment horizontal="center" vertical="center" justifyLastLine="1"/>
    </xf>
    <xf numFmtId="0" fontId="31" fillId="0" borderId="5" xfId="0" applyFont="1" applyBorder="1" applyAlignment="1">
      <alignment horizontal="distributed" vertical="center" justifyLastLine="1"/>
    </xf>
    <xf numFmtId="0" fontId="43" fillId="0" borderId="0" xfId="9" applyFont="1">
      <alignment vertical="center"/>
    </xf>
    <xf numFmtId="0" fontId="4" fillId="0" borderId="0" xfId="9">
      <alignment vertical="center"/>
    </xf>
    <xf numFmtId="0" fontId="41" fillId="0" borderId="0" xfId="9" applyFont="1" applyAlignment="1">
      <alignment horizontal="center" vertical="center"/>
    </xf>
    <xf numFmtId="0" fontId="44" fillId="0" borderId="0" xfId="9" applyFont="1" applyAlignment="1">
      <alignment horizontal="center" vertical="center"/>
    </xf>
    <xf numFmtId="0" fontId="45" fillId="0" borderId="0" xfId="9" applyFont="1">
      <alignment vertical="center"/>
    </xf>
    <xf numFmtId="0" fontId="44" fillId="0" borderId="5" xfId="9" applyFont="1" applyBorder="1" applyAlignment="1">
      <alignment horizontal="center" vertical="center"/>
    </xf>
    <xf numFmtId="0" fontId="44" fillId="0" borderId="0" xfId="9" applyFont="1">
      <alignment vertical="center"/>
    </xf>
    <xf numFmtId="0" fontId="46" fillId="0" borderId="0" xfId="9" applyFont="1" applyAlignment="1">
      <alignment horizontal="center" vertical="center"/>
    </xf>
    <xf numFmtId="0" fontId="47" fillId="0" borderId="0" xfId="9" applyFont="1" applyAlignment="1">
      <alignment horizontal="center" vertical="center"/>
    </xf>
    <xf numFmtId="0" fontId="45" fillId="0" borderId="0" xfId="9" applyFont="1" applyAlignment="1">
      <alignment horizontal="left" vertical="center"/>
    </xf>
    <xf numFmtId="0" fontId="46" fillId="0" borderId="0" xfId="9" applyFont="1">
      <alignment vertical="center"/>
    </xf>
    <xf numFmtId="0" fontId="46" fillId="0" borderId="20" xfId="9" applyFont="1" applyBorder="1">
      <alignment vertical="center"/>
    </xf>
    <xf numFmtId="0" fontId="46" fillId="0" borderId="78" xfId="9" applyFont="1" applyBorder="1">
      <alignment vertical="center"/>
    </xf>
    <xf numFmtId="0" fontId="44" fillId="0" borderId="0" xfId="9" applyFont="1" applyAlignment="1">
      <alignment vertical="center" wrapText="1"/>
    </xf>
    <xf numFmtId="0" fontId="44" fillId="0" borderId="20" xfId="9" applyFont="1" applyBorder="1" applyAlignment="1">
      <alignment vertical="center" wrapText="1"/>
    </xf>
    <xf numFmtId="0" fontId="44" fillId="0" borderId="78" xfId="9" applyFont="1" applyBorder="1" applyAlignment="1">
      <alignment vertical="center" wrapText="1"/>
    </xf>
    <xf numFmtId="0" fontId="44" fillId="5" borderId="0" xfId="9" applyFont="1" applyFill="1" applyAlignment="1">
      <alignment vertical="center" wrapText="1"/>
    </xf>
    <xf numFmtId="0" fontId="44" fillId="5" borderId="0" xfId="9" applyFont="1" applyFill="1" applyAlignment="1">
      <alignment horizontal="left" vertical="center" wrapText="1" indent="1"/>
    </xf>
    <xf numFmtId="0" fontId="4" fillId="5" borderId="0" xfId="9" applyFill="1">
      <alignment vertical="center"/>
    </xf>
    <xf numFmtId="0" fontId="44" fillId="0" borderId="0" xfId="9" applyFont="1" applyAlignment="1">
      <alignment horizontal="left" vertical="center"/>
    </xf>
    <xf numFmtId="0" fontId="4" fillId="8" borderId="5" xfId="9" applyFill="1" applyBorder="1" applyAlignment="1">
      <alignment horizontal="center" vertical="center"/>
    </xf>
    <xf numFmtId="0" fontId="50" fillId="0" borderId="0" xfId="9" applyFont="1" applyAlignment="1">
      <alignment horizontal="center" vertical="center"/>
    </xf>
    <xf numFmtId="0" fontId="4" fillId="0" borderId="5" xfId="9" applyBorder="1" applyAlignment="1">
      <alignment horizontal="center" vertical="center"/>
    </xf>
    <xf numFmtId="0" fontId="48" fillId="0" borderId="0" xfId="9" applyFont="1" applyAlignment="1">
      <alignment horizontal="center" vertical="center"/>
    </xf>
    <xf numFmtId="0" fontId="45" fillId="0" borderId="0" xfId="9" applyFont="1" applyAlignment="1">
      <alignment horizontal="center" vertical="center" wrapText="1"/>
    </xf>
    <xf numFmtId="0" fontId="4" fillId="0" borderId="40" xfId="9" applyBorder="1" applyAlignment="1">
      <alignment horizontal="center" vertical="center"/>
    </xf>
    <xf numFmtId="0" fontId="45" fillId="0" borderId="9" xfId="9" applyFont="1" applyBorder="1" applyAlignment="1">
      <alignment horizontal="left" vertical="center" wrapText="1"/>
    </xf>
    <xf numFmtId="0" fontId="50" fillId="0" borderId="0" xfId="9" applyFont="1" applyAlignment="1">
      <alignment horizontal="left" vertical="center" wrapText="1"/>
    </xf>
    <xf numFmtId="0" fontId="4" fillId="0" borderId="0" xfId="9" applyAlignment="1">
      <alignment horizontal="left" vertical="center" wrapText="1"/>
    </xf>
    <xf numFmtId="0" fontId="45" fillId="0" borderId="0" xfId="9" applyFont="1" applyAlignment="1">
      <alignment horizontal="left" vertical="center" wrapText="1"/>
    </xf>
    <xf numFmtId="0" fontId="4" fillId="0" borderId="0" xfId="9" applyAlignment="1">
      <alignment horizontal="center" vertical="center"/>
    </xf>
    <xf numFmtId="0" fontId="4" fillId="0" borderId="0" xfId="9" applyAlignment="1">
      <alignment horizontal="center" vertical="center" wrapText="1"/>
    </xf>
    <xf numFmtId="0" fontId="4" fillId="0" borderId="0" xfId="10">
      <alignment vertical="center"/>
    </xf>
    <xf numFmtId="0" fontId="4" fillId="0" borderId="0" xfId="10" applyAlignment="1">
      <alignment horizontal="center" vertical="center"/>
    </xf>
    <xf numFmtId="0" fontId="46" fillId="0" borderId="0" xfId="10" applyFont="1" applyAlignment="1">
      <alignment horizontal="right" vertical="center"/>
    </xf>
    <xf numFmtId="0" fontId="0" fillId="4" borderId="73" xfId="10" applyFont="1" applyFill="1" applyBorder="1" applyAlignment="1">
      <alignment horizontal="center" vertical="center"/>
    </xf>
    <xf numFmtId="0" fontId="0" fillId="0" borderId="37" xfId="10" applyFont="1" applyBorder="1" applyAlignment="1">
      <alignment horizontal="center" vertical="center" wrapText="1"/>
    </xf>
    <xf numFmtId="0" fontId="0" fillId="4" borderId="1" xfId="10" applyFont="1" applyFill="1" applyBorder="1" applyAlignment="1">
      <alignment horizontal="center" vertical="center"/>
    </xf>
    <xf numFmtId="0" fontId="54" fillId="0" borderId="0" xfId="10" applyFont="1" applyAlignment="1">
      <alignment horizontal="center" vertical="center"/>
    </xf>
    <xf numFmtId="0" fontId="50" fillId="0" borderId="0" xfId="10" applyFont="1" applyAlignment="1">
      <alignment horizontal="center" vertical="center" wrapText="1"/>
    </xf>
    <xf numFmtId="0" fontId="0" fillId="10" borderId="105" xfId="10" applyFont="1" applyFill="1" applyBorder="1" applyAlignment="1">
      <alignment horizontal="center" vertical="center"/>
    </xf>
    <xf numFmtId="0" fontId="0" fillId="10" borderId="106" xfId="10" applyFont="1" applyFill="1" applyBorder="1" applyAlignment="1">
      <alignment horizontal="center" vertical="center"/>
    </xf>
    <xf numFmtId="0" fontId="0" fillId="10" borderId="107" xfId="10" applyFont="1" applyFill="1" applyBorder="1" applyAlignment="1">
      <alignment horizontal="center" vertical="center" wrapText="1"/>
    </xf>
    <xf numFmtId="0" fontId="4" fillId="10" borderId="107" xfId="10" applyFill="1" applyBorder="1" applyAlignment="1">
      <alignment horizontal="center" vertical="center" wrapText="1"/>
    </xf>
    <xf numFmtId="0" fontId="0" fillId="10" borderId="108" xfId="10" applyFont="1" applyFill="1" applyBorder="1" applyAlignment="1">
      <alignment horizontal="center" vertical="center"/>
    </xf>
    <xf numFmtId="0" fontId="4" fillId="10" borderId="105" xfId="10" applyFill="1" applyBorder="1" applyAlignment="1">
      <alignment horizontal="center" vertical="center"/>
    </xf>
    <xf numFmtId="0" fontId="4" fillId="5" borderId="0" xfId="10" applyFill="1" applyAlignment="1">
      <alignment horizontal="center" vertical="center"/>
    </xf>
    <xf numFmtId="0" fontId="4" fillId="10" borderId="109" xfId="10" applyFill="1" applyBorder="1" applyAlignment="1">
      <alignment horizontal="center" vertical="center"/>
    </xf>
    <xf numFmtId="0" fontId="0" fillId="10" borderId="105" xfId="10" applyFont="1" applyFill="1" applyBorder="1" applyAlignment="1">
      <alignment horizontal="center" vertical="center" wrapText="1"/>
    </xf>
    <xf numFmtId="0" fontId="56" fillId="0" borderId="0" xfId="10" applyFont="1" applyAlignment="1">
      <alignment horizontal="center" vertical="center" wrapText="1"/>
    </xf>
    <xf numFmtId="0" fontId="56" fillId="10" borderId="110" xfId="10" applyFont="1" applyFill="1" applyBorder="1" applyAlignment="1">
      <alignment horizontal="center" vertical="center" wrapText="1"/>
    </xf>
    <xf numFmtId="0" fontId="56" fillId="10" borderId="36" xfId="10" applyFont="1" applyFill="1" applyBorder="1" applyAlignment="1">
      <alignment horizontal="center" vertical="center" wrapText="1"/>
    </xf>
    <xf numFmtId="0" fontId="56" fillId="10" borderId="56" xfId="10" applyFont="1" applyFill="1" applyBorder="1" applyAlignment="1">
      <alignment horizontal="center" vertical="center" wrapText="1"/>
    </xf>
    <xf numFmtId="0" fontId="56" fillId="10" borderId="111" xfId="10" applyFont="1" applyFill="1" applyBorder="1" applyAlignment="1">
      <alignment horizontal="center" vertical="center" wrapText="1"/>
    </xf>
    <xf numFmtId="0" fontId="56" fillId="5" borderId="0" xfId="10" applyFont="1" applyFill="1" applyAlignment="1">
      <alignment horizontal="center" vertical="center" wrapText="1"/>
    </xf>
    <xf numFmtId="0" fontId="57" fillId="0" borderId="0" xfId="10" applyFont="1" applyAlignment="1">
      <alignment vertical="center" wrapText="1"/>
    </xf>
    <xf numFmtId="0" fontId="56" fillId="10" borderId="112" xfId="10" applyFont="1" applyFill="1" applyBorder="1" applyAlignment="1">
      <alignment horizontal="center" vertical="center" wrapText="1"/>
    </xf>
    <xf numFmtId="0" fontId="58" fillId="0" borderId="0" xfId="10" applyFont="1">
      <alignment vertical="center"/>
    </xf>
    <xf numFmtId="0" fontId="4" fillId="0" borderId="113" xfId="10" applyBorder="1" applyAlignment="1">
      <alignment horizontal="center" vertical="center"/>
    </xf>
    <xf numFmtId="0" fontId="0" fillId="0" borderId="16" xfId="10" applyFont="1" applyBorder="1" applyAlignment="1">
      <alignment horizontal="left" vertical="center" wrapText="1"/>
    </xf>
    <xf numFmtId="0" fontId="0" fillId="0" borderId="54" xfId="10" applyFont="1" applyBorder="1" applyAlignment="1">
      <alignment horizontal="left" vertical="center" wrapText="1"/>
    </xf>
    <xf numFmtId="0" fontId="54" fillId="0" borderId="88" xfId="10" applyFont="1" applyBorder="1" applyAlignment="1">
      <alignment horizontal="left" vertical="center" wrapText="1"/>
    </xf>
    <xf numFmtId="38" fontId="4" fillId="11" borderId="54" xfId="8" applyFont="1" applyFill="1" applyBorder="1" applyAlignment="1">
      <alignment horizontal="right" vertical="center"/>
    </xf>
    <xf numFmtId="38" fontId="4" fillId="0" borderId="54" xfId="8" applyFont="1" applyBorder="1">
      <alignment vertical="center"/>
    </xf>
    <xf numFmtId="38" fontId="4" fillId="5" borderId="54" xfId="8" applyFont="1" applyFill="1" applyBorder="1" applyAlignment="1">
      <alignment horizontal="right" vertical="center"/>
    </xf>
    <xf numFmtId="38" fontId="4" fillId="11" borderId="51" xfId="8" applyFont="1" applyFill="1" applyBorder="1">
      <alignment vertical="center"/>
    </xf>
    <xf numFmtId="38" fontId="4" fillId="5" borderId="113" xfId="8" applyFont="1" applyFill="1" applyBorder="1" applyAlignment="1">
      <alignment horizontal="left" vertical="center" wrapText="1"/>
    </xf>
    <xf numFmtId="38" fontId="4" fillId="5" borderId="0" xfId="8" applyFont="1" applyFill="1" applyBorder="1" applyAlignment="1">
      <alignment horizontal="left" vertical="center" wrapText="1"/>
    </xf>
    <xf numFmtId="38" fontId="4" fillId="11" borderId="94" xfId="8" applyFont="1" applyFill="1" applyBorder="1" applyAlignment="1">
      <alignment horizontal="right" vertical="center"/>
    </xf>
    <xf numFmtId="38" fontId="4" fillId="11" borderId="113" xfId="10" applyNumberFormat="1" applyFill="1" applyBorder="1">
      <alignment vertical="center"/>
    </xf>
    <xf numFmtId="0" fontId="4" fillId="0" borderId="114" xfId="10" applyBorder="1" applyAlignment="1">
      <alignment horizontal="center" vertical="center"/>
    </xf>
    <xf numFmtId="0" fontId="0" fillId="0" borderId="52" xfId="10" applyFont="1" applyBorder="1" applyAlignment="1">
      <alignment horizontal="left" vertical="center" wrapText="1"/>
    </xf>
    <xf numFmtId="0" fontId="0" fillId="0" borderId="5" xfId="10" applyFont="1" applyBorder="1" applyAlignment="1">
      <alignment horizontal="left" vertical="center" wrapText="1"/>
    </xf>
    <xf numFmtId="0" fontId="54" fillId="0" borderId="54" xfId="10" applyFont="1" applyBorder="1" applyAlignment="1">
      <alignment horizontal="left" vertical="center" wrapText="1"/>
    </xf>
    <xf numFmtId="38" fontId="4" fillId="0" borderId="5" xfId="8" applyFont="1" applyBorder="1">
      <alignment vertical="center"/>
    </xf>
    <xf numFmtId="38" fontId="4" fillId="5" borderId="5" xfId="8" applyFont="1" applyFill="1" applyBorder="1" applyAlignment="1">
      <alignment horizontal="right" vertical="center"/>
    </xf>
    <xf numFmtId="38" fontId="4" fillId="5" borderId="114" xfId="8" applyFont="1" applyFill="1" applyBorder="1" applyAlignment="1">
      <alignment horizontal="left" vertical="center" wrapText="1"/>
    </xf>
    <xf numFmtId="38" fontId="4" fillId="11" borderId="79" xfId="8" applyFont="1" applyFill="1" applyBorder="1" applyAlignment="1">
      <alignment horizontal="right" vertical="center"/>
    </xf>
    <xf numFmtId="38" fontId="4" fillId="11" borderId="114" xfId="10" applyNumberFormat="1" applyFill="1" applyBorder="1">
      <alignment vertical="center"/>
    </xf>
    <xf numFmtId="0" fontId="4" fillId="0" borderId="52" xfId="10" applyBorder="1" applyAlignment="1">
      <alignment horizontal="left" vertical="center" wrapText="1"/>
    </xf>
    <xf numFmtId="0" fontId="4" fillId="0" borderId="5" xfId="10" applyBorder="1" applyAlignment="1">
      <alignment horizontal="left" vertical="center" wrapText="1"/>
    </xf>
    <xf numFmtId="0" fontId="4" fillId="0" borderId="115" xfId="10" applyBorder="1" applyAlignment="1">
      <alignment horizontal="center" vertical="center"/>
    </xf>
    <xf numFmtId="0" fontId="4" fillId="0" borderId="12" xfId="10" applyBorder="1" applyAlignment="1">
      <alignment horizontal="left" vertical="center" wrapText="1"/>
    </xf>
    <xf numFmtId="0" fontId="4" fillId="0" borderId="96" xfId="10" applyBorder="1" applyAlignment="1">
      <alignment horizontal="left" vertical="center" wrapText="1"/>
    </xf>
    <xf numFmtId="0" fontId="54" fillId="0" borderId="56" xfId="10" applyFont="1" applyBorder="1" applyAlignment="1">
      <alignment horizontal="left" vertical="center" wrapText="1"/>
    </xf>
    <xf numFmtId="38" fontId="4" fillId="11" borderId="56" xfId="8" applyFont="1" applyFill="1" applyBorder="1" applyAlignment="1">
      <alignment horizontal="right" vertical="center"/>
    </xf>
    <xf numFmtId="38" fontId="4" fillId="0" borderId="96" xfId="8" applyFont="1" applyBorder="1">
      <alignment vertical="center"/>
    </xf>
    <xf numFmtId="38" fontId="4" fillId="5" borderId="96" xfId="8" applyFont="1" applyFill="1" applyBorder="1" applyAlignment="1">
      <alignment horizontal="right" vertical="center"/>
    </xf>
    <xf numFmtId="38" fontId="4" fillId="11" borderId="111" xfId="8" applyFont="1" applyFill="1" applyBorder="1">
      <alignment vertical="center"/>
    </xf>
    <xf numFmtId="38" fontId="4" fillId="5" borderId="115" xfId="8" applyFont="1" applyFill="1" applyBorder="1" applyAlignment="1">
      <alignment horizontal="left" vertical="center" wrapText="1"/>
    </xf>
    <xf numFmtId="38" fontId="4" fillId="11" borderId="112" xfId="8" applyFont="1" applyFill="1" applyBorder="1" applyAlignment="1">
      <alignment horizontal="right" vertical="center"/>
    </xf>
    <xf numFmtId="38" fontId="4" fillId="11" borderId="115" xfId="10" applyNumberFormat="1" applyFill="1" applyBorder="1">
      <alignment vertical="center"/>
    </xf>
    <xf numFmtId="0" fontId="59" fillId="0" borderId="0" xfId="10" applyFont="1" applyAlignment="1">
      <alignment horizontal="distributed" vertical="center" justifyLastLine="1"/>
    </xf>
    <xf numFmtId="38" fontId="4" fillId="11" borderId="116" xfId="10" applyNumberFormat="1" applyFill="1" applyBorder="1">
      <alignment vertical="center"/>
    </xf>
    <xf numFmtId="38" fontId="4" fillId="0" borderId="0" xfId="10" applyNumberFormat="1">
      <alignment vertical="center"/>
    </xf>
    <xf numFmtId="181" fontId="4" fillId="11" borderId="116" xfId="8" applyNumberFormat="1" applyFont="1" applyFill="1" applyBorder="1" applyAlignment="1">
      <alignment horizontal="right" vertical="center" wrapText="1"/>
    </xf>
    <xf numFmtId="0" fontId="50" fillId="0" borderId="0" xfId="10" applyFont="1" applyAlignment="1">
      <alignment vertical="top"/>
    </xf>
    <xf numFmtId="0" fontId="50" fillId="0" borderId="0" xfId="10" applyFont="1" applyAlignment="1">
      <alignment horizontal="center" vertical="top"/>
    </xf>
    <xf numFmtId="0" fontId="60" fillId="0" borderId="0" xfId="10" applyFont="1" applyAlignment="1">
      <alignment horizontal="distributed" vertical="top" justifyLastLine="1"/>
    </xf>
    <xf numFmtId="38" fontId="50" fillId="0" borderId="0" xfId="10" applyNumberFormat="1" applyFont="1" applyAlignment="1">
      <alignment vertical="top"/>
    </xf>
    <xf numFmtId="10" fontId="0" fillId="11" borderId="73" xfId="10" applyNumberFormat="1" applyFont="1" applyFill="1" applyBorder="1" applyAlignment="1">
      <alignment horizontal="right" vertical="center" wrapText="1"/>
    </xf>
    <xf numFmtId="10" fontId="0" fillId="11" borderId="116" xfId="10" applyNumberFormat="1" applyFont="1" applyFill="1" applyBorder="1" applyAlignment="1">
      <alignment horizontal="right" vertical="center" wrapText="1"/>
    </xf>
    <xf numFmtId="181" fontId="0" fillId="11" borderId="73" xfId="10" applyNumberFormat="1" applyFont="1" applyFill="1" applyBorder="1" applyAlignment="1">
      <alignment horizontal="right" vertical="center" wrapText="1"/>
    </xf>
    <xf numFmtId="181" fontId="0" fillId="11" borderId="116" xfId="10" applyNumberFormat="1" applyFont="1" applyFill="1" applyBorder="1" applyAlignment="1">
      <alignment horizontal="right" vertical="center" wrapText="1"/>
    </xf>
    <xf numFmtId="38" fontId="0" fillId="11" borderId="112" xfId="10" applyNumberFormat="1" applyFont="1" applyFill="1" applyBorder="1" applyAlignment="1">
      <alignment horizontal="right" vertical="center" wrapText="1"/>
    </xf>
    <xf numFmtId="38" fontId="0" fillId="11" borderId="110" xfId="10" applyNumberFormat="1" applyFont="1" applyFill="1" applyBorder="1" applyAlignment="1">
      <alignment horizontal="right" vertical="center" wrapText="1"/>
    </xf>
    <xf numFmtId="38" fontId="4" fillId="3" borderId="116" xfId="10" applyNumberFormat="1" applyFill="1" applyBorder="1">
      <alignment vertical="center"/>
    </xf>
    <xf numFmtId="179" fontId="4" fillId="11" borderId="73" xfId="10" applyNumberFormat="1" applyFill="1" applyBorder="1" applyAlignment="1">
      <alignment horizontal="right" vertical="center" wrapText="1"/>
    </xf>
    <xf numFmtId="179" fontId="4" fillId="11" borderId="116" xfId="10" applyNumberFormat="1" applyFill="1" applyBorder="1" applyAlignment="1">
      <alignment horizontal="right" vertical="center" wrapText="1"/>
    </xf>
    <xf numFmtId="0" fontId="54" fillId="0" borderId="0" xfId="10" applyFont="1" applyAlignment="1">
      <alignment horizontal="center"/>
    </xf>
    <xf numFmtId="0" fontId="55" fillId="0" borderId="0" xfId="10" applyFont="1" applyAlignment="1">
      <alignment horizontal="center"/>
    </xf>
    <xf numFmtId="38" fontId="0" fillId="3" borderId="116" xfId="8" applyFont="1" applyFill="1" applyBorder="1" applyAlignment="1">
      <alignment horizontal="right" vertical="center"/>
    </xf>
    <xf numFmtId="38" fontId="0" fillId="12" borderId="116" xfId="8" applyFont="1" applyFill="1" applyBorder="1" applyAlignment="1">
      <alignment horizontal="right" vertical="center"/>
    </xf>
    <xf numFmtId="38" fontId="0" fillId="11" borderId="116" xfId="8" applyFont="1" applyFill="1" applyBorder="1" applyAlignment="1">
      <alignment horizontal="right" vertical="center"/>
    </xf>
    <xf numFmtId="0" fontId="0" fillId="0" borderId="0" xfId="10" applyFont="1">
      <alignment vertical="center"/>
    </xf>
    <xf numFmtId="0" fontId="50" fillId="9" borderId="5" xfId="10" applyFont="1" applyFill="1" applyBorder="1" applyAlignment="1">
      <alignment horizontal="center" vertical="center"/>
    </xf>
    <xf numFmtId="0" fontId="45" fillId="9" borderId="5" xfId="10" applyFont="1" applyFill="1" applyBorder="1" applyAlignment="1">
      <alignment horizontal="center" vertical="center"/>
    </xf>
    <xf numFmtId="10" fontId="4" fillId="0" borderId="5" xfId="10" applyNumberFormat="1" applyBorder="1">
      <alignment vertical="center"/>
    </xf>
    <xf numFmtId="179" fontId="4" fillId="11" borderId="5" xfId="10" applyNumberFormat="1" applyFill="1" applyBorder="1">
      <alignment vertical="center"/>
    </xf>
    <xf numFmtId="0" fontId="13" fillId="0" borderId="0" xfId="0" applyFont="1" applyAlignment="1">
      <alignment horizontal="right" vertical="center"/>
    </xf>
    <xf numFmtId="0" fontId="9" fillId="0" borderId="117" xfId="0" applyFont="1" applyBorder="1" applyAlignment="1">
      <alignment horizontal="distributed" vertical="center" justifyLastLine="1"/>
    </xf>
    <xf numFmtId="0" fontId="13" fillId="0" borderId="118" xfId="0" applyFont="1" applyBorder="1" applyAlignment="1">
      <alignment horizontal="distributed" vertical="center"/>
    </xf>
    <xf numFmtId="0" fontId="13" fillId="0" borderId="2" xfId="0" applyFont="1" applyBorder="1" applyAlignment="1">
      <alignment horizontal="distributed" vertical="center" wrapText="1" justifyLastLine="1"/>
    </xf>
    <xf numFmtId="0" fontId="13" fillId="0" borderId="15" xfId="0" applyFont="1" applyBorder="1" applyAlignment="1">
      <alignment horizontal="distributed" vertical="center" justifyLastLine="1"/>
    </xf>
    <xf numFmtId="0" fontId="13" fillId="0" borderId="4" xfId="0" applyFont="1" applyBorder="1" applyAlignment="1">
      <alignment horizontal="distributed" vertical="center" justifyLastLine="1"/>
    </xf>
    <xf numFmtId="0" fontId="13" fillId="0" borderId="45" xfId="0" applyFont="1" applyBorder="1" applyAlignment="1">
      <alignment horizontal="distributed" vertical="center" justifyLastLine="1"/>
    </xf>
    <xf numFmtId="179" fontId="13" fillId="0" borderId="52" xfId="0" applyNumberFormat="1" applyFont="1" applyBorder="1" applyAlignment="1">
      <alignment horizontal="right" vertical="center" shrinkToFit="1"/>
    </xf>
    <xf numFmtId="0" fontId="13" fillId="0" borderId="53" xfId="0" applyFont="1" applyBorder="1" applyAlignment="1">
      <alignment horizontal="left" vertical="center"/>
    </xf>
    <xf numFmtId="0" fontId="13" fillId="0" borderId="67" xfId="0" applyFont="1" applyBorder="1" applyAlignment="1">
      <alignment horizontal="distributed" vertical="center" justifyLastLine="1"/>
    </xf>
    <xf numFmtId="179" fontId="13" fillId="0" borderId="33" xfId="0" applyNumberFormat="1" applyFont="1" applyBorder="1" applyAlignment="1">
      <alignment horizontal="right" vertical="center" shrinkToFit="1"/>
    </xf>
    <xf numFmtId="0" fontId="13" fillId="0" borderId="35" xfId="0" applyFont="1" applyBorder="1" applyAlignment="1">
      <alignment horizontal="left" vertical="center"/>
    </xf>
    <xf numFmtId="0" fontId="13" fillId="0" borderId="121" xfId="0" applyFont="1" applyBorder="1">
      <alignment vertical="center"/>
    </xf>
    <xf numFmtId="0" fontId="13" fillId="0" borderId="78" xfId="0" applyFont="1" applyBorder="1">
      <alignment vertical="center"/>
    </xf>
    <xf numFmtId="178" fontId="13" fillId="0" borderId="0" xfId="0" applyNumberFormat="1" applyFont="1" applyAlignment="1">
      <alignment horizontal="right" vertical="center"/>
    </xf>
    <xf numFmtId="183" fontId="13" fillId="0" borderId="0" xfId="0" applyNumberFormat="1" applyFont="1">
      <alignment vertical="center"/>
    </xf>
    <xf numFmtId="178" fontId="13" fillId="0" borderId="0" xfId="0" applyNumberFormat="1" applyFont="1">
      <alignment vertical="center"/>
    </xf>
    <xf numFmtId="184" fontId="13" fillId="0" borderId="0" xfId="0" applyNumberFormat="1" applyFont="1">
      <alignment vertical="center"/>
    </xf>
    <xf numFmtId="0" fontId="13" fillId="0" borderId="20" xfId="0" applyFont="1" applyBorder="1" applyAlignment="1">
      <alignment horizontal="left" vertical="center"/>
    </xf>
    <xf numFmtId="0" fontId="13" fillId="0" borderId="0" xfId="0" applyFont="1" applyAlignment="1">
      <alignment horizontal="left" vertical="center"/>
    </xf>
    <xf numFmtId="0" fontId="68" fillId="0" borderId="0" xfId="0" applyFont="1" applyAlignment="1">
      <alignment horizontal="distributed" vertical="center" justifyLastLine="1"/>
    </xf>
    <xf numFmtId="0" fontId="68" fillId="0" borderId="0" xfId="0" applyFont="1">
      <alignment vertical="center"/>
    </xf>
    <xf numFmtId="0" fontId="68" fillId="0" borderId="0" xfId="0" applyFont="1" applyAlignment="1">
      <alignment horizontal="center" vertical="center"/>
    </xf>
    <xf numFmtId="0" fontId="68" fillId="0" borderId="0" xfId="0" applyFont="1" applyAlignment="1">
      <alignment horizontal="distributed" vertical="center" indent="3"/>
    </xf>
    <xf numFmtId="0" fontId="68" fillId="0" borderId="0" xfId="0" applyFont="1" applyAlignment="1">
      <alignment horizontal="distributed" vertical="center" indent="2"/>
    </xf>
    <xf numFmtId="0" fontId="17" fillId="0" borderId="0" xfId="0" applyFont="1" applyAlignment="1">
      <alignment horizontal="distributed" vertical="center" justifyLastLine="1"/>
    </xf>
    <xf numFmtId="0" fontId="17" fillId="0" borderId="0" xfId="0" applyFont="1">
      <alignment vertical="center"/>
    </xf>
    <xf numFmtId="0" fontId="17" fillId="0" borderId="0" xfId="0" applyFont="1" applyAlignment="1">
      <alignment horizontal="left" vertical="center"/>
    </xf>
    <xf numFmtId="0" fontId="17" fillId="0" borderId="56" xfId="0" applyFont="1" applyBorder="1" applyAlignment="1">
      <alignment horizontal="distributed" vertical="center" justifyLastLine="1"/>
    </xf>
    <xf numFmtId="0" fontId="17" fillId="0" borderId="24" xfId="0" applyFont="1" applyBorder="1" applyAlignment="1">
      <alignment horizontal="distributed" vertical="center" justifyLastLine="1"/>
    </xf>
    <xf numFmtId="0" fontId="17" fillId="0" borderId="37" xfId="0" applyFont="1" applyBorder="1" applyAlignment="1">
      <alignment horizontal="distributed" vertical="center" justifyLastLine="1"/>
    </xf>
    <xf numFmtId="38" fontId="17" fillId="4" borderId="54" xfId="11" applyFont="1" applyFill="1" applyBorder="1" applyAlignment="1">
      <alignment horizontal="right" vertical="center"/>
    </xf>
    <xf numFmtId="0" fontId="17" fillId="0" borderId="18" xfId="0" applyFont="1" applyBorder="1" applyAlignment="1">
      <alignment horizontal="center" vertical="center"/>
    </xf>
    <xf numFmtId="0" fontId="17" fillId="0" borderId="51" xfId="0" applyFont="1" applyBorder="1" applyAlignment="1">
      <alignment horizontal="center" vertical="center"/>
    </xf>
    <xf numFmtId="38" fontId="17" fillId="0" borderId="5" xfId="11" applyFont="1" applyBorder="1" applyAlignment="1">
      <alignment horizontal="right" vertical="center"/>
    </xf>
    <xf numFmtId="0" fontId="17" fillId="0" borderId="45" xfId="0" applyFont="1" applyBorder="1" applyAlignment="1">
      <alignment horizontal="center" vertical="center"/>
    </xf>
    <xf numFmtId="0" fontId="17" fillId="0" borderId="5" xfId="0" applyFont="1" applyBorder="1">
      <alignment vertical="center"/>
    </xf>
    <xf numFmtId="0" fontId="17" fillId="0" borderId="46" xfId="0" applyFont="1" applyBorder="1" applyAlignment="1">
      <alignment horizontal="center" vertical="center"/>
    </xf>
    <xf numFmtId="38" fontId="17" fillId="4" borderId="5" xfId="11" applyFont="1" applyFill="1" applyBorder="1" applyAlignment="1">
      <alignment horizontal="right" vertical="center"/>
    </xf>
    <xf numFmtId="38" fontId="17" fillId="0" borderId="40" xfId="11" applyFont="1" applyBorder="1" applyAlignment="1">
      <alignment horizontal="right" vertical="center"/>
    </xf>
    <xf numFmtId="0" fontId="17" fillId="0" borderId="55" xfId="0" applyFont="1" applyBorder="1" applyAlignment="1">
      <alignment horizontal="center" vertical="center"/>
    </xf>
    <xf numFmtId="0" fontId="17" fillId="0" borderId="40" xfId="0" applyFont="1" applyBorder="1">
      <alignment vertical="center"/>
    </xf>
    <xf numFmtId="0" fontId="17" fillId="0" borderId="41" xfId="0" applyFont="1" applyBorder="1" applyAlignment="1">
      <alignment horizontal="center" vertical="center"/>
    </xf>
    <xf numFmtId="38" fontId="17" fillId="4" borderId="123" xfId="11" applyFont="1" applyFill="1" applyBorder="1" applyAlignment="1">
      <alignment horizontal="right" vertical="center"/>
    </xf>
    <xf numFmtId="0" fontId="17" fillId="0" borderId="65" xfId="0" applyFont="1" applyBorder="1">
      <alignment vertical="center"/>
    </xf>
    <xf numFmtId="38" fontId="17" fillId="4" borderId="123" xfId="0" applyNumberFormat="1" applyFont="1" applyFill="1" applyBorder="1">
      <alignment vertical="center"/>
    </xf>
    <xf numFmtId="0" fontId="17" fillId="0" borderId="37" xfId="0" applyFont="1" applyBorder="1">
      <alignment vertical="center"/>
    </xf>
    <xf numFmtId="182" fontId="4" fillId="0" borderId="0" xfId="10" applyNumberFormat="1">
      <alignment vertical="center"/>
    </xf>
    <xf numFmtId="0" fontId="59" fillId="0" borderId="0" xfId="10" applyFont="1" applyAlignment="1">
      <alignment horizontal="right" vertical="center"/>
    </xf>
    <xf numFmtId="0" fontId="43" fillId="0" borderId="0" xfId="10" applyFont="1">
      <alignment vertical="center"/>
    </xf>
    <xf numFmtId="0" fontId="41" fillId="0" borderId="0" xfId="10" applyFont="1" applyAlignment="1">
      <alignment horizontal="center" vertical="center"/>
    </xf>
    <xf numFmtId="0" fontId="53" fillId="9" borderId="5" xfId="10" applyFont="1" applyFill="1" applyBorder="1" applyAlignment="1">
      <alignment horizontal="center" vertical="center"/>
    </xf>
    <xf numFmtId="0" fontId="66" fillId="0" borderId="5" xfId="10" applyFont="1" applyBorder="1" applyAlignment="1">
      <alignment horizontal="left" vertical="center" wrapText="1"/>
    </xf>
    <xf numFmtId="0" fontId="67" fillId="0" borderId="0" xfId="10" applyFont="1">
      <alignment vertical="center"/>
    </xf>
    <xf numFmtId="0" fontId="4" fillId="0" borderId="5" xfId="10" applyBorder="1" applyAlignment="1">
      <alignment horizontal="center" vertical="center"/>
    </xf>
    <xf numFmtId="0" fontId="4" fillId="0" borderId="16" xfId="10" applyBorder="1" applyAlignment="1">
      <alignment horizontal="left" vertical="center" wrapText="1" shrinkToFit="1"/>
    </xf>
    <xf numFmtId="0" fontId="4" fillId="0" borderId="54" xfId="10" applyBorder="1" applyAlignment="1">
      <alignment horizontal="center" vertical="center" shrinkToFit="1"/>
    </xf>
    <xf numFmtId="0" fontId="4" fillId="0" borderId="52" xfId="10" applyBorder="1" applyAlignment="1">
      <alignment horizontal="left" vertical="center" wrapText="1" shrinkToFit="1"/>
    </xf>
    <xf numFmtId="0" fontId="4" fillId="0" borderId="5" xfId="10" applyBorder="1" applyAlignment="1">
      <alignment horizontal="center" vertical="center" shrinkToFit="1"/>
    </xf>
    <xf numFmtId="0" fontId="4" fillId="0" borderId="5" xfId="9" applyBorder="1" applyAlignment="1">
      <alignment horizontal="center" vertical="center"/>
    </xf>
    <xf numFmtId="177" fontId="9" fillId="0" borderId="5" xfId="0" applyNumberFormat="1" applyFont="1" applyFill="1" applyBorder="1" applyAlignment="1">
      <alignment horizontal="center" vertical="center" shrinkToFit="1"/>
    </xf>
    <xf numFmtId="0" fontId="2" fillId="10" borderId="107" xfId="10" applyFont="1" applyFill="1" applyBorder="1" applyAlignment="1">
      <alignment horizontal="center" vertical="center"/>
    </xf>
    <xf numFmtId="0" fontId="18" fillId="0" borderId="54" xfId="0" applyFont="1" applyFill="1" applyBorder="1" applyAlignment="1">
      <alignment horizontal="right" vertical="center"/>
    </xf>
    <xf numFmtId="0" fontId="23" fillId="0" borderId="5" xfId="0" applyFont="1" applyFill="1" applyBorder="1" applyAlignment="1">
      <alignment vertical="center"/>
    </xf>
    <xf numFmtId="179" fontId="13" fillId="0" borderId="5" xfId="0" applyNumberFormat="1" applyFont="1" applyFill="1" applyBorder="1" applyAlignment="1">
      <alignment vertical="center"/>
    </xf>
    <xf numFmtId="0" fontId="13" fillId="0" borderId="5" xfId="0" applyFont="1" applyFill="1" applyBorder="1" applyAlignment="1">
      <alignment vertical="center"/>
    </xf>
    <xf numFmtId="178" fontId="17" fillId="0" borderId="41" xfId="0" applyNumberFormat="1" applyFont="1" applyFill="1" applyBorder="1" applyAlignment="1">
      <alignment horizontal="right" vertical="center" shrinkToFit="1"/>
    </xf>
    <xf numFmtId="178" fontId="19" fillId="2" borderId="46" xfId="0" applyNumberFormat="1" applyFont="1" applyFill="1" applyBorder="1" applyAlignment="1">
      <alignment horizontal="right" vertical="center" shrinkToFit="1"/>
    </xf>
    <xf numFmtId="178" fontId="17" fillId="0" borderId="47" xfId="0" applyNumberFormat="1" applyFont="1" applyFill="1" applyBorder="1" applyAlignment="1">
      <alignment horizontal="right" vertical="center"/>
    </xf>
    <xf numFmtId="178" fontId="17" fillId="0" borderId="20" xfId="0" applyNumberFormat="1" applyFont="1" applyFill="1" applyBorder="1" applyAlignment="1">
      <alignment horizontal="right" vertical="center"/>
    </xf>
    <xf numFmtId="178" fontId="17" fillId="0" borderId="44" xfId="0" applyNumberFormat="1" applyFont="1" applyFill="1" applyBorder="1" applyAlignment="1">
      <alignment horizontal="right" vertical="center" shrinkToFit="1"/>
    </xf>
    <xf numFmtId="178" fontId="19" fillId="0" borderId="49" xfId="0" applyNumberFormat="1" applyFont="1" applyFill="1" applyBorder="1" applyAlignment="1">
      <alignment horizontal="right" vertical="center" shrinkToFit="1"/>
    </xf>
    <xf numFmtId="178" fontId="19" fillId="3" borderId="50" xfId="0" applyNumberFormat="1" applyFont="1" applyFill="1" applyBorder="1" applyAlignment="1">
      <alignment horizontal="right" vertical="center" shrinkToFit="1"/>
    </xf>
    <xf numFmtId="178" fontId="13" fillId="0" borderId="51" xfId="0" applyNumberFormat="1" applyFont="1" applyFill="1" applyBorder="1" applyAlignment="1">
      <alignment horizontal="right" vertical="center" justifyLastLine="1"/>
    </xf>
    <xf numFmtId="178" fontId="13" fillId="0" borderId="19" xfId="0" applyNumberFormat="1" applyFont="1" applyFill="1" applyBorder="1" applyAlignment="1">
      <alignment horizontal="right" vertical="center" justifyLastLine="1"/>
    </xf>
    <xf numFmtId="178" fontId="19" fillId="3" borderId="37" xfId="0" applyNumberFormat="1" applyFont="1" applyFill="1" applyBorder="1" applyAlignment="1">
      <alignment horizontal="right" vertical="center" shrinkToFit="1"/>
    </xf>
    <xf numFmtId="178" fontId="19" fillId="3" borderId="57" xfId="0" applyNumberFormat="1" applyFont="1" applyFill="1" applyBorder="1" applyAlignment="1">
      <alignment horizontal="right" vertical="center" justifyLastLine="1" shrinkToFit="1"/>
    </xf>
    <xf numFmtId="0" fontId="71" fillId="0" borderId="0" xfId="0" applyFont="1">
      <alignment vertical="center"/>
    </xf>
    <xf numFmtId="0" fontId="48" fillId="0" borderId="0" xfId="10" applyFont="1" applyAlignment="1">
      <alignment horizontal="center" vertical="center"/>
    </xf>
    <xf numFmtId="178" fontId="17" fillId="0" borderId="0" xfId="0" applyNumberFormat="1" applyFont="1">
      <alignment vertical="center"/>
    </xf>
    <xf numFmtId="0" fontId="13" fillId="0" borderId="5" xfId="0" applyFont="1" applyFill="1" applyBorder="1" applyAlignment="1">
      <alignment horizontal="center" vertical="center" textRotation="255" shrinkToFit="1"/>
    </xf>
    <xf numFmtId="0" fontId="13" fillId="0" borderId="54" xfId="0" applyFont="1" applyFill="1" applyBorder="1" applyAlignment="1">
      <alignment horizontal="center" vertical="center" textRotation="255" shrinkToFit="1"/>
    </xf>
    <xf numFmtId="0" fontId="9" fillId="0" borderId="7" xfId="0" applyFont="1" applyBorder="1" applyAlignment="1">
      <alignment horizontal="center" vertical="center" wrapText="1" shrinkToFit="1"/>
    </xf>
    <xf numFmtId="0" fontId="6" fillId="0" borderId="55" xfId="0" applyFont="1" applyFill="1" applyBorder="1" applyAlignment="1">
      <alignment vertical="center"/>
    </xf>
    <xf numFmtId="179" fontId="13" fillId="0" borderId="54" xfId="0" applyNumberFormat="1" applyFont="1" applyFill="1" applyBorder="1" applyAlignment="1">
      <alignment vertical="center"/>
    </xf>
    <xf numFmtId="0" fontId="13" fillId="0" borderId="125" xfId="0" applyFont="1" applyFill="1" applyBorder="1" applyAlignment="1">
      <alignment vertical="center"/>
    </xf>
    <xf numFmtId="0" fontId="13" fillId="0" borderId="91" xfId="0" applyFont="1" applyFill="1" applyBorder="1" applyAlignment="1">
      <alignment vertical="center"/>
    </xf>
    <xf numFmtId="0" fontId="4" fillId="8" borderId="45" xfId="9" applyFill="1" applyBorder="1" applyAlignment="1">
      <alignment horizontal="center" vertical="center"/>
    </xf>
    <xf numFmtId="0" fontId="4" fillId="8" borderId="52" xfId="9" applyFill="1" applyBorder="1" applyAlignment="1">
      <alignment horizontal="center" vertical="center"/>
    </xf>
    <xf numFmtId="0" fontId="4" fillId="8" borderId="69" xfId="9" applyFill="1" applyBorder="1" applyAlignment="1">
      <alignment horizontal="center" vertical="center"/>
    </xf>
    <xf numFmtId="0" fontId="4" fillId="9" borderId="45" xfId="9" applyFill="1" applyBorder="1" applyAlignment="1">
      <alignment horizontal="left" vertical="center" wrapText="1"/>
    </xf>
    <xf numFmtId="0" fontId="4" fillId="9" borderId="52" xfId="9" applyFill="1" applyBorder="1" applyAlignment="1">
      <alignment horizontal="left" vertical="center" wrapText="1"/>
    </xf>
    <xf numFmtId="0" fontId="2" fillId="9" borderId="45" xfId="9" applyFont="1" applyFill="1" applyBorder="1" applyAlignment="1">
      <alignment horizontal="left" vertical="center" wrapText="1"/>
    </xf>
    <xf numFmtId="0" fontId="2" fillId="9" borderId="52" xfId="10" applyFont="1" applyFill="1" applyBorder="1" applyAlignment="1">
      <alignment horizontal="left" vertical="center" wrapText="1"/>
    </xf>
    <xf numFmtId="0" fontId="4" fillId="9" borderId="52" xfId="10" applyFill="1" applyBorder="1" applyAlignment="1">
      <alignment horizontal="left" vertical="center" wrapText="1"/>
    </xf>
    <xf numFmtId="0" fontId="4" fillId="9" borderId="69" xfId="10" applyFill="1" applyBorder="1" applyAlignment="1">
      <alignment horizontal="left" vertical="center" wrapText="1"/>
    </xf>
    <xf numFmtId="0" fontId="4" fillId="9" borderId="45" xfId="9" applyFill="1" applyBorder="1" applyAlignment="1">
      <alignment horizontal="left" vertical="center"/>
    </xf>
    <xf numFmtId="0" fontId="4" fillId="9" borderId="52" xfId="9" applyFill="1" applyBorder="1" applyAlignment="1">
      <alignment horizontal="left" vertical="center"/>
    </xf>
    <xf numFmtId="0" fontId="4" fillId="9" borderId="69" xfId="9" applyFill="1" applyBorder="1" applyAlignment="1">
      <alignment horizontal="left" vertical="center"/>
    </xf>
    <xf numFmtId="0" fontId="50" fillId="0" borderId="9" xfId="9" applyFont="1" applyBorder="1" applyAlignment="1">
      <alignment horizontal="left" vertical="center" wrapText="1"/>
    </xf>
    <xf numFmtId="0" fontId="4" fillId="0" borderId="9" xfId="9" applyBorder="1" applyAlignment="1">
      <alignment horizontal="left" vertical="center" wrapText="1"/>
    </xf>
    <xf numFmtId="0" fontId="46" fillId="0" borderId="16" xfId="9" applyFont="1" applyBorder="1" applyAlignment="1">
      <alignment horizontal="center" vertical="center"/>
    </xf>
    <xf numFmtId="0" fontId="4" fillId="0" borderId="5" xfId="9" applyBorder="1" applyAlignment="1">
      <alignment horizontal="center" vertical="center"/>
    </xf>
    <xf numFmtId="0" fontId="4" fillId="9" borderId="69" xfId="9" applyFill="1" applyBorder="1" applyAlignment="1">
      <alignment horizontal="left" vertical="center" wrapText="1"/>
    </xf>
    <xf numFmtId="0" fontId="41" fillId="0" borderId="0" xfId="9" applyFont="1" applyAlignment="1">
      <alignment horizontal="center" vertical="center"/>
    </xf>
    <xf numFmtId="0" fontId="44" fillId="0" borderId="16" xfId="9" applyFont="1" applyBorder="1" applyAlignment="1">
      <alignment horizontal="center" vertical="center"/>
    </xf>
    <xf numFmtId="0" fontId="46" fillId="0" borderId="45" xfId="9" applyFont="1" applyBorder="1" applyAlignment="1">
      <alignment horizontal="center" vertical="center"/>
    </xf>
    <xf numFmtId="0" fontId="46" fillId="0" borderId="69" xfId="9" applyFont="1" applyBorder="1" applyAlignment="1">
      <alignment horizontal="center" vertical="center"/>
    </xf>
    <xf numFmtId="0" fontId="46" fillId="6" borderId="21" xfId="9" applyFont="1" applyFill="1" applyBorder="1" applyAlignment="1">
      <alignment horizontal="center" vertical="center"/>
    </xf>
    <xf numFmtId="0" fontId="44" fillId="7" borderId="104" xfId="9" applyFont="1" applyFill="1" applyBorder="1" applyAlignment="1">
      <alignment horizontal="left" vertical="center" wrapText="1" indent="1"/>
    </xf>
    <xf numFmtId="0" fontId="44" fillId="7" borderId="12" xfId="9" applyFont="1" applyFill="1" applyBorder="1" applyAlignment="1">
      <alignment horizontal="left" vertical="center" wrapText="1" indent="1"/>
    </xf>
    <xf numFmtId="0" fontId="44" fillId="7" borderId="14" xfId="9" applyFont="1" applyFill="1" applyBorder="1" applyAlignment="1">
      <alignment horizontal="left" vertical="center" wrapText="1" indent="1"/>
    </xf>
    <xf numFmtId="0" fontId="9" fillId="0" borderId="68" xfId="0" applyFont="1" applyBorder="1" applyAlignment="1">
      <alignment horizontal="left" vertical="center" wrapText="1" justifyLastLine="1"/>
    </xf>
    <xf numFmtId="0" fontId="9" fillId="0" borderId="30" xfId="0" applyFont="1" applyBorder="1" applyAlignment="1">
      <alignment horizontal="left" vertical="center" wrapText="1" justifyLastLine="1"/>
    </xf>
    <xf numFmtId="0" fontId="9" fillId="0" borderId="32" xfId="0" applyFont="1" applyBorder="1" applyAlignment="1">
      <alignment horizontal="left" vertical="center" wrapText="1" justifyLastLine="1"/>
    </xf>
    <xf numFmtId="0" fontId="9" fillId="0" borderId="24" xfId="0" applyFont="1" applyFill="1" applyBorder="1" applyAlignment="1">
      <alignment horizontal="left" vertical="center" justifyLastLine="1"/>
    </xf>
    <xf numFmtId="0" fontId="9" fillId="0" borderId="36" xfId="0" applyFont="1" applyFill="1" applyBorder="1" applyAlignment="1">
      <alignment horizontal="left" vertical="center" justifyLastLine="1"/>
    </xf>
    <xf numFmtId="0" fontId="9" fillId="0" borderId="57" xfId="0" applyFont="1" applyFill="1" applyBorder="1" applyAlignment="1">
      <alignment horizontal="left" vertical="center" justifyLastLine="1"/>
    </xf>
    <xf numFmtId="0" fontId="8" fillId="0" borderId="59" xfId="0" applyFont="1" applyBorder="1" applyAlignment="1">
      <alignment horizontal="left" vertical="center" shrinkToFit="1"/>
    </xf>
    <xf numFmtId="0" fontId="9" fillId="0" borderId="67" xfId="0" applyFont="1" applyBorder="1" applyAlignment="1">
      <alignment horizontal="center" vertical="center" textRotation="255" shrinkToFit="1"/>
    </xf>
    <xf numFmtId="0" fontId="9" fillId="0" borderId="33" xfId="0" applyFont="1" applyBorder="1" applyAlignment="1">
      <alignment horizontal="center" vertical="center" textRotation="255" shrinkToFit="1"/>
    </xf>
    <xf numFmtId="0" fontId="9" fillId="0" borderId="34" xfId="0" applyFont="1" applyBorder="1" applyAlignment="1">
      <alignment horizontal="center" vertical="center" textRotation="255" shrinkToFit="1"/>
    </xf>
    <xf numFmtId="177" fontId="9" fillId="0" borderId="70" xfId="0" applyNumberFormat="1" applyFont="1" applyFill="1" applyBorder="1" applyAlignment="1">
      <alignment horizontal="center" vertical="center" shrinkToFit="1"/>
    </xf>
    <xf numFmtId="177" fontId="9" fillId="0" borderId="71" xfId="0" applyNumberFormat="1" applyFont="1" applyFill="1" applyBorder="1" applyAlignment="1">
      <alignment horizontal="center" vertical="center" shrinkToFit="1"/>
    </xf>
    <xf numFmtId="177" fontId="9" fillId="0" borderId="72" xfId="0" applyNumberFormat="1" applyFont="1" applyFill="1" applyBorder="1" applyAlignment="1">
      <alignment horizontal="center" vertical="center" shrinkToFit="1"/>
    </xf>
    <xf numFmtId="0" fontId="9" fillId="0" borderId="68" xfId="0" applyFont="1" applyBorder="1" applyAlignment="1">
      <alignment horizontal="distributed" vertical="center" justifyLastLine="1"/>
    </xf>
    <xf numFmtId="0" fontId="9" fillId="0" borderId="30" xfId="0" applyFont="1" applyBorder="1" applyAlignment="1">
      <alignment horizontal="distributed" vertical="center" justifyLastLine="1"/>
    </xf>
    <xf numFmtId="0" fontId="9" fillId="0" borderId="31" xfId="0" applyFont="1" applyBorder="1" applyAlignment="1">
      <alignment horizontal="distributed" vertical="center" justifyLastLine="1"/>
    </xf>
    <xf numFmtId="0" fontId="9" fillId="0" borderId="32" xfId="0" applyFont="1" applyBorder="1" applyAlignment="1">
      <alignment horizontal="distributed" vertical="center" justifyLastLine="1"/>
    </xf>
    <xf numFmtId="178" fontId="9" fillId="0" borderId="33" xfId="0" applyNumberFormat="1" applyFont="1" applyBorder="1" applyAlignment="1">
      <alignment horizontal="distributed" vertical="center" justifyLastLine="1"/>
    </xf>
    <xf numFmtId="178" fontId="9" fillId="0" borderId="34" xfId="0" applyNumberFormat="1" applyFont="1" applyBorder="1" applyAlignment="1">
      <alignment horizontal="distributed" vertical="center" justifyLastLine="1"/>
    </xf>
    <xf numFmtId="177" fontId="9" fillId="0" borderId="8" xfId="0" applyNumberFormat="1" applyFont="1" applyBorder="1" applyAlignment="1">
      <alignment horizontal="center" vertical="center" shrinkToFit="1"/>
    </xf>
    <xf numFmtId="176" fontId="9" fillId="0" borderId="83" xfId="0" applyNumberFormat="1" applyFont="1" applyBorder="1" applyAlignment="1">
      <alignment horizontal="center" vertical="center" shrinkToFit="1"/>
    </xf>
    <xf numFmtId="176" fontId="9" fillId="0" borderId="84" xfId="0" applyNumberFormat="1" applyFont="1" applyBorder="1" applyAlignment="1">
      <alignment horizontal="center" vertical="center" shrinkToFit="1"/>
    </xf>
    <xf numFmtId="176" fontId="9" fillId="0" borderId="85" xfId="0" applyNumberFormat="1" applyFont="1" applyBorder="1" applyAlignment="1">
      <alignment horizontal="center" vertical="center" shrinkToFit="1"/>
    </xf>
    <xf numFmtId="177" fontId="9" fillId="0" borderId="5" xfId="0" applyNumberFormat="1" applyFont="1" applyFill="1" applyBorder="1" applyAlignment="1">
      <alignment horizontal="center" vertical="center" shrinkToFit="1"/>
    </xf>
    <xf numFmtId="176" fontId="9" fillId="0" borderId="55" xfId="0" applyNumberFormat="1" applyFont="1" applyBorder="1" applyAlignment="1">
      <alignment horizontal="center" vertical="center" shrinkToFit="1"/>
    </xf>
    <xf numFmtId="176" fontId="9" fillId="0" borderId="26" xfId="0" applyNumberFormat="1" applyFont="1" applyBorder="1" applyAlignment="1">
      <alignment horizontal="center" vertical="center" shrinkToFit="1"/>
    </xf>
    <xf numFmtId="180" fontId="9" fillId="3" borderId="67" xfId="0" applyNumberFormat="1" applyFont="1" applyFill="1" applyBorder="1" applyAlignment="1">
      <alignment horizontal="right" vertical="center" shrinkToFit="1"/>
    </xf>
    <xf numFmtId="180" fontId="9" fillId="3" borderId="33" xfId="0" applyNumberFormat="1" applyFont="1" applyFill="1" applyBorder="1" applyAlignment="1">
      <alignment horizontal="right" vertical="center" shrinkToFit="1"/>
    </xf>
    <xf numFmtId="179" fontId="9" fillId="0" borderId="67" xfId="0" applyNumberFormat="1" applyFont="1" applyBorder="1" applyAlignment="1">
      <alignment horizontal="right" vertical="center" shrinkToFit="1"/>
    </xf>
    <xf numFmtId="179" fontId="9" fillId="0" borderId="33" xfId="0" applyNumberFormat="1" applyFont="1" applyBorder="1" applyAlignment="1">
      <alignment horizontal="right" vertical="center" shrinkToFit="1"/>
    </xf>
    <xf numFmtId="0" fontId="9" fillId="0" borderId="23"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22" xfId="0" applyFont="1" applyBorder="1" applyAlignment="1">
      <alignment horizontal="center" vertical="center" shrinkToFit="1"/>
    </xf>
    <xf numFmtId="0" fontId="9" fillId="0" borderId="80" xfId="0" applyFont="1" applyBorder="1" applyAlignment="1">
      <alignment horizontal="center" vertical="center" shrinkToFit="1"/>
    </xf>
    <xf numFmtId="0" fontId="9" fillId="0" borderId="81"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45" xfId="0" applyFont="1" applyBorder="1" applyAlignment="1">
      <alignment horizontal="center" vertical="center" shrinkToFit="1"/>
    </xf>
    <xf numFmtId="0" fontId="9" fillId="0" borderId="52" xfId="0" applyFont="1" applyBorder="1" applyAlignment="1">
      <alignment horizontal="center" vertical="center" shrinkToFit="1"/>
    </xf>
    <xf numFmtId="0" fontId="0" fillId="0" borderId="52" xfId="0" applyBorder="1" applyAlignment="1">
      <alignment vertical="center" shrinkToFit="1"/>
    </xf>
    <xf numFmtId="0" fontId="0" fillId="0" borderId="53" xfId="0" applyBorder="1" applyAlignment="1">
      <alignment vertical="center" shrinkToFit="1"/>
    </xf>
    <xf numFmtId="0" fontId="9" fillId="0" borderId="5" xfId="0" applyFont="1" applyBorder="1" applyAlignment="1">
      <alignment horizontal="center" vertical="center" shrinkToFit="1"/>
    </xf>
    <xf numFmtId="0" fontId="9" fillId="0" borderId="46" xfId="0" applyFont="1" applyBorder="1" applyAlignment="1">
      <alignment horizontal="center" vertical="center" shrinkToFit="1"/>
    </xf>
    <xf numFmtId="0" fontId="8" fillId="0" borderId="0" xfId="0" applyFont="1" applyAlignment="1">
      <alignment horizontal="center" vertical="center"/>
    </xf>
    <xf numFmtId="0" fontId="9" fillId="0" borderId="65" xfId="0" applyFont="1" applyBorder="1" applyAlignment="1">
      <alignment horizontal="center" vertical="center" shrinkToFit="1"/>
    </xf>
    <xf numFmtId="0" fontId="9" fillId="0" borderId="66" xfId="0" applyFont="1" applyBorder="1" applyAlignment="1">
      <alignment horizontal="center" vertical="center" shrinkToFit="1"/>
    </xf>
    <xf numFmtId="0" fontId="9" fillId="0" borderId="50" xfId="0" applyFont="1" applyBorder="1" applyAlignment="1">
      <alignment horizontal="center" vertical="center" shrinkToFit="1"/>
    </xf>
    <xf numFmtId="0" fontId="24" fillId="0" borderId="0" xfId="0" applyFont="1" applyAlignment="1">
      <alignment horizontal="center" vertical="center" wrapText="1" shrinkToFit="1"/>
    </xf>
    <xf numFmtId="0" fontId="24" fillId="0" borderId="0" xfId="0" applyFont="1" applyAlignment="1">
      <alignment horizontal="center" vertical="center" shrinkToFit="1"/>
    </xf>
    <xf numFmtId="0" fontId="0" fillId="0" borderId="0" xfId="0" applyAlignment="1">
      <alignment horizontal="right" vertical="center"/>
    </xf>
    <xf numFmtId="0" fontId="0" fillId="4" borderId="36" xfId="0" applyFill="1" applyBorder="1" applyAlignment="1">
      <alignment horizontal="center" vertical="center"/>
    </xf>
    <xf numFmtId="0" fontId="9" fillId="0" borderId="82" xfId="0" applyFont="1" applyBorder="1" applyAlignment="1">
      <alignment horizontal="center" vertical="center" shrinkToFit="1"/>
    </xf>
    <xf numFmtId="0" fontId="9" fillId="0" borderId="28" xfId="0" applyFont="1" applyBorder="1" applyAlignment="1">
      <alignment horizontal="center" vertical="center" shrinkToFit="1"/>
    </xf>
    <xf numFmtId="179" fontId="9" fillId="0" borderId="55" xfId="0" applyNumberFormat="1" applyFont="1" applyBorder="1" applyAlignment="1">
      <alignment horizontal="right" vertical="center" shrinkToFit="1"/>
    </xf>
    <xf numFmtId="179" fontId="9" fillId="0" borderId="9" xfId="0" applyNumberFormat="1" applyFont="1" applyBorder="1" applyAlignment="1">
      <alignment horizontal="right" vertical="center" shrinkToFit="1"/>
    </xf>
    <xf numFmtId="179" fontId="9" fillId="3" borderId="45" xfId="0" applyNumberFormat="1" applyFont="1" applyFill="1" applyBorder="1" applyAlignment="1">
      <alignment horizontal="right" vertical="center" shrinkToFit="1"/>
    </xf>
    <xf numFmtId="179" fontId="9" fillId="3" borderId="52" xfId="0" applyNumberFormat="1" applyFont="1" applyFill="1" applyBorder="1" applyAlignment="1">
      <alignment horizontal="right" vertical="center" shrinkToFit="1"/>
    </xf>
    <xf numFmtId="0" fontId="26" fillId="0" borderId="45" xfId="0" applyFont="1" applyBorder="1" applyAlignment="1">
      <alignment horizontal="center" vertical="center" shrinkToFit="1"/>
    </xf>
    <xf numFmtId="0" fontId="26" fillId="0" borderId="52" xfId="0" applyFont="1" applyBorder="1" applyAlignment="1">
      <alignment horizontal="center" vertical="center" shrinkToFit="1"/>
    </xf>
    <xf numFmtId="0" fontId="26" fillId="0" borderId="69" xfId="0" applyFont="1" applyBorder="1" applyAlignment="1">
      <alignment horizontal="center" vertical="center" shrinkToFit="1"/>
    </xf>
    <xf numFmtId="0" fontId="9" fillId="0" borderId="45"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26" fillId="0" borderId="67" xfId="0" applyFont="1" applyBorder="1" applyAlignment="1">
      <alignment horizontal="center" vertical="center" shrinkToFit="1"/>
    </xf>
    <xf numFmtId="0" fontId="26" fillId="0" borderId="33" xfId="0" applyFont="1" applyBorder="1" applyAlignment="1">
      <alignment horizontal="center" vertical="center" shrinkToFit="1"/>
    </xf>
    <xf numFmtId="0" fontId="26" fillId="0" borderId="34" xfId="0" applyFont="1" applyBorder="1" applyAlignment="1">
      <alignment horizontal="center" vertical="center" shrinkToFit="1"/>
    </xf>
    <xf numFmtId="176" fontId="9" fillId="0" borderId="67" xfId="0" applyNumberFormat="1" applyFont="1" applyBorder="1" applyAlignment="1">
      <alignment horizontal="center" vertical="center" shrinkToFit="1"/>
    </xf>
    <xf numFmtId="176" fontId="9" fillId="0" borderId="33" xfId="0" applyNumberFormat="1" applyFont="1" applyBorder="1" applyAlignment="1">
      <alignment horizontal="center" vertical="center" shrinkToFit="1"/>
    </xf>
    <xf numFmtId="176" fontId="9" fillId="0" borderId="35" xfId="0" applyNumberFormat="1"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97" xfId="0" applyFont="1" applyBorder="1" applyAlignment="1">
      <alignment horizontal="center" vertical="center" shrinkToFit="1"/>
    </xf>
    <xf numFmtId="0" fontId="9" fillId="0" borderId="98" xfId="0" applyFont="1" applyBorder="1" applyAlignment="1">
      <alignment horizontal="center" vertical="center" shrinkToFit="1"/>
    </xf>
    <xf numFmtId="0" fontId="9" fillId="0" borderId="99" xfId="0" applyFont="1" applyBorder="1" applyAlignment="1">
      <alignment horizontal="center" vertical="center" shrinkToFit="1"/>
    </xf>
    <xf numFmtId="0" fontId="26" fillId="0" borderId="101" xfId="0" applyFont="1" applyBorder="1" applyAlignment="1">
      <alignment horizontal="center" vertical="center" justifyLastLine="1"/>
    </xf>
    <xf numFmtId="0" fontId="26" fillId="0" borderId="102" xfId="0" applyFont="1" applyBorder="1" applyAlignment="1">
      <alignment horizontal="center" vertical="center" justifyLastLine="1"/>
    </xf>
    <xf numFmtId="0" fontId="26" fillId="0" borderId="103" xfId="0" applyFont="1" applyBorder="1" applyAlignment="1">
      <alignment horizontal="center" vertical="center" justifyLastLine="1"/>
    </xf>
    <xf numFmtId="0" fontId="13" fillId="0" borderId="45" xfId="0" applyFont="1" applyFill="1" applyBorder="1" applyAlignment="1">
      <alignment vertical="center"/>
    </xf>
    <xf numFmtId="0" fontId="13" fillId="0" borderId="52" xfId="0" applyFont="1" applyFill="1" applyBorder="1" applyAlignment="1">
      <alignment vertical="center"/>
    </xf>
    <xf numFmtId="0" fontId="13" fillId="0" borderId="69" xfId="0" applyFont="1" applyFill="1" applyBorder="1" applyAlignment="1">
      <alignment vertical="center"/>
    </xf>
    <xf numFmtId="0" fontId="13" fillId="0" borderId="75" xfId="0" applyFont="1" applyFill="1" applyBorder="1" applyAlignment="1">
      <alignment horizontal="center" vertical="distributed" textRotation="255"/>
    </xf>
    <xf numFmtId="0" fontId="13" fillId="0" borderId="76" xfId="0" applyFont="1" applyFill="1" applyBorder="1" applyAlignment="1">
      <alignment horizontal="center" vertical="distributed" textRotation="255"/>
    </xf>
    <xf numFmtId="0" fontId="13" fillId="0" borderId="77" xfId="0" applyFont="1" applyFill="1" applyBorder="1" applyAlignment="1">
      <alignment horizontal="center" vertical="distributed" textRotation="255"/>
    </xf>
    <xf numFmtId="0" fontId="13" fillId="0" borderId="5" xfId="0" applyFont="1" applyFill="1" applyBorder="1" applyAlignment="1">
      <alignment horizontal="left" vertical="center"/>
    </xf>
    <xf numFmtId="0" fontId="13" fillId="0" borderId="45" xfId="0" applyFont="1" applyFill="1" applyBorder="1" applyAlignment="1">
      <alignment horizontal="left" vertical="center"/>
    </xf>
    <xf numFmtId="0" fontId="13" fillId="0" borderId="69" xfId="0" applyFont="1" applyFill="1" applyBorder="1" applyAlignment="1">
      <alignment horizontal="left" vertical="center"/>
    </xf>
    <xf numFmtId="0" fontId="13" fillId="0" borderId="40" xfId="0" applyFont="1" applyFill="1" applyBorder="1" applyAlignment="1">
      <alignment horizontal="center" vertical="center" textRotation="255" shrinkToFit="1"/>
    </xf>
    <xf numFmtId="0" fontId="13" fillId="0" borderId="8" xfId="0" applyFont="1" applyFill="1" applyBorder="1" applyAlignment="1">
      <alignment horizontal="center" vertical="center" textRotation="255" shrinkToFit="1"/>
    </xf>
    <xf numFmtId="0" fontId="13" fillId="0" borderId="54" xfId="0" applyFont="1" applyFill="1" applyBorder="1" applyAlignment="1">
      <alignment horizontal="center" vertical="center" textRotation="255" shrinkToFit="1"/>
    </xf>
    <xf numFmtId="0" fontId="13" fillId="0" borderId="42" xfId="0" applyFont="1" applyFill="1" applyBorder="1" applyAlignment="1">
      <alignment horizontal="left" vertical="center"/>
    </xf>
    <xf numFmtId="0" fontId="13" fillId="0" borderId="43" xfId="0" applyFont="1" applyFill="1" applyBorder="1" applyAlignment="1">
      <alignment horizontal="left" vertical="center"/>
    </xf>
    <xf numFmtId="0" fontId="0" fillId="0" borderId="18" xfId="0" applyBorder="1" applyAlignment="1">
      <alignment vertical="center"/>
    </xf>
    <xf numFmtId="0" fontId="0" fillId="0" borderId="17" xfId="0" applyBorder="1" applyAlignment="1">
      <alignment vertical="center"/>
    </xf>
    <xf numFmtId="0" fontId="13" fillId="0" borderId="4" xfId="0" applyFont="1" applyFill="1" applyBorder="1" applyAlignment="1">
      <alignment horizontal="center" vertical="distributed" textRotation="255" justifyLastLine="1"/>
    </xf>
    <xf numFmtId="0" fontId="13" fillId="0" borderId="69" xfId="0" applyFont="1" applyFill="1" applyBorder="1" applyAlignment="1">
      <alignment horizontal="center" vertical="distributed" textRotation="255" justifyLastLine="1"/>
    </xf>
    <xf numFmtId="0" fontId="13" fillId="0" borderId="52" xfId="0" applyFont="1" applyFill="1" applyBorder="1" applyAlignment="1">
      <alignment horizontal="center" vertical="distributed" textRotation="255" justifyLastLine="1"/>
    </xf>
    <xf numFmtId="0" fontId="13" fillId="0" borderId="90" xfId="0" applyFont="1" applyFill="1" applyBorder="1" applyAlignment="1">
      <alignment horizontal="center" vertical="center" textRotation="255" shrinkToFit="1"/>
    </xf>
    <xf numFmtId="0" fontId="13" fillId="0" borderId="91" xfId="0" applyFont="1" applyFill="1" applyBorder="1" applyAlignment="1">
      <alignment horizontal="center" vertical="center" textRotation="255" shrinkToFit="1"/>
    </xf>
    <xf numFmtId="0" fontId="13" fillId="0" borderId="92" xfId="0" applyFont="1" applyFill="1" applyBorder="1" applyAlignment="1">
      <alignment horizontal="center" vertical="center" textRotation="255" shrinkToFit="1"/>
    </xf>
    <xf numFmtId="0" fontId="13" fillId="0" borderId="52" xfId="0" applyFont="1" applyFill="1" applyBorder="1" applyAlignment="1">
      <alignment horizontal="center" vertical="center" justifyLastLine="1"/>
    </xf>
    <xf numFmtId="0" fontId="13" fillId="0" borderId="69" xfId="0" applyFont="1" applyFill="1" applyBorder="1" applyAlignment="1">
      <alignment horizontal="center" vertical="center" justifyLastLine="1"/>
    </xf>
    <xf numFmtId="0" fontId="13" fillId="0" borderId="55" xfId="0" applyFont="1" applyFill="1" applyBorder="1" applyAlignment="1">
      <alignment horizontal="left" vertical="center"/>
    </xf>
    <xf numFmtId="0" fontId="13" fillId="0" borderId="9" xfId="0" applyFont="1" applyFill="1" applyBorder="1" applyAlignment="1">
      <alignment horizontal="left" vertical="center"/>
    </xf>
    <xf numFmtId="0" fontId="13" fillId="0" borderId="26" xfId="0" applyFont="1" applyFill="1" applyBorder="1" applyAlignment="1">
      <alignment horizontal="left" vertical="center"/>
    </xf>
    <xf numFmtId="0" fontId="13" fillId="0" borderId="0" xfId="0" applyFont="1" applyFill="1" applyBorder="1" applyAlignment="1">
      <alignment horizontal="left" vertical="center"/>
    </xf>
    <xf numFmtId="0" fontId="13" fillId="0" borderId="18" xfId="0" applyFont="1" applyFill="1" applyBorder="1" applyAlignment="1">
      <alignment vertical="center"/>
    </xf>
    <xf numFmtId="0" fontId="13" fillId="0" borderId="16" xfId="0" applyFont="1" applyFill="1" applyBorder="1" applyAlignment="1">
      <alignment vertical="center"/>
    </xf>
    <xf numFmtId="0" fontId="13" fillId="0" borderId="17" xfId="0" applyFont="1" applyFill="1" applyBorder="1" applyAlignment="1">
      <alignment vertical="center"/>
    </xf>
    <xf numFmtId="0" fontId="13" fillId="0" borderId="52" xfId="0" applyFont="1" applyFill="1" applyBorder="1" applyAlignment="1">
      <alignment horizontal="left" vertical="center"/>
    </xf>
    <xf numFmtId="0" fontId="13" fillId="0" borderId="18" xfId="0" applyFont="1" applyFill="1" applyBorder="1" applyAlignment="1">
      <alignment horizontal="center" vertical="center" justifyLastLine="1"/>
    </xf>
    <xf numFmtId="0" fontId="13" fillId="0" borderId="17" xfId="0" applyFont="1" applyFill="1" applyBorder="1" applyAlignment="1">
      <alignment horizontal="center" vertical="center" justifyLastLine="1"/>
    </xf>
    <xf numFmtId="0" fontId="13" fillId="0" borderId="42" xfId="0" applyFont="1" applyFill="1" applyBorder="1" applyAlignment="1">
      <alignment horizontal="center" vertical="center"/>
    </xf>
    <xf numFmtId="0" fontId="13" fillId="0" borderId="43" xfId="0" applyFont="1" applyFill="1" applyBorder="1" applyAlignment="1">
      <alignment horizontal="center" vertical="center"/>
    </xf>
    <xf numFmtId="0" fontId="13" fillId="0" borderId="26"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25" fillId="0" borderId="0" xfId="0" applyFont="1" applyFill="1" applyBorder="1" applyAlignment="1">
      <alignment horizontal="center" vertical="center"/>
    </xf>
    <xf numFmtId="0" fontId="16" fillId="0" borderId="73" xfId="0" applyFont="1" applyFill="1" applyBorder="1" applyAlignment="1">
      <alignment horizontal="center" vertical="center" justifyLastLine="1"/>
    </xf>
    <xf numFmtId="0" fontId="16" fillId="0" borderId="66" xfId="0" applyFont="1" applyFill="1" applyBorder="1" applyAlignment="1">
      <alignment horizontal="center" vertical="center" justifyLastLine="1"/>
    </xf>
    <xf numFmtId="0" fontId="16" fillId="0" borderId="74" xfId="0" applyFont="1" applyFill="1" applyBorder="1" applyAlignment="1">
      <alignment horizontal="center" vertical="center" justifyLastLine="1"/>
    </xf>
    <xf numFmtId="0" fontId="16" fillId="0" borderId="65"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50" xfId="0" applyFont="1" applyFill="1" applyBorder="1" applyAlignment="1">
      <alignment horizontal="center" vertical="center"/>
    </xf>
    <xf numFmtId="0" fontId="13" fillId="0" borderId="22" xfId="0" applyFont="1" applyFill="1" applyBorder="1" applyAlignment="1">
      <alignment horizontal="center" vertical="distributed" textRotation="255" justifyLastLine="1"/>
    </xf>
    <xf numFmtId="0" fontId="13" fillId="0" borderId="9" xfId="0" applyFont="1" applyFill="1" applyBorder="1" applyAlignment="1">
      <alignment horizontal="center" vertical="distributed" textRotation="255" justifyLastLine="1"/>
    </xf>
    <xf numFmtId="0" fontId="13" fillId="0" borderId="21" xfId="0" applyFont="1" applyFill="1" applyBorder="1" applyAlignment="1">
      <alignment horizontal="center" vertical="center" justifyLastLine="1"/>
    </xf>
    <xf numFmtId="0" fontId="13" fillId="0" borderId="22" xfId="0" applyFont="1" applyFill="1" applyBorder="1" applyAlignment="1">
      <alignment horizontal="center" vertical="center" justifyLastLine="1"/>
    </xf>
    <xf numFmtId="0" fontId="13" fillId="0" borderId="48" xfId="0" applyFont="1" applyBorder="1" applyAlignment="1">
      <alignment horizontal="center" vertical="center" wrapText="1" justifyLastLine="1"/>
    </xf>
    <xf numFmtId="0" fontId="13" fillId="0" borderId="12" xfId="0" applyFont="1" applyBorder="1" applyAlignment="1">
      <alignment horizontal="center" vertical="center" wrapText="1" justifyLastLine="1"/>
    </xf>
    <xf numFmtId="0" fontId="13" fillId="0" borderId="14" xfId="0" applyFont="1" applyBorder="1" applyAlignment="1">
      <alignment horizontal="center" vertical="center" wrapText="1" justifyLastLine="1"/>
    </xf>
    <xf numFmtId="0" fontId="20" fillId="0" borderId="0" xfId="0" applyFont="1" applyBorder="1" applyAlignment="1">
      <alignment horizontal="right" vertical="center"/>
    </xf>
    <xf numFmtId="0" fontId="25" fillId="0" borderId="0" xfId="0" applyFont="1" applyAlignment="1">
      <alignment horizontal="center" vertical="center"/>
    </xf>
    <xf numFmtId="0" fontId="13" fillId="0" borderId="78" xfId="0" applyFont="1" applyBorder="1" applyAlignment="1">
      <alignment horizontal="left" vertical="top" wrapText="1"/>
    </xf>
    <xf numFmtId="0" fontId="13" fillId="0" borderId="0" xfId="0" applyFont="1" applyBorder="1" applyAlignment="1">
      <alignment horizontal="left" vertical="top" wrapText="1"/>
    </xf>
    <xf numFmtId="0" fontId="13" fillId="0" borderId="20" xfId="0" applyFont="1" applyBorder="1" applyAlignment="1">
      <alignment horizontal="left" vertical="top" wrapText="1"/>
    </xf>
    <xf numFmtId="0" fontId="13" fillId="0" borderId="79" xfId="0" applyFont="1" applyBorder="1" applyAlignment="1">
      <alignment horizontal="left" vertical="top" wrapText="1"/>
    </xf>
    <xf numFmtId="0" fontId="13" fillId="0" borderId="16" xfId="0" applyFont="1" applyBorder="1" applyAlignment="1">
      <alignment horizontal="left" vertical="top" wrapText="1"/>
    </xf>
    <xf numFmtId="0" fontId="13" fillId="0" borderId="19" xfId="0" applyFont="1" applyBorder="1" applyAlignment="1">
      <alignment horizontal="left" vertical="top" wrapText="1"/>
    </xf>
    <xf numFmtId="0" fontId="13" fillId="0" borderId="45" xfId="0" applyFont="1" applyBorder="1" applyAlignment="1">
      <alignment horizontal="center" vertical="center" wrapText="1" justifyLastLine="1"/>
    </xf>
    <xf numFmtId="0" fontId="13" fillId="0" borderId="52" xfId="0" applyFont="1" applyBorder="1" applyAlignment="1">
      <alignment horizontal="center" vertical="center" wrapText="1" justifyLastLine="1"/>
    </xf>
    <xf numFmtId="0" fontId="13" fillId="0" borderId="53" xfId="0" applyFont="1" applyBorder="1" applyAlignment="1">
      <alignment horizontal="center" vertical="center" wrapText="1" justifyLastLine="1"/>
    </xf>
    <xf numFmtId="0" fontId="22" fillId="0" borderId="0" xfId="0" applyFont="1" applyAlignment="1">
      <alignment horizontal="center" vertical="center"/>
    </xf>
    <xf numFmtId="0" fontId="40" fillId="0" borderId="78" xfId="0" applyFont="1" applyBorder="1" applyAlignment="1">
      <alignment horizontal="left" vertical="top" wrapText="1"/>
    </xf>
    <xf numFmtId="0" fontId="40" fillId="0" borderId="0" xfId="0" applyFont="1" applyBorder="1" applyAlignment="1">
      <alignment horizontal="left" vertical="top" wrapText="1"/>
    </xf>
    <xf numFmtId="0" fontId="40" fillId="0" borderId="20" xfId="0" applyFont="1" applyBorder="1" applyAlignment="1">
      <alignment horizontal="left" vertical="top" wrapText="1"/>
    </xf>
    <xf numFmtId="0" fontId="40" fillId="0" borderId="79" xfId="0" applyFont="1" applyBorder="1" applyAlignment="1">
      <alignment horizontal="left" vertical="top" wrapText="1"/>
    </xf>
    <xf numFmtId="0" fontId="40" fillId="0" borderId="16" xfId="0" applyFont="1" applyBorder="1" applyAlignment="1">
      <alignment horizontal="left" vertical="top" wrapText="1"/>
    </xf>
    <xf numFmtId="0" fontId="40" fillId="0" borderId="19" xfId="0" applyFont="1" applyBorder="1" applyAlignment="1">
      <alignment horizontal="left" vertical="top" wrapText="1"/>
    </xf>
    <xf numFmtId="0" fontId="23" fillId="0" borderId="45" xfId="0" applyFont="1" applyBorder="1" applyAlignment="1">
      <alignment horizontal="center" vertical="center" wrapText="1" justifyLastLine="1"/>
    </xf>
    <xf numFmtId="0" fontId="23" fillId="0" borderId="52" xfId="0" applyFont="1" applyBorder="1" applyAlignment="1">
      <alignment horizontal="center" vertical="center" wrapText="1" justifyLastLine="1"/>
    </xf>
    <xf numFmtId="0" fontId="23" fillId="0" borderId="53" xfId="0" applyFont="1" applyBorder="1" applyAlignment="1">
      <alignment horizontal="center" vertical="center" wrapText="1" justifyLastLine="1"/>
    </xf>
    <xf numFmtId="0" fontId="23" fillId="0" borderId="48" xfId="0" applyFont="1" applyBorder="1" applyAlignment="1">
      <alignment horizontal="center" vertical="center" wrapText="1" justifyLastLine="1"/>
    </xf>
    <xf numFmtId="0" fontId="23" fillId="0" borderId="12" xfId="0" applyFont="1" applyBorder="1" applyAlignment="1">
      <alignment horizontal="center" vertical="center" wrapText="1" justifyLastLine="1"/>
    </xf>
    <xf numFmtId="0" fontId="23" fillId="0" borderId="14" xfId="0" applyFont="1" applyBorder="1" applyAlignment="1">
      <alignment horizontal="center" vertical="center" wrapText="1" justifyLastLine="1"/>
    </xf>
    <xf numFmtId="0" fontId="0" fillId="0" borderId="0" xfId="0" applyAlignment="1">
      <alignment horizontal="left" vertical="center"/>
    </xf>
    <xf numFmtId="0" fontId="31" fillId="0" borderId="11" xfId="0" applyFont="1" applyBorder="1" applyAlignment="1">
      <alignment horizontal="distributed" vertical="center" justifyLastLine="1"/>
    </xf>
    <xf numFmtId="0" fontId="31" fillId="0" borderId="96" xfId="0" applyFont="1" applyBorder="1" applyAlignment="1">
      <alignment horizontal="distributed" vertical="center" justifyLastLine="1"/>
    </xf>
    <xf numFmtId="0" fontId="0" fillId="0" borderId="59" xfId="0" applyBorder="1" applyAlignment="1">
      <alignment horizontal="center" vertical="center"/>
    </xf>
    <xf numFmtId="0" fontId="8" fillId="0" borderId="0" xfId="0" applyFont="1" applyAlignment="1">
      <alignment horizontal="right" vertical="center"/>
    </xf>
    <xf numFmtId="0" fontId="31" fillId="0" borderId="94" xfId="0" applyFont="1" applyBorder="1" applyAlignment="1">
      <alignment horizontal="distributed" vertical="center" justifyLastLine="1"/>
    </xf>
    <xf numFmtId="0" fontId="31" fillId="0" borderId="95" xfId="0" applyFont="1" applyBorder="1" applyAlignment="1">
      <alignment horizontal="distributed" vertical="center" justifyLastLine="1"/>
    </xf>
    <xf numFmtId="0" fontId="31" fillId="0" borderId="88" xfId="0" applyFont="1" applyBorder="1" applyAlignment="1">
      <alignment horizontal="distributed" vertical="center" justifyLastLine="1"/>
    </xf>
    <xf numFmtId="0" fontId="31" fillId="0" borderId="5" xfId="0" applyFont="1" applyBorder="1" applyAlignment="1">
      <alignment horizontal="distributed" vertical="center" justifyLastLine="1"/>
    </xf>
    <xf numFmtId="0" fontId="31" fillId="0" borderId="22" xfId="0" applyFont="1" applyBorder="1" applyAlignment="1">
      <alignment horizontal="distributed" vertical="center" justifyLastLine="1"/>
    </xf>
    <xf numFmtId="0" fontId="31" fillId="0" borderId="81" xfId="0" applyFont="1" applyBorder="1" applyAlignment="1">
      <alignment horizontal="distributed" vertical="center" justifyLastLine="1"/>
    </xf>
    <xf numFmtId="0" fontId="31" fillId="0" borderId="51" xfId="0" applyFont="1" applyBorder="1" applyAlignment="1">
      <alignment horizontal="distributed" vertical="center" justifyLastLine="1"/>
    </xf>
    <xf numFmtId="0" fontId="41" fillId="0" borderId="0" xfId="10" applyFont="1" applyAlignment="1">
      <alignment horizontal="center" vertical="center"/>
    </xf>
    <xf numFmtId="0" fontId="0" fillId="5" borderId="66" xfId="10" applyFont="1" applyFill="1" applyBorder="1" applyAlignment="1">
      <alignment horizontal="center" vertical="center"/>
    </xf>
    <xf numFmtId="0" fontId="0" fillId="5" borderId="50" xfId="10" applyFont="1" applyFill="1" applyBorder="1" applyAlignment="1">
      <alignment horizontal="center" vertical="center"/>
    </xf>
    <xf numFmtId="0" fontId="3" fillId="0" borderId="65" xfId="10" applyFont="1" applyBorder="1" applyAlignment="1">
      <alignment horizontal="center" vertical="center" wrapText="1"/>
    </xf>
    <xf numFmtId="0" fontId="4" fillId="0" borderId="50" xfId="10" applyBorder="1" applyAlignment="1">
      <alignment horizontal="center" vertical="center" wrapText="1"/>
    </xf>
    <xf numFmtId="0" fontId="0" fillId="0" borderId="65" xfId="10" applyFont="1" applyBorder="1" applyAlignment="1">
      <alignment horizontal="center" vertical="center" wrapText="1"/>
    </xf>
    <xf numFmtId="0" fontId="0" fillId="0" borderId="66" xfId="10" applyFont="1" applyBorder="1" applyAlignment="1">
      <alignment horizontal="center" vertical="center" wrapText="1"/>
    </xf>
    <xf numFmtId="0" fontId="0" fillId="0" borderId="50" xfId="10" applyFont="1" applyBorder="1" applyAlignment="1">
      <alignment horizontal="center" vertical="center" wrapText="1"/>
    </xf>
    <xf numFmtId="0" fontId="61" fillId="0" borderId="0" xfId="10" applyFont="1" applyAlignment="1">
      <alignment horizontal="right" vertical="center"/>
    </xf>
    <xf numFmtId="0" fontId="61" fillId="0" borderId="20" xfId="10" applyFont="1" applyBorder="1" applyAlignment="1">
      <alignment horizontal="right" vertical="center"/>
    </xf>
    <xf numFmtId="0" fontId="4" fillId="0" borderId="69" xfId="10" applyBorder="1" applyAlignment="1">
      <alignment horizontal="left" vertical="center" wrapText="1"/>
    </xf>
    <xf numFmtId="0" fontId="4" fillId="0" borderId="5" xfId="10" applyBorder="1" applyAlignment="1">
      <alignment horizontal="left" vertical="center" wrapText="1"/>
    </xf>
    <xf numFmtId="0" fontId="4" fillId="0" borderId="43" xfId="10" applyBorder="1" applyAlignment="1">
      <alignment horizontal="left" vertical="center" wrapText="1"/>
    </xf>
    <xf numFmtId="0" fontId="4" fillId="0" borderId="8" xfId="10" applyBorder="1" applyAlignment="1">
      <alignment horizontal="left" vertical="center" wrapText="1"/>
    </xf>
    <xf numFmtId="0" fontId="4" fillId="9" borderId="5" xfId="10" applyFill="1" applyBorder="1" applyAlignment="1">
      <alignment horizontal="center" vertical="center"/>
    </xf>
    <xf numFmtId="0" fontId="44" fillId="9" borderId="5" xfId="10" applyFont="1" applyFill="1" applyBorder="1" applyAlignment="1">
      <alignment horizontal="center" vertical="center"/>
    </xf>
    <xf numFmtId="0" fontId="44" fillId="9" borderId="52" xfId="10" applyFont="1" applyFill="1" applyBorder="1" applyAlignment="1">
      <alignment horizontal="center" vertical="center"/>
    </xf>
    <xf numFmtId="0" fontId="44" fillId="9" borderId="55" xfId="10" applyFont="1" applyFill="1" applyBorder="1" applyAlignment="1">
      <alignment horizontal="left" vertical="center" wrapText="1"/>
    </xf>
    <xf numFmtId="0" fontId="44" fillId="9" borderId="9" xfId="10" applyFont="1" applyFill="1" applyBorder="1" applyAlignment="1">
      <alignment horizontal="left" vertical="center" wrapText="1"/>
    </xf>
    <xf numFmtId="0" fontId="44" fillId="9" borderId="26" xfId="10" applyFont="1" applyFill="1" applyBorder="1" applyAlignment="1">
      <alignment horizontal="left" vertical="center" wrapText="1"/>
    </xf>
    <xf numFmtId="0" fontId="44" fillId="9" borderId="18" xfId="10" applyFont="1" applyFill="1" applyBorder="1" applyAlignment="1">
      <alignment horizontal="left" vertical="center" wrapText="1"/>
    </xf>
    <xf numFmtId="0" fontId="44" fillId="9" borderId="16" xfId="10" applyFont="1" applyFill="1" applyBorder="1" applyAlignment="1">
      <alignment horizontal="left" vertical="center" wrapText="1"/>
    </xf>
    <xf numFmtId="0" fontId="44" fillId="9" borderId="17" xfId="10" applyFont="1" applyFill="1" applyBorder="1" applyAlignment="1">
      <alignment horizontal="left" vertical="center" wrapText="1"/>
    </xf>
    <xf numFmtId="0" fontId="53" fillId="9" borderId="5" xfId="10" applyFont="1" applyFill="1" applyBorder="1" applyAlignment="1">
      <alignment horizontal="center" vertical="center"/>
    </xf>
    <xf numFmtId="0" fontId="65" fillId="5" borderId="45" xfId="10" applyFont="1" applyFill="1" applyBorder="1" applyAlignment="1" applyProtection="1">
      <alignment horizontal="center" vertical="center" wrapText="1" shrinkToFit="1"/>
      <protection locked="0"/>
    </xf>
    <xf numFmtId="0" fontId="65" fillId="5" borderId="69" xfId="10" applyFont="1" applyFill="1" applyBorder="1" applyAlignment="1" applyProtection="1">
      <alignment horizontal="center" vertical="center" wrapText="1" shrinkToFit="1"/>
      <protection locked="0"/>
    </xf>
    <xf numFmtId="0" fontId="66" fillId="0" borderId="5" xfId="10" applyFont="1" applyBorder="1" applyAlignment="1">
      <alignment horizontal="left" vertical="center" wrapText="1"/>
    </xf>
    <xf numFmtId="0" fontId="13" fillId="0" borderId="62" xfId="0" applyFont="1" applyBorder="1">
      <alignment vertical="center"/>
    </xf>
    <xf numFmtId="0" fontId="6" fillId="0" borderId="9" xfId="0" applyFont="1" applyBorder="1">
      <alignment vertical="center"/>
    </xf>
    <xf numFmtId="0" fontId="6" fillId="0" borderId="10" xfId="0" applyFont="1" applyBorder="1">
      <alignment vertical="center"/>
    </xf>
    <xf numFmtId="0" fontId="13" fillId="0" borderId="78" xfId="0" applyFont="1" applyBorder="1" applyAlignment="1">
      <alignment horizontal="left" vertical="center"/>
    </xf>
    <xf numFmtId="0" fontId="6" fillId="0" borderId="0" xfId="0" applyFont="1">
      <alignment vertical="center"/>
    </xf>
    <xf numFmtId="0" fontId="6" fillId="0" borderId="20" xfId="0" applyFont="1" applyBorder="1">
      <alignment vertical="center"/>
    </xf>
    <xf numFmtId="0" fontId="6" fillId="0" borderId="78" xfId="0" applyFont="1" applyBorder="1">
      <alignment vertical="center"/>
    </xf>
    <xf numFmtId="0" fontId="6" fillId="0" borderId="112" xfId="0" applyFont="1" applyBorder="1">
      <alignment vertical="center"/>
    </xf>
    <xf numFmtId="0" fontId="6" fillId="0" borderId="36" xfId="0" applyFont="1" applyBorder="1">
      <alignment vertical="center"/>
    </xf>
    <xf numFmtId="0" fontId="6" fillId="0" borderId="57" xfId="0" applyFont="1" applyBorder="1">
      <alignment vertical="center"/>
    </xf>
    <xf numFmtId="0" fontId="13" fillId="0" borderId="52" xfId="0" applyFont="1" applyBorder="1" applyAlignment="1">
      <alignment horizontal="center" vertical="center" justifyLastLine="1"/>
    </xf>
    <xf numFmtId="0" fontId="13" fillId="0" borderId="69" xfId="0" applyFont="1" applyBorder="1" applyAlignment="1">
      <alignment horizontal="center" vertical="center" justifyLastLine="1"/>
    </xf>
    <xf numFmtId="0" fontId="13" fillId="0" borderId="28" xfId="0" applyFont="1" applyBorder="1" applyAlignment="1">
      <alignment horizontal="center" vertical="center"/>
    </xf>
    <xf numFmtId="0" fontId="13" fillId="0" borderId="122" xfId="0" applyFont="1" applyBorder="1" applyAlignment="1">
      <alignment horizontal="center" vertical="center"/>
    </xf>
    <xf numFmtId="0" fontId="13" fillId="0" borderId="78" xfId="0" applyFont="1" applyBorder="1" applyAlignment="1">
      <alignment horizontal="left" vertical="top"/>
    </xf>
    <xf numFmtId="0" fontId="13" fillId="0" borderId="0" xfId="0" applyFont="1" applyAlignment="1">
      <alignment horizontal="left" vertical="top"/>
    </xf>
    <xf numFmtId="0" fontId="13" fillId="0" borderId="20" xfId="0" applyFont="1" applyBorder="1" applyAlignment="1">
      <alignment horizontal="left" vertical="top"/>
    </xf>
    <xf numFmtId="0" fontId="20" fillId="0" borderId="0" xfId="0" applyFont="1" applyAlignment="1">
      <alignment horizontal="right" vertical="center"/>
    </xf>
    <xf numFmtId="0" fontId="68" fillId="0" borderId="0" xfId="0" applyFont="1" applyAlignment="1">
      <alignment horizontal="center" vertical="center"/>
    </xf>
    <xf numFmtId="176" fontId="13" fillId="0" borderId="36" xfId="0" applyNumberFormat="1" applyFont="1" applyBorder="1" applyAlignment="1">
      <alignment horizontal="left" vertical="center"/>
    </xf>
    <xf numFmtId="0" fontId="13" fillId="0" borderId="118" xfId="0" applyFont="1" applyBorder="1" applyAlignment="1">
      <alignment horizontal="center" vertical="center" wrapText="1"/>
    </xf>
    <xf numFmtId="0" fontId="13" fillId="0" borderId="59" xfId="0" applyFont="1" applyBorder="1" applyAlignment="1">
      <alignment horizontal="center" vertical="center" wrapText="1"/>
    </xf>
    <xf numFmtId="0" fontId="13" fillId="0" borderId="119" xfId="0" applyFont="1" applyBorder="1" applyAlignment="1">
      <alignment horizontal="center" vertical="center" wrapText="1"/>
    </xf>
    <xf numFmtId="0" fontId="13" fillId="0" borderId="118" xfId="0" applyFont="1" applyBorder="1" applyAlignment="1">
      <alignment horizontal="center" vertical="center"/>
    </xf>
    <xf numFmtId="0" fontId="13" fillId="0" borderId="59" xfId="0" applyFont="1" applyBorder="1" applyAlignment="1">
      <alignment horizontal="center" vertical="center"/>
    </xf>
    <xf numFmtId="0" fontId="13" fillId="0" borderId="120" xfId="0" applyFont="1" applyBorder="1" applyAlignment="1">
      <alignment horizontal="center" vertical="center"/>
    </xf>
    <xf numFmtId="0" fontId="9" fillId="0" borderId="53" xfId="0" applyFont="1" applyBorder="1" applyAlignment="1">
      <alignment horizontal="center" vertical="center" shrinkToFit="1"/>
    </xf>
    <xf numFmtId="0" fontId="13" fillId="0" borderId="67" xfId="0" applyFont="1" applyBorder="1" applyAlignment="1">
      <alignment horizontal="center" vertical="center"/>
    </xf>
    <xf numFmtId="0" fontId="13" fillId="0" borderId="33" xfId="0" applyFont="1" applyBorder="1" applyAlignment="1">
      <alignment horizontal="center" vertical="center"/>
    </xf>
    <xf numFmtId="0" fontId="13" fillId="0" borderId="33" xfId="0" applyFont="1" applyBorder="1">
      <alignment vertical="center"/>
    </xf>
    <xf numFmtId="0" fontId="13" fillId="0" borderId="35" xfId="0" applyFont="1" applyBorder="1">
      <alignment vertical="center"/>
    </xf>
    <xf numFmtId="0" fontId="13" fillId="0" borderId="68"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68" xfId="0" applyFont="1" applyBorder="1" applyAlignment="1">
      <alignment horizontal="center" vertical="center" justifyLastLine="1"/>
    </xf>
    <xf numFmtId="0" fontId="13" fillId="0" borderId="31" xfId="0" applyFont="1" applyBorder="1" applyAlignment="1">
      <alignment horizontal="center" vertical="center" justifyLastLine="1"/>
    </xf>
    <xf numFmtId="0" fontId="69" fillId="0" borderId="68" xfId="0" applyFont="1" applyBorder="1" applyAlignment="1">
      <alignment horizontal="center" vertical="center"/>
    </xf>
    <xf numFmtId="0" fontId="69" fillId="0" borderId="30" xfId="0" applyFont="1" applyBorder="1" applyAlignment="1">
      <alignment horizontal="center" vertical="center"/>
    </xf>
    <xf numFmtId="0" fontId="69" fillId="0" borderId="32" xfId="0" applyFont="1" applyBorder="1" applyAlignment="1">
      <alignment horizontal="center" vertical="center"/>
    </xf>
    <xf numFmtId="0" fontId="23" fillId="0" borderId="52" xfId="0" applyFont="1" applyBorder="1" applyAlignment="1">
      <alignment horizontal="center" vertical="center" justifyLastLine="1"/>
    </xf>
    <xf numFmtId="0" fontId="23" fillId="0" borderId="69" xfId="0" applyFont="1" applyBorder="1" applyAlignment="1">
      <alignment horizontal="center" vertical="center" justifyLastLine="1"/>
    </xf>
    <xf numFmtId="0" fontId="17" fillId="0" borderId="0" xfId="0" applyFont="1" applyAlignment="1">
      <alignment horizontal="left" vertical="center" wrapText="1"/>
    </xf>
    <xf numFmtId="0" fontId="17" fillId="0" borderId="95" xfId="0" applyFont="1" applyBorder="1" applyAlignment="1">
      <alignment horizontal="center" vertical="center"/>
    </xf>
    <xf numFmtId="0" fontId="17" fillId="0" borderId="69" xfId="0" applyFont="1" applyBorder="1" applyAlignment="1">
      <alignment horizontal="center" vertical="center"/>
    </xf>
    <xf numFmtId="0" fontId="17" fillId="0" borderId="62" xfId="0" applyFont="1" applyBorder="1" applyAlignment="1">
      <alignment horizontal="center" vertical="center"/>
    </xf>
    <xf numFmtId="0" fontId="17" fillId="0" borderId="26" xfId="0" applyFont="1" applyBorder="1" applyAlignment="1">
      <alignment horizontal="center" vertical="center"/>
    </xf>
    <xf numFmtId="0" fontId="17" fillId="0" borderId="73" xfId="0" applyFont="1" applyBorder="1" applyAlignment="1">
      <alignment horizontal="center" vertical="center" justifyLastLine="1"/>
    </xf>
    <xf numFmtId="0" fontId="17" fillId="0" borderId="74" xfId="0" applyFont="1" applyBorder="1" applyAlignment="1">
      <alignment horizontal="center" vertical="center" justifyLastLine="1"/>
    </xf>
    <xf numFmtId="0" fontId="17" fillId="0" borderId="4" xfId="0" applyFont="1" applyBorder="1" applyAlignment="1">
      <alignment horizontal="distributed" vertical="center"/>
    </xf>
    <xf numFmtId="0" fontId="17" fillId="0" borderId="5" xfId="0" applyFont="1" applyBorder="1" applyAlignment="1">
      <alignment horizontal="distributed" vertical="center"/>
    </xf>
    <xf numFmtId="0" fontId="17" fillId="0" borderId="95" xfId="0" applyFont="1" applyBorder="1" applyAlignment="1">
      <alignment horizontal="distributed" vertical="center" justifyLastLine="1"/>
    </xf>
    <xf numFmtId="0" fontId="17" fillId="0" borderId="69" xfId="0" applyFont="1" applyBorder="1" applyAlignment="1">
      <alignment horizontal="distributed" vertical="center" justifyLastLine="1"/>
    </xf>
    <xf numFmtId="0" fontId="17" fillId="0" borderId="0" xfId="0" applyFont="1">
      <alignment vertical="center"/>
    </xf>
    <xf numFmtId="0" fontId="13" fillId="0" borderId="0" xfId="0" applyFont="1">
      <alignment vertical="center"/>
    </xf>
    <xf numFmtId="0" fontId="17" fillId="0" borderId="124" xfId="0" applyFont="1" applyBorder="1" applyAlignment="1">
      <alignment horizontal="distributed" vertical="center" justifyLastLine="1"/>
    </xf>
    <xf numFmtId="0" fontId="17" fillId="0" borderId="56" xfId="0" applyFont="1" applyBorder="1" applyAlignment="1">
      <alignment horizontal="distributed" vertical="center" justifyLastLine="1"/>
    </xf>
    <xf numFmtId="0" fontId="20" fillId="0" borderId="0" xfId="0" applyFont="1" applyAlignment="1">
      <alignment horizontal="center" vertical="center"/>
    </xf>
    <xf numFmtId="0" fontId="68" fillId="0" borderId="0" xfId="0" applyFont="1" applyAlignment="1">
      <alignment horizontal="distributed" vertical="center"/>
    </xf>
    <xf numFmtId="0" fontId="17" fillId="0" borderId="36" xfId="0" applyFont="1" applyBorder="1" applyAlignment="1">
      <alignment horizontal="center" vertical="center"/>
    </xf>
    <xf numFmtId="0" fontId="17" fillId="0" borderId="1" xfId="0" applyFont="1" applyBorder="1" applyAlignment="1">
      <alignment horizontal="distributed" vertical="center" justifyLastLine="1"/>
    </xf>
    <xf numFmtId="0" fontId="17" fillId="0" borderId="123" xfId="0" applyFont="1" applyBorder="1" applyAlignment="1">
      <alignment horizontal="distributed" vertical="center" justifyLastLine="1"/>
    </xf>
    <xf numFmtId="0" fontId="17" fillId="0" borderId="65" xfId="0" applyFont="1" applyBorder="1" applyAlignment="1">
      <alignment horizontal="distributed" vertical="center" justifyLastLine="1"/>
    </xf>
    <xf numFmtId="0" fontId="17" fillId="0" borderId="37" xfId="0" applyFont="1" applyBorder="1" applyAlignment="1">
      <alignment horizontal="distributed" vertical="center" justifyLastLine="1"/>
    </xf>
    <xf numFmtId="0" fontId="17" fillId="0" borderId="15" xfId="0" applyFont="1" applyBorder="1" applyAlignment="1">
      <alignment horizontal="distributed" vertical="center"/>
    </xf>
    <xf numFmtId="0" fontId="17" fillId="0" borderId="54" xfId="0" applyFont="1" applyBorder="1" applyAlignment="1">
      <alignment horizontal="distributed" vertical="center"/>
    </xf>
  </cellXfs>
  <cellStyles count="13">
    <cellStyle name="パーセント 2" xfId="3" xr:uid="{00000000-0005-0000-0000-000000000000}"/>
    <cellStyle name="桁区切り" xfId="8" builtinId="6"/>
    <cellStyle name="桁区切り 2" xfId="4" xr:uid="{00000000-0005-0000-0000-000001000000}"/>
    <cellStyle name="桁区切り 3" xfId="11" xr:uid="{D4516DDF-C198-47D4-B158-EE4FA3B49C0F}"/>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720F2245-ECBC-4854-A57C-F3846E210410}"/>
    <cellStyle name="標準 3" xfId="6" xr:uid="{00000000-0005-0000-0000-000006000000}"/>
    <cellStyle name="標準 4" xfId="7" xr:uid="{00000000-0005-0000-0000-000007000000}"/>
    <cellStyle name="標準 5" xfId="9" xr:uid="{51CCDD7D-3E95-4761-9C67-2A919F02914B}"/>
    <cellStyle name="標準 6" xfId="12" xr:uid="{7850837E-7668-4E9F-82CE-CBBB518887C8}"/>
  </cellStyles>
  <dxfs count="4">
    <dxf>
      <fill>
        <patternFill>
          <bgColor rgb="FF92D050"/>
        </patternFill>
      </fill>
    </dxf>
    <dxf>
      <font>
        <color rgb="FFFF0000"/>
      </font>
    </dxf>
    <dxf>
      <font>
        <color rgb="FFFF0000"/>
      </font>
    </dxf>
    <dxf>
      <font>
        <color rgb="FFFF0000"/>
      </font>
      <fill>
        <patternFill patternType="none">
          <fgColor auto="1"/>
          <bgColor auto="1"/>
        </patternFill>
      </fill>
    </dxf>
  </dxfs>
  <tableStyles count="0" defaultTableStyle="TableStyleMedium2" defaultPivotStyle="PivotStyleLight16"/>
  <colors>
    <mruColors>
      <color rgb="FFFF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154780</xdr:colOff>
      <xdr:row>8</xdr:row>
      <xdr:rowOff>71439</xdr:rowOff>
    </xdr:to>
    <xdr:sp macro="" textlink="">
      <xdr:nvSpPr>
        <xdr:cNvPr id="2" name="テキスト ボックス 1">
          <a:extLst>
            <a:ext uri="{FF2B5EF4-FFF2-40B4-BE49-F238E27FC236}">
              <a16:creationId xmlns:a16="http://schemas.microsoft.com/office/drawing/2014/main" id="{77DAF4B6-6F3B-48F0-918C-E0467DF59A73}"/>
            </a:ext>
          </a:extLst>
        </xdr:cNvPr>
        <xdr:cNvSpPr txBox="1"/>
      </xdr:nvSpPr>
      <xdr:spPr>
        <a:xfrm>
          <a:off x="285750" y="165496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D8AF7-5388-4BE7-91EE-DAB1B566D78E}">
  <sheetPr>
    <tabColor rgb="FFFFFF00"/>
  </sheetPr>
  <dimension ref="A1:G61"/>
  <sheetViews>
    <sheetView tabSelected="1" view="pageBreakPreview" zoomScale="80" zoomScaleNormal="100" zoomScaleSheetLayoutView="80" zoomScalePageLayoutView="110" workbookViewId="0">
      <selection activeCell="E11" sqref="E11"/>
    </sheetView>
  </sheetViews>
  <sheetFormatPr defaultRowHeight="13.5"/>
  <cols>
    <col min="1" max="1" width="3.75" style="181" customWidth="1"/>
    <col min="2" max="2" width="5" style="181" customWidth="1"/>
    <col min="3" max="3" width="5.625" style="181" customWidth="1"/>
    <col min="4" max="4" width="13.25" style="181" customWidth="1"/>
    <col min="5" max="5" width="70.875" style="181" customWidth="1"/>
    <col min="6" max="6" width="10.125" style="152" customWidth="1"/>
    <col min="7" max="7" width="5.25" style="152" customWidth="1"/>
    <col min="8" max="16384" width="9" style="152"/>
  </cols>
  <sheetData>
    <row r="1" spans="1:7" ht="48" customHeight="1">
      <c r="A1" s="374" t="s">
        <v>164</v>
      </c>
      <c r="B1" s="374"/>
      <c r="C1" s="374"/>
      <c r="D1" s="374"/>
      <c r="E1" s="374"/>
      <c r="F1" s="374"/>
      <c r="G1" s="151"/>
    </row>
    <row r="2" spans="1:7" ht="15" customHeight="1">
      <c r="A2" s="153"/>
      <c r="B2" s="153"/>
      <c r="C2" s="375"/>
      <c r="D2" s="375"/>
      <c r="E2" s="375"/>
      <c r="F2" s="153"/>
      <c r="G2" s="151"/>
    </row>
    <row r="3" spans="1:7" s="157" customFormat="1" ht="22.5" customHeight="1">
      <c r="A3" s="154"/>
      <c r="B3" s="155"/>
      <c r="C3" s="376" t="s">
        <v>165</v>
      </c>
      <c r="D3" s="377"/>
      <c r="E3" s="156">
        <f>'02_様式4-1'!B7</f>
        <v>0</v>
      </c>
      <c r="F3" s="154"/>
    </row>
    <row r="4" spans="1:7" s="157" customFormat="1" ht="22.5" customHeight="1">
      <c r="A4" s="154"/>
      <c r="B4" s="155"/>
      <c r="C4" s="376" t="s">
        <v>166</v>
      </c>
      <c r="D4" s="377"/>
      <c r="E4" s="156">
        <f>'02_様式4-1'!G7</f>
        <v>0</v>
      </c>
      <c r="F4" s="154"/>
    </row>
    <row r="5" spans="1:7" s="157" customFormat="1" ht="22.5" customHeight="1">
      <c r="A5" s="154"/>
      <c r="B5" s="155"/>
      <c r="C5" s="376" t="s">
        <v>167</v>
      </c>
      <c r="D5" s="377"/>
      <c r="E5" s="156">
        <f>'02_様式4-1'!B8</f>
        <v>0</v>
      </c>
      <c r="F5" s="154"/>
    </row>
    <row r="6" spans="1:7" s="157" customFormat="1" ht="16.5" customHeight="1">
      <c r="A6" s="154"/>
      <c r="B6" s="155"/>
      <c r="C6" s="158"/>
      <c r="D6" s="158"/>
      <c r="E6" s="154"/>
      <c r="F6" s="154"/>
    </row>
    <row r="7" spans="1:7" s="157" customFormat="1" ht="15" customHeight="1" thickBot="1">
      <c r="A7" s="154"/>
      <c r="B7" s="155"/>
      <c r="C7" s="159"/>
      <c r="D7" s="159"/>
      <c r="E7" s="160"/>
      <c r="F7" s="154"/>
    </row>
    <row r="8" spans="1:7" s="157" customFormat="1" ht="26.25" customHeight="1">
      <c r="A8" s="161"/>
      <c r="B8" s="162"/>
      <c r="C8" s="378" t="s">
        <v>168</v>
      </c>
      <c r="D8" s="378"/>
      <c r="E8" s="378"/>
      <c r="F8" s="163"/>
    </row>
    <row r="9" spans="1:7" ht="70.5" customHeight="1" thickBot="1">
      <c r="A9" s="164"/>
      <c r="B9" s="165"/>
      <c r="C9" s="379" t="s">
        <v>321</v>
      </c>
      <c r="D9" s="380"/>
      <c r="E9" s="381"/>
      <c r="F9" s="166"/>
    </row>
    <row r="10" spans="1:7" s="169" customFormat="1" ht="13.5" customHeight="1">
      <c r="A10" s="167"/>
      <c r="B10" s="167"/>
      <c r="C10" s="168"/>
      <c r="D10" s="168"/>
      <c r="E10" s="168"/>
      <c r="F10" s="167"/>
    </row>
    <row r="11" spans="1:7" s="157" customFormat="1" ht="9" customHeight="1">
      <c r="A11" s="154"/>
      <c r="B11" s="170"/>
      <c r="C11" s="170"/>
      <c r="D11" s="170"/>
      <c r="E11" s="170"/>
      <c r="F11" s="154"/>
    </row>
    <row r="12" spans="1:7" ht="30" customHeight="1">
      <c r="A12" s="371" t="s">
        <v>169</v>
      </c>
      <c r="B12" s="371"/>
      <c r="C12" s="371"/>
      <c r="D12" s="371"/>
      <c r="E12" s="371"/>
      <c r="F12" s="371"/>
    </row>
    <row r="13" spans="1:7" ht="20.25" customHeight="1">
      <c r="A13" s="357" t="s">
        <v>170</v>
      </c>
      <c r="B13" s="358"/>
      <c r="C13" s="358"/>
      <c r="D13" s="358"/>
      <c r="E13" s="358"/>
      <c r="F13" s="171" t="s">
        <v>171</v>
      </c>
      <c r="G13" s="172" t="s">
        <v>172</v>
      </c>
    </row>
    <row r="14" spans="1:7" ht="21.75" customHeight="1">
      <c r="A14" s="173">
        <v>1</v>
      </c>
      <c r="B14" s="360" t="s">
        <v>173</v>
      </c>
      <c r="C14" s="361"/>
      <c r="D14" s="361"/>
      <c r="E14" s="361"/>
      <c r="F14" s="173"/>
      <c r="G14" s="174" t="str">
        <f t="shared" ref="G14:G19" si="0">IF(F14="○","ＯＫ","ＮＧ")</f>
        <v>ＮＧ</v>
      </c>
    </row>
    <row r="15" spans="1:7" ht="140.25" customHeight="1">
      <c r="A15" s="173">
        <v>2</v>
      </c>
      <c r="B15" s="360" t="s">
        <v>174</v>
      </c>
      <c r="C15" s="361"/>
      <c r="D15" s="361"/>
      <c r="E15" s="361"/>
      <c r="F15" s="173"/>
      <c r="G15" s="174" t="str">
        <f t="shared" si="0"/>
        <v>ＮＧ</v>
      </c>
    </row>
    <row r="16" spans="1:7" ht="112.5" customHeight="1">
      <c r="A16" s="173">
        <v>3</v>
      </c>
      <c r="B16" s="360" t="s">
        <v>175</v>
      </c>
      <c r="C16" s="361"/>
      <c r="D16" s="361"/>
      <c r="E16" s="361"/>
      <c r="F16" s="173"/>
      <c r="G16" s="174" t="str">
        <f t="shared" si="0"/>
        <v>ＮＧ</v>
      </c>
    </row>
    <row r="17" spans="1:7" ht="43.5" customHeight="1">
      <c r="A17" s="173">
        <v>4</v>
      </c>
      <c r="B17" s="362" t="s">
        <v>322</v>
      </c>
      <c r="C17" s="361"/>
      <c r="D17" s="361"/>
      <c r="E17" s="361"/>
      <c r="F17" s="173"/>
      <c r="G17" s="174" t="str">
        <f t="shared" si="0"/>
        <v>ＮＧ</v>
      </c>
    </row>
    <row r="18" spans="1:7" ht="20.25" customHeight="1">
      <c r="A18" s="173">
        <v>5</v>
      </c>
      <c r="B18" s="360" t="s">
        <v>176</v>
      </c>
      <c r="C18" s="361"/>
      <c r="D18" s="361"/>
      <c r="E18" s="361"/>
      <c r="F18" s="173"/>
      <c r="G18" s="174" t="str">
        <f t="shared" si="0"/>
        <v>ＮＧ</v>
      </c>
    </row>
    <row r="19" spans="1:7" ht="23.25" customHeight="1">
      <c r="A19" s="173">
        <v>6</v>
      </c>
      <c r="B19" s="360" t="s">
        <v>177</v>
      </c>
      <c r="C19" s="361"/>
      <c r="D19" s="361"/>
      <c r="E19" s="361"/>
      <c r="F19" s="173"/>
      <c r="G19" s="174" t="str">
        <f t="shared" si="0"/>
        <v>ＮＧ</v>
      </c>
    </row>
    <row r="20" spans="1:7" ht="12.75" customHeight="1">
      <c r="A20" s="175"/>
      <c r="B20" s="175"/>
      <c r="C20" s="175"/>
      <c r="D20" s="175"/>
      <c r="E20" s="175"/>
      <c r="F20" s="175"/>
    </row>
    <row r="21" spans="1:7" ht="30" customHeight="1">
      <c r="A21" s="371" t="s">
        <v>178</v>
      </c>
      <c r="B21" s="371"/>
      <c r="C21" s="371"/>
      <c r="D21" s="371"/>
      <c r="E21" s="371"/>
      <c r="F21" s="371"/>
      <c r="G21" s="174"/>
    </row>
    <row r="22" spans="1:7" ht="20.25" customHeight="1">
      <c r="A22" s="357" t="s">
        <v>170</v>
      </c>
      <c r="B22" s="358"/>
      <c r="C22" s="358"/>
      <c r="D22" s="358"/>
      <c r="E22" s="358"/>
      <c r="F22" s="171" t="s">
        <v>171</v>
      </c>
      <c r="G22" s="157" t="s">
        <v>172</v>
      </c>
    </row>
    <row r="23" spans="1:7" ht="23.25" customHeight="1">
      <c r="A23" s="173">
        <v>1</v>
      </c>
      <c r="B23" s="360" t="s">
        <v>179</v>
      </c>
      <c r="C23" s="367"/>
      <c r="D23" s="367"/>
      <c r="E23" s="367"/>
      <c r="F23" s="173"/>
      <c r="G23" s="174" t="str">
        <f t="shared" ref="G23:G41" si="1">IF(F23="○","ＯＫ","ＮＧ")</f>
        <v>ＮＧ</v>
      </c>
    </row>
    <row r="24" spans="1:7" ht="23.25" customHeight="1">
      <c r="A24" s="173">
        <v>2</v>
      </c>
      <c r="B24" s="360" t="s">
        <v>180</v>
      </c>
      <c r="C24" s="367"/>
      <c r="D24" s="367"/>
      <c r="E24" s="367"/>
      <c r="F24" s="173"/>
      <c r="G24" s="174" t="str">
        <f t="shared" si="1"/>
        <v>ＮＧ</v>
      </c>
    </row>
    <row r="25" spans="1:7" ht="20.25" customHeight="1">
      <c r="A25" s="173">
        <v>3</v>
      </c>
      <c r="B25" s="366" t="s">
        <v>181</v>
      </c>
      <c r="C25" s="367"/>
      <c r="D25" s="367"/>
      <c r="E25" s="367"/>
      <c r="F25" s="173"/>
      <c r="G25" s="174" t="str">
        <f t="shared" si="1"/>
        <v>ＮＧ</v>
      </c>
    </row>
    <row r="26" spans="1:7" ht="20.25" customHeight="1">
      <c r="A26" s="173">
        <v>4</v>
      </c>
      <c r="B26" s="366" t="s">
        <v>182</v>
      </c>
      <c r="C26" s="367"/>
      <c r="D26" s="367"/>
      <c r="E26" s="367"/>
      <c r="F26" s="173"/>
      <c r="G26" s="174" t="str">
        <f t="shared" si="1"/>
        <v>ＮＧ</v>
      </c>
    </row>
    <row r="27" spans="1:7" ht="20.25" customHeight="1">
      <c r="A27" s="173">
        <v>5</v>
      </c>
      <c r="B27" s="366" t="s">
        <v>183</v>
      </c>
      <c r="C27" s="367"/>
      <c r="D27" s="367"/>
      <c r="E27" s="367"/>
      <c r="F27" s="173"/>
      <c r="G27" s="174" t="str">
        <f>IF(F27="○","ＯＫ","ＮＧ")</f>
        <v>ＮＧ</v>
      </c>
    </row>
    <row r="28" spans="1:7" ht="65.25" customHeight="1">
      <c r="A28" s="173">
        <v>6</v>
      </c>
      <c r="B28" s="362" t="s">
        <v>325</v>
      </c>
      <c r="C28" s="367"/>
      <c r="D28" s="367"/>
      <c r="E28" s="367"/>
      <c r="F28" s="173"/>
      <c r="G28" s="174" t="str">
        <f>IF(F28="○","ＯＫ","ＮＧ")</f>
        <v>ＮＧ</v>
      </c>
    </row>
    <row r="29" spans="1:7" ht="20.25" customHeight="1">
      <c r="A29" s="173">
        <v>7</v>
      </c>
      <c r="B29" s="366" t="s">
        <v>184</v>
      </c>
      <c r="C29" s="367"/>
      <c r="D29" s="367"/>
      <c r="E29" s="367"/>
      <c r="F29" s="173"/>
      <c r="G29" s="174" t="str">
        <f t="shared" si="1"/>
        <v>ＮＧ</v>
      </c>
    </row>
    <row r="30" spans="1:7" ht="20.25" customHeight="1">
      <c r="A30" s="173">
        <v>8</v>
      </c>
      <c r="B30" s="366" t="s">
        <v>185</v>
      </c>
      <c r="C30" s="367"/>
      <c r="D30" s="367"/>
      <c r="E30" s="367"/>
      <c r="F30" s="173"/>
      <c r="G30" s="174" t="str">
        <f t="shared" si="1"/>
        <v>ＮＧ</v>
      </c>
    </row>
    <row r="31" spans="1:7" ht="20.25" customHeight="1">
      <c r="A31" s="372">
        <v>9</v>
      </c>
      <c r="B31" s="360" t="s">
        <v>186</v>
      </c>
      <c r="C31" s="361"/>
      <c r="D31" s="361"/>
      <c r="E31" s="361"/>
      <c r="F31" s="373"/>
      <c r="G31" s="174"/>
    </row>
    <row r="32" spans="1:7" ht="41.25" customHeight="1">
      <c r="A32" s="372"/>
      <c r="B32" s="156" t="s">
        <v>187</v>
      </c>
      <c r="C32" s="360" t="s">
        <v>188</v>
      </c>
      <c r="D32" s="367"/>
      <c r="E32" s="368"/>
      <c r="F32" s="173"/>
      <c r="G32" s="174" t="str">
        <f t="shared" si="1"/>
        <v>ＮＧ</v>
      </c>
    </row>
    <row r="33" spans="1:7" ht="62.25" customHeight="1">
      <c r="A33" s="372"/>
      <c r="B33" s="156" t="s">
        <v>189</v>
      </c>
      <c r="C33" s="360" t="s">
        <v>190</v>
      </c>
      <c r="D33" s="361"/>
      <c r="E33" s="373"/>
      <c r="F33" s="173"/>
      <c r="G33" s="174" t="str">
        <f t="shared" si="1"/>
        <v>ＮＧ</v>
      </c>
    </row>
    <row r="34" spans="1:7" ht="82.5" customHeight="1">
      <c r="A34" s="372"/>
      <c r="B34" s="156" t="s">
        <v>191</v>
      </c>
      <c r="C34" s="360" t="s">
        <v>192</v>
      </c>
      <c r="D34" s="361"/>
      <c r="E34" s="373"/>
      <c r="F34" s="173"/>
      <c r="G34" s="174" t="str">
        <f>IF(OR(F34="○",F34="該当なし"),"ＯＫ","ＮＧ")</f>
        <v>ＮＧ</v>
      </c>
    </row>
    <row r="35" spans="1:7" ht="20.25" customHeight="1">
      <c r="A35" s="173">
        <v>10</v>
      </c>
      <c r="B35" s="366" t="s">
        <v>193</v>
      </c>
      <c r="C35" s="367"/>
      <c r="D35" s="367"/>
      <c r="E35" s="368"/>
      <c r="F35" s="176"/>
      <c r="G35" s="174" t="str">
        <f t="shared" si="1"/>
        <v>ＮＧ</v>
      </c>
    </row>
    <row r="36" spans="1:7" ht="20.25" customHeight="1">
      <c r="A36" s="173">
        <v>11</v>
      </c>
      <c r="B36" s="366" t="s">
        <v>194</v>
      </c>
      <c r="C36" s="367"/>
      <c r="D36" s="367"/>
      <c r="E36" s="368"/>
      <c r="F36" s="176"/>
      <c r="G36" s="174" t="str">
        <f t="shared" si="1"/>
        <v>ＮＧ</v>
      </c>
    </row>
    <row r="37" spans="1:7" ht="75.75" customHeight="1">
      <c r="A37" s="173">
        <v>12</v>
      </c>
      <c r="B37" s="360" t="s">
        <v>195</v>
      </c>
      <c r="C37" s="367"/>
      <c r="D37" s="367"/>
      <c r="E37" s="367"/>
      <c r="F37" s="176"/>
      <c r="G37" s="174" t="str">
        <f>IF(F37="○","ＯＫ","ＮＧ")</f>
        <v>ＮＧ</v>
      </c>
    </row>
    <row r="38" spans="1:7" ht="20.25" customHeight="1">
      <c r="A38" s="173">
        <v>13</v>
      </c>
      <c r="B38" s="366" t="s">
        <v>196</v>
      </c>
      <c r="C38" s="367"/>
      <c r="D38" s="367"/>
      <c r="E38" s="367"/>
      <c r="F38" s="176"/>
      <c r="G38" s="174" t="str">
        <f t="shared" si="1"/>
        <v>ＮＧ</v>
      </c>
    </row>
    <row r="39" spans="1:7" ht="20.25" customHeight="1">
      <c r="A39" s="173">
        <v>14</v>
      </c>
      <c r="B39" s="366" t="s">
        <v>197</v>
      </c>
      <c r="C39" s="367"/>
      <c r="D39" s="367"/>
      <c r="E39" s="367"/>
      <c r="F39" s="176"/>
      <c r="G39" s="174" t="str">
        <f t="shared" si="1"/>
        <v>ＮＧ</v>
      </c>
    </row>
    <row r="40" spans="1:7" ht="20.25" customHeight="1">
      <c r="A40" s="173">
        <v>15</v>
      </c>
      <c r="B40" s="366" t="s">
        <v>198</v>
      </c>
      <c r="C40" s="367"/>
      <c r="D40" s="367"/>
      <c r="E40" s="367"/>
      <c r="F40" s="173"/>
      <c r="G40" s="174" t="str">
        <f t="shared" si="1"/>
        <v>ＮＧ</v>
      </c>
    </row>
    <row r="41" spans="1:7" ht="24" customHeight="1">
      <c r="A41" s="329">
        <v>16</v>
      </c>
      <c r="B41" s="366" t="s">
        <v>199</v>
      </c>
      <c r="C41" s="367"/>
      <c r="D41" s="367"/>
      <c r="E41" s="368"/>
      <c r="F41" s="329"/>
      <c r="G41" s="174" t="str">
        <f t="shared" si="1"/>
        <v>ＮＧ</v>
      </c>
    </row>
    <row r="42" spans="1:7" ht="20.25" customHeight="1">
      <c r="A42" s="329">
        <v>17</v>
      </c>
      <c r="B42" s="366" t="s">
        <v>200</v>
      </c>
      <c r="C42" s="367"/>
      <c r="D42" s="367"/>
      <c r="E42" s="367"/>
      <c r="F42" s="173"/>
      <c r="G42" s="174" t="str">
        <f>IF(OR(F42="○",F42="該当なし"),"ＯＫ","ＮＧ")</f>
        <v>ＮＧ</v>
      </c>
    </row>
    <row r="43" spans="1:7" ht="45" customHeight="1">
      <c r="A43" s="369" t="s">
        <v>201</v>
      </c>
      <c r="B43" s="370"/>
      <c r="C43" s="370"/>
      <c r="D43" s="370"/>
      <c r="E43" s="370"/>
      <c r="F43" s="177"/>
    </row>
    <row r="44" spans="1:7" ht="9.75" customHeight="1">
      <c r="A44" s="178"/>
      <c r="B44" s="179"/>
      <c r="C44" s="179"/>
      <c r="D44" s="179"/>
      <c r="E44" s="179"/>
      <c r="F44" s="180"/>
    </row>
    <row r="45" spans="1:7" ht="30" customHeight="1">
      <c r="A45" s="371" t="s">
        <v>202</v>
      </c>
      <c r="B45" s="371"/>
      <c r="C45" s="371"/>
      <c r="D45" s="371"/>
      <c r="E45" s="371"/>
      <c r="F45" s="371"/>
    </row>
    <row r="46" spans="1:7" ht="20.25" customHeight="1">
      <c r="A46" s="357" t="s">
        <v>203</v>
      </c>
      <c r="B46" s="358"/>
      <c r="C46" s="358"/>
      <c r="D46" s="358"/>
      <c r="E46" s="358"/>
      <c r="F46" s="171" t="s">
        <v>171</v>
      </c>
      <c r="G46" s="154" t="s">
        <v>172</v>
      </c>
    </row>
    <row r="47" spans="1:7" ht="41.25" customHeight="1">
      <c r="A47" s="173">
        <v>1</v>
      </c>
      <c r="B47" s="360" t="s">
        <v>204</v>
      </c>
      <c r="C47" s="361"/>
      <c r="D47" s="361"/>
      <c r="E47" s="361"/>
      <c r="F47" s="173"/>
      <c r="G47" s="174" t="str">
        <f t="shared" ref="G47" si="2">IF(F47="○","ＯＫ","ＮＧ")</f>
        <v>ＮＧ</v>
      </c>
    </row>
    <row r="48" spans="1:7" ht="20.25" customHeight="1">
      <c r="A48" s="357" t="s">
        <v>205</v>
      </c>
      <c r="B48" s="358"/>
      <c r="C48" s="358"/>
      <c r="D48" s="358"/>
      <c r="E48" s="358"/>
      <c r="F48" s="171" t="s">
        <v>171</v>
      </c>
      <c r="G48" s="154" t="s">
        <v>172</v>
      </c>
    </row>
    <row r="49" spans="1:7" ht="41.25" customHeight="1">
      <c r="A49" s="173">
        <v>2</v>
      </c>
      <c r="B49" s="360" t="s">
        <v>206</v>
      </c>
      <c r="C49" s="361"/>
      <c r="D49" s="361"/>
      <c r="E49" s="361"/>
      <c r="F49" s="173"/>
      <c r="G49" s="174" t="str">
        <f t="shared" ref="G49" si="3">IF(F49="○","ＯＫ","ＮＧ")</f>
        <v>ＮＧ</v>
      </c>
    </row>
    <row r="50" spans="1:7" ht="20.25" customHeight="1">
      <c r="A50" s="357" t="s">
        <v>207</v>
      </c>
      <c r="B50" s="358"/>
      <c r="C50" s="358"/>
      <c r="D50" s="358"/>
      <c r="E50" s="358"/>
      <c r="F50" s="171" t="s">
        <v>171</v>
      </c>
    </row>
    <row r="51" spans="1:7" ht="55.5" customHeight="1">
      <c r="A51" s="173">
        <v>3</v>
      </c>
      <c r="B51" s="360" t="s">
        <v>208</v>
      </c>
      <c r="C51" s="361"/>
      <c r="D51" s="361"/>
      <c r="E51" s="361"/>
      <c r="F51" s="173"/>
      <c r="G51" s="174" t="str">
        <f t="shared" ref="G51" si="4">IF(F51="○","ＯＫ","ＮＧ")</f>
        <v>ＮＧ</v>
      </c>
    </row>
    <row r="52" spans="1:7" ht="55.5" customHeight="1">
      <c r="A52" s="173">
        <v>4</v>
      </c>
      <c r="B52" s="360" t="s">
        <v>209</v>
      </c>
      <c r="C52" s="361"/>
      <c r="D52" s="361"/>
      <c r="E52" s="361"/>
      <c r="F52" s="173"/>
      <c r="G52" s="174" t="str">
        <f>IF(OR(F52="○",F52="該当なし"),"ＯＫ","ＮＧ")</f>
        <v>ＮＧ</v>
      </c>
    </row>
    <row r="53" spans="1:7" ht="66.75" customHeight="1">
      <c r="A53" s="173">
        <v>5</v>
      </c>
      <c r="B53" s="360" t="s">
        <v>210</v>
      </c>
      <c r="C53" s="361"/>
      <c r="D53" s="361"/>
      <c r="E53" s="361"/>
      <c r="F53" s="173"/>
      <c r="G53" s="174" t="str">
        <f>IF(OR(F53="○",F53="該当なし"),"ＯＫ","ＮＧ")</f>
        <v>ＮＧ</v>
      </c>
    </row>
    <row r="54" spans="1:7" ht="20.25" customHeight="1">
      <c r="A54" s="357" t="s">
        <v>211</v>
      </c>
      <c r="B54" s="358"/>
      <c r="C54" s="358"/>
      <c r="D54" s="358"/>
      <c r="E54" s="359"/>
      <c r="F54" s="171" t="s">
        <v>171</v>
      </c>
      <c r="G54" s="154"/>
    </row>
    <row r="55" spans="1:7" ht="63" customHeight="1">
      <c r="A55" s="173">
        <v>6</v>
      </c>
      <c r="B55" s="360" t="s">
        <v>212</v>
      </c>
      <c r="C55" s="361"/>
      <c r="D55" s="361"/>
      <c r="E55" s="361"/>
      <c r="F55" s="173"/>
      <c r="G55" s="174" t="str">
        <f t="shared" ref="G55" si="5">IF(F55="○","ＯＫ","ＮＧ")</f>
        <v>ＮＧ</v>
      </c>
    </row>
    <row r="56" spans="1:7" s="183" customFormat="1" ht="63" customHeight="1">
      <c r="A56" s="329">
        <v>7</v>
      </c>
      <c r="B56" s="363" t="s">
        <v>323</v>
      </c>
      <c r="C56" s="364"/>
      <c r="D56" s="364"/>
      <c r="E56" s="365"/>
      <c r="F56" s="324"/>
      <c r="G56" s="348"/>
    </row>
    <row r="57" spans="1:7" ht="20.25" customHeight="1">
      <c r="A57" s="357" t="s">
        <v>213</v>
      </c>
      <c r="B57" s="358"/>
      <c r="C57" s="358"/>
      <c r="D57" s="358"/>
      <c r="E57" s="359"/>
      <c r="F57" s="171" t="s">
        <v>171</v>
      </c>
      <c r="G57" s="154"/>
    </row>
    <row r="58" spans="1:7" ht="68.25" customHeight="1">
      <c r="A58" s="173">
        <v>8</v>
      </c>
      <c r="B58" s="360" t="s">
        <v>214</v>
      </c>
      <c r="C58" s="361"/>
      <c r="D58" s="361"/>
      <c r="E58" s="361"/>
      <c r="F58" s="173"/>
      <c r="G58" s="174" t="str">
        <f t="shared" ref="G58:G59" si="6">IF(F58="○","ＯＫ","ＮＧ")</f>
        <v>ＮＧ</v>
      </c>
    </row>
    <row r="59" spans="1:7" ht="76.5" customHeight="1">
      <c r="A59" s="173">
        <v>9</v>
      </c>
      <c r="B59" s="362" t="s">
        <v>324</v>
      </c>
      <c r="C59" s="361"/>
      <c r="D59" s="361"/>
      <c r="E59" s="361"/>
      <c r="F59" s="173"/>
      <c r="G59" s="174" t="str">
        <f t="shared" si="6"/>
        <v>ＮＧ</v>
      </c>
    </row>
    <row r="61" spans="1:7">
      <c r="B61" s="182"/>
    </row>
  </sheetData>
  <mergeCells count="54">
    <mergeCell ref="B16:E16"/>
    <mergeCell ref="A1:F1"/>
    <mergeCell ref="C2:E2"/>
    <mergeCell ref="C3:D3"/>
    <mergeCell ref="C4:D4"/>
    <mergeCell ref="C5:D5"/>
    <mergeCell ref="C8:E8"/>
    <mergeCell ref="C9:E9"/>
    <mergeCell ref="A12:F12"/>
    <mergeCell ref="A13:E13"/>
    <mergeCell ref="B14:E14"/>
    <mergeCell ref="B15:E15"/>
    <mergeCell ref="B29:E29"/>
    <mergeCell ref="B17:E17"/>
    <mergeCell ref="B18:E18"/>
    <mergeCell ref="B19:E19"/>
    <mergeCell ref="A21:F21"/>
    <mergeCell ref="A22:E22"/>
    <mergeCell ref="B23:E23"/>
    <mergeCell ref="B24:E24"/>
    <mergeCell ref="B25:E25"/>
    <mergeCell ref="B26:E26"/>
    <mergeCell ref="B27:E27"/>
    <mergeCell ref="B28:E28"/>
    <mergeCell ref="B40:E40"/>
    <mergeCell ref="B30:E30"/>
    <mergeCell ref="A31:A34"/>
    <mergeCell ref="B31:F31"/>
    <mergeCell ref="C32:E32"/>
    <mergeCell ref="C33:E33"/>
    <mergeCell ref="C34:E34"/>
    <mergeCell ref="B35:E35"/>
    <mergeCell ref="B36:E36"/>
    <mergeCell ref="B37:E37"/>
    <mergeCell ref="B38:E38"/>
    <mergeCell ref="B39:E39"/>
    <mergeCell ref="B53:E53"/>
    <mergeCell ref="B41:E41"/>
    <mergeCell ref="B42:E42"/>
    <mergeCell ref="A43:E43"/>
    <mergeCell ref="A45:F45"/>
    <mergeCell ref="A46:E46"/>
    <mergeCell ref="B47:E47"/>
    <mergeCell ref="A48:E48"/>
    <mergeCell ref="B49:E49"/>
    <mergeCell ref="A50:E50"/>
    <mergeCell ref="B51:E51"/>
    <mergeCell ref="B52:E52"/>
    <mergeCell ref="A54:E54"/>
    <mergeCell ref="B55:E55"/>
    <mergeCell ref="A57:E57"/>
    <mergeCell ref="B58:E58"/>
    <mergeCell ref="B59:E59"/>
    <mergeCell ref="B56:E56"/>
  </mergeCells>
  <phoneticPr fontId="7"/>
  <dataValidations count="3">
    <dataValidation type="list" showErrorMessage="1" prompt="_x000a__x000a_" sqref="F52:F53 F34 F42" xr:uid="{7645FF28-9B03-4F43-88F6-BA8A2F96FE95}">
      <formula1>"○,該当なし,　,"</formula1>
    </dataValidation>
    <dataValidation type="list" showErrorMessage="1" prompt="_x000a__x000a_" sqref="F51 F32:F33 F49 F58:F59 F23:F30 F14:F19 F47 F41 F35:F40 F55" xr:uid="{AD9477B1-92FE-44E0-92DB-66BDEA6A6F1A}">
      <formula1>"○,×,　,"</formula1>
    </dataValidation>
    <dataValidation type="list" showInputMessage="1" showErrorMessage="1" sqref="F56" xr:uid="{FB97E623-5BDF-4EF6-8603-ADAB7F31D0FD}">
      <formula1>"○,×,該当なし,　,"</formula1>
    </dataValidation>
  </dataValidations>
  <printOptions horizontalCentered="1"/>
  <pageMargins left="0.70866141732283472" right="0.70866141732283472" top="0.74803149606299213" bottom="0.74803149606299213" header="0.31496062992125984" footer="0.31496062992125984"/>
  <pageSetup paperSize="9" scale="68" fitToWidth="0" fitToHeight="0" orientation="portrait" cellComments="asDisplayed" r:id="rId1"/>
  <headerFooter>
    <oddHeader>&amp;R&amp;"-,太字"&amp;10&amp;K000000様式４関係資料［学校法人作成］</oddHeader>
  </headerFooter>
  <rowBreaks count="1" manualBreakCount="1">
    <brk id="34" max="6"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532A0-9B2D-4F1D-BF80-6989B0C43B97}">
  <sheetPr>
    <tabColor rgb="FF00B0F0"/>
    <pageSetUpPr fitToPage="1"/>
  </sheetPr>
  <dimension ref="A1:M29"/>
  <sheetViews>
    <sheetView showZeros="0" view="pageBreakPreview" zoomScale="70" zoomScaleNormal="85" zoomScaleSheetLayoutView="70" workbookViewId="0">
      <selection activeCell="K22" sqref="K22"/>
    </sheetView>
  </sheetViews>
  <sheetFormatPr defaultRowHeight="13.5"/>
  <cols>
    <col min="1" max="1" width="2.875" style="76" customWidth="1"/>
    <col min="2" max="4" width="21.5" style="76" customWidth="1"/>
    <col min="5" max="5" width="4.125" style="76" customWidth="1"/>
    <col min="6" max="8" width="21.5" style="76" customWidth="1"/>
    <col min="9" max="9" width="3.75" style="76" bestFit="1" customWidth="1"/>
    <col min="10" max="10" width="14.75" style="76" customWidth="1"/>
    <col min="11" max="11" width="12.875" style="76" customWidth="1"/>
    <col min="12" max="12" width="3.5" style="289" bestFit="1" customWidth="1"/>
    <col min="13" max="16384" width="9" style="76"/>
  </cols>
  <sheetData>
    <row r="1" spans="1:12" ht="24.75" customHeight="1">
      <c r="H1" s="290" t="s">
        <v>277</v>
      </c>
      <c r="I1" s="630"/>
      <c r="J1" s="630"/>
      <c r="K1" s="630"/>
      <c r="L1" s="630"/>
    </row>
    <row r="2" spans="1:12" ht="22.5" customHeight="1">
      <c r="B2" s="291"/>
      <c r="C2" s="291"/>
      <c r="D2" s="292"/>
      <c r="E2" s="291"/>
      <c r="F2" s="291"/>
      <c r="G2" s="291"/>
      <c r="H2" s="291"/>
      <c r="I2" s="291"/>
      <c r="J2" s="291"/>
      <c r="K2" s="291"/>
      <c r="L2" s="291"/>
    </row>
    <row r="3" spans="1:12" ht="22.5" customHeight="1">
      <c r="B3" s="291"/>
      <c r="C3" s="293" t="s">
        <v>278</v>
      </c>
      <c r="D3" s="292">
        <v>4</v>
      </c>
      <c r="E3" s="631" t="s">
        <v>279</v>
      </c>
      <c r="F3" s="631"/>
      <c r="G3" s="294" t="s">
        <v>280</v>
      </c>
      <c r="H3" s="291" t="s">
        <v>281</v>
      </c>
      <c r="I3" s="291"/>
      <c r="J3" s="291"/>
      <c r="K3" s="291"/>
      <c r="L3" s="291"/>
    </row>
    <row r="4" spans="1:12" ht="22.5" customHeight="1">
      <c r="B4" s="291"/>
      <c r="C4" s="291"/>
      <c r="D4" s="292"/>
      <c r="E4" s="291"/>
      <c r="F4" s="291"/>
      <c r="G4" s="291"/>
      <c r="H4" s="291"/>
      <c r="I4" s="291"/>
      <c r="J4" s="291"/>
      <c r="K4" s="291"/>
      <c r="L4" s="291"/>
    </row>
    <row r="5" spans="1:12" ht="22.5" customHeight="1">
      <c r="B5" s="291"/>
      <c r="C5" s="291"/>
      <c r="D5" s="292"/>
      <c r="E5" s="291"/>
      <c r="F5" s="291"/>
      <c r="G5" s="291"/>
      <c r="H5" s="291"/>
      <c r="I5" s="291"/>
      <c r="J5" s="291"/>
      <c r="K5" s="291"/>
      <c r="L5" s="291"/>
    </row>
    <row r="6" spans="1:12" ht="22.5" customHeight="1">
      <c r="B6" s="291"/>
      <c r="C6" s="291"/>
      <c r="D6" s="292"/>
      <c r="E6" s="291"/>
      <c r="F6" s="291"/>
      <c r="G6" s="291"/>
      <c r="H6" s="291"/>
      <c r="I6" s="291"/>
      <c r="J6" s="291"/>
      <c r="K6" s="291"/>
      <c r="L6" s="291"/>
    </row>
    <row r="7" spans="1:12" ht="22.5" customHeight="1">
      <c r="B7" s="291"/>
      <c r="C7" s="291"/>
      <c r="D7" s="292"/>
      <c r="E7" s="291"/>
      <c r="F7" s="291"/>
      <c r="G7" s="291"/>
      <c r="H7" s="291"/>
      <c r="I7" s="291"/>
      <c r="J7" s="291"/>
      <c r="K7" s="291"/>
      <c r="L7" s="291"/>
    </row>
    <row r="8" spans="1:12" ht="28.5" customHeight="1" thickBot="1">
      <c r="F8" s="295" t="s">
        <v>101</v>
      </c>
      <c r="G8" s="632">
        <f>'02_様式4-1'!B8</f>
        <v>0</v>
      </c>
      <c r="H8" s="632"/>
    </row>
    <row r="9" spans="1:12" s="296" customFormat="1" ht="49.5" customHeight="1" thickBot="1">
      <c r="A9" s="633" t="s">
        <v>282</v>
      </c>
      <c r="B9" s="634"/>
      <c r="C9" s="634"/>
      <c r="D9" s="635"/>
      <c r="E9" s="633" t="s">
        <v>283</v>
      </c>
      <c r="F9" s="634"/>
      <c r="G9" s="634"/>
      <c r="H9" s="636"/>
      <c r="L9" s="297"/>
    </row>
    <row r="10" spans="1:12" s="296" customFormat="1" ht="49.5" customHeight="1" thickBot="1">
      <c r="A10" s="628" t="s">
        <v>33</v>
      </c>
      <c r="B10" s="629"/>
      <c r="C10" s="298" t="s">
        <v>284</v>
      </c>
      <c r="D10" s="299" t="s">
        <v>59</v>
      </c>
      <c r="E10" s="628" t="s">
        <v>33</v>
      </c>
      <c r="F10" s="629"/>
      <c r="G10" s="298" t="s">
        <v>284</v>
      </c>
      <c r="H10" s="300" t="s">
        <v>59</v>
      </c>
      <c r="L10" s="297"/>
    </row>
    <row r="11" spans="1:12" s="296" customFormat="1" ht="49.5" customHeight="1">
      <c r="A11" s="637" t="s">
        <v>285</v>
      </c>
      <c r="B11" s="638"/>
      <c r="C11" s="301">
        <f>SUM(C12:C18)</f>
        <v>0</v>
      </c>
      <c r="D11" s="302"/>
      <c r="E11" s="637" t="s">
        <v>286</v>
      </c>
      <c r="F11" s="638"/>
      <c r="G11" s="301">
        <f>SUM(G12:G14)</f>
        <v>0</v>
      </c>
      <c r="H11" s="303"/>
      <c r="L11" s="297"/>
    </row>
    <row r="12" spans="1:12" s="296" customFormat="1" ht="49.5" customHeight="1">
      <c r="A12" s="624" t="s">
        <v>287</v>
      </c>
      <c r="B12" s="625"/>
      <c r="C12" s="304"/>
      <c r="D12" s="305"/>
      <c r="E12" s="624" t="s">
        <v>288</v>
      </c>
      <c r="F12" s="625"/>
      <c r="G12" s="306"/>
      <c r="H12" s="307"/>
      <c r="L12" s="297"/>
    </row>
    <row r="13" spans="1:12" s="296" customFormat="1" ht="49.5" customHeight="1">
      <c r="A13" s="624" t="s">
        <v>289</v>
      </c>
      <c r="B13" s="625"/>
      <c r="C13" s="304"/>
      <c r="D13" s="305"/>
      <c r="E13" s="624" t="s">
        <v>290</v>
      </c>
      <c r="F13" s="625"/>
      <c r="G13" s="306"/>
      <c r="H13" s="307"/>
      <c r="L13" s="297"/>
    </row>
    <row r="14" spans="1:12" s="296" customFormat="1" ht="49.5" customHeight="1">
      <c r="A14" s="624" t="s">
        <v>291</v>
      </c>
      <c r="B14" s="625"/>
      <c r="C14" s="304"/>
      <c r="D14" s="305"/>
      <c r="E14" s="624" t="s">
        <v>292</v>
      </c>
      <c r="F14" s="625"/>
      <c r="G14" s="306"/>
      <c r="H14" s="307"/>
      <c r="L14" s="297"/>
    </row>
    <row r="15" spans="1:12" s="296" customFormat="1" ht="49.5" customHeight="1">
      <c r="A15" s="624" t="s">
        <v>293</v>
      </c>
      <c r="B15" s="625"/>
      <c r="C15" s="304"/>
      <c r="D15" s="305"/>
      <c r="E15" s="622" t="s">
        <v>294</v>
      </c>
      <c r="F15" s="623"/>
      <c r="G15" s="308">
        <f>SUM(G16:G17)</f>
        <v>0</v>
      </c>
      <c r="H15" s="307"/>
      <c r="L15" s="297"/>
    </row>
    <row r="16" spans="1:12" s="296" customFormat="1" ht="49.5" customHeight="1">
      <c r="A16" s="624" t="s">
        <v>295</v>
      </c>
      <c r="B16" s="625"/>
      <c r="C16" s="304"/>
      <c r="D16" s="305"/>
      <c r="E16" s="624" t="s">
        <v>296</v>
      </c>
      <c r="F16" s="625"/>
      <c r="G16" s="306"/>
      <c r="H16" s="307" t="s">
        <v>297</v>
      </c>
      <c r="L16" s="297"/>
    </row>
    <row r="17" spans="1:13" s="296" customFormat="1" ht="49.5" customHeight="1">
      <c r="A17" s="624" t="s">
        <v>298</v>
      </c>
      <c r="B17" s="625"/>
      <c r="C17" s="304"/>
      <c r="D17" s="305" t="s">
        <v>297</v>
      </c>
      <c r="E17" s="624" t="s">
        <v>299</v>
      </c>
      <c r="F17" s="625"/>
      <c r="G17" s="306"/>
      <c r="H17" s="307"/>
      <c r="L17" s="297"/>
    </row>
    <row r="18" spans="1:13" s="296" customFormat="1" ht="49.5" customHeight="1">
      <c r="A18" s="624" t="s">
        <v>300</v>
      </c>
      <c r="B18" s="625"/>
      <c r="C18" s="304"/>
      <c r="D18" s="305"/>
      <c r="E18" s="622" t="s">
        <v>301</v>
      </c>
      <c r="F18" s="623"/>
      <c r="G18" s="306"/>
      <c r="H18" s="307"/>
      <c r="L18" s="297"/>
    </row>
    <row r="19" spans="1:13" s="296" customFormat="1" ht="49.5" customHeight="1">
      <c r="A19" s="622" t="s">
        <v>302</v>
      </c>
      <c r="B19" s="623"/>
      <c r="C19" s="304"/>
      <c r="D19" s="305"/>
      <c r="E19" s="622" t="s">
        <v>303</v>
      </c>
      <c r="F19" s="623"/>
      <c r="G19" s="306"/>
      <c r="H19" s="307"/>
      <c r="L19" s="297"/>
    </row>
    <row r="20" spans="1:13" s="296" customFormat="1" ht="49.5" customHeight="1">
      <c r="A20" s="622" t="s">
        <v>304</v>
      </c>
      <c r="B20" s="623"/>
      <c r="C20" s="304"/>
      <c r="D20" s="305"/>
      <c r="E20" s="616"/>
      <c r="F20" s="617"/>
      <c r="G20" s="306"/>
      <c r="H20" s="307"/>
      <c r="L20" s="297"/>
    </row>
    <row r="21" spans="1:13" s="296" customFormat="1" ht="49.5" customHeight="1">
      <c r="A21" s="616"/>
      <c r="B21" s="617"/>
      <c r="C21" s="304"/>
      <c r="D21" s="305"/>
      <c r="E21" s="616"/>
      <c r="F21" s="617"/>
      <c r="G21" s="306"/>
      <c r="H21" s="307"/>
      <c r="L21" s="297"/>
    </row>
    <row r="22" spans="1:13" s="296" customFormat="1" ht="49.5" customHeight="1">
      <c r="A22" s="616"/>
      <c r="B22" s="617"/>
      <c r="C22" s="304"/>
      <c r="D22" s="305"/>
      <c r="E22" s="616"/>
      <c r="F22" s="617"/>
      <c r="G22" s="306"/>
      <c r="H22" s="307"/>
      <c r="J22" s="296" t="s">
        <v>326</v>
      </c>
      <c r="K22" s="349">
        <f>'02_様式4-1'!I26</f>
        <v>0</v>
      </c>
      <c r="L22" s="297"/>
    </row>
    <row r="23" spans="1:13" s="296" customFormat="1" ht="49.5" customHeight="1">
      <c r="A23" s="616"/>
      <c r="B23" s="617"/>
      <c r="C23" s="304"/>
      <c r="D23" s="305"/>
      <c r="E23" s="616"/>
      <c r="F23" s="617"/>
      <c r="G23" s="306"/>
      <c r="H23" s="307"/>
      <c r="J23" s="296" t="s">
        <v>327</v>
      </c>
      <c r="K23" s="349">
        <f>SUMIF(D11:D24,"申請事業財源",C11:C24)</f>
        <v>0</v>
      </c>
      <c r="L23" s="297"/>
      <c r="M23" s="296" t="str">
        <f>IF(K22&gt;K23,"総事業費が財源となる予算額を上回っています。記入内容を確認いただくか、特殊事情がある場合には、28行目に記入してください。","")</f>
        <v/>
      </c>
    </row>
    <row r="24" spans="1:13" s="296" customFormat="1" ht="49.5" customHeight="1" thickBot="1">
      <c r="A24" s="618"/>
      <c r="B24" s="619"/>
      <c r="C24" s="309"/>
      <c r="D24" s="310"/>
      <c r="E24" s="618"/>
      <c r="F24" s="619"/>
      <c r="G24" s="311"/>
      <c r="H24" s="312"/>
      <c r="J24" s="296" t="s">
        <v>328</v>
      </c>
      <c r="K24" s="349">
        <f>SUMIF(H11:H24,"申請事業財源",G11:G24)</f>
        <v>0</v>
      </c>
      <c r="L24" s="297"/>
      <c r="M24" s="296" t="str">
        <f>IF(K22&gt;K24,"総事業費が財源となる予算額を上回っています。記入内容を確認いただくか、特殊事情がある場合には、28行目に記入してください。","")</f>
        <v/>
      </c>
    </row>
    <row r="25" spans="1:13" s="296" customFormat="1" ht="49.5" customHeight="1" thickBot="1">
      <c r="A25" s="620" t="s">
        <v>305</v>
      </c>
      <c r="B25" s="621"/>
      <c r="C25" s="313">
        <f>C11+C19+C20+C21+C22+C23+C24</f>
        <v>0</v>
      </c>
      <c r="D25" s="314"/>
      <c r="E25" s="620" t="s">
        <v>305</v>
      </c>
      <c r="F25" s="621"/>
      <c r="G25" s="315">
        <f>G11+G15+G18+G19+G20+G21+G22+G23+G24</f>
        <v>0</v>
      </c>
      <c r="H25" s="316"/>
      <c r="J25" s="296" t="str">
        <f>IF(C25&lt;&gt;G25,"歳入の総計と歳出の総計が一致していません。下記（注２）を参照してください。","")</f>
        <v/>
      </c>
      <c r="L25" s="297"/>
    </row>
    <row r="27" spans="1:13" ht="104.25" customHeight="1">
      <c r="B27" s="615" t="s">
        <v>306</v>
      </c>
      <c r="C27" s="615"/>
      <c r="D27" s="615"/>
      <c r="E27" s="615"/>
      <c r="F27" s="615"/>
      <c r="G27" s="615"/>
      <c r="H27" s="615"/>
    </row>
    <row r="28" spans="1:13" ht="27" customHeight="1">
      <c r="B28" s="626" t="s">
        <v>330</v>
      </c>
      <c r="C28" s="626"/>
      <c r="D28" s="626"/>
      <c r="E28" s="626"/>
      <c r="F28" s="626"/>
      <c r="G28" s="626"/>
      <c r="H28" s="626"/>
    </row>
    <row r="29" spans="1:13" ht="27" customHeight="1">
      <c r="B29" s="627"/>
      <c r="C29" s="627"/>
      <c r="D29" s="627"/>
      <c r="E29" s="627"/>
      <c r="F29" s="627"/>
      <c r="G29" s="627"/>
      <c r="H29" s="627"/>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5435B83D-A17C-4245-8530-E63880492CE7}">
      <formula1>"申請事業財源"</formula1>
    </dataValidation>
    <dataValidation type="list" allowBlank="1" showInputMessage="1" showErrorMessage="1" sqref="G3" xr:uid="{B0638C41-B293-42D7-B15E-D3C96606FF56}">
      <formula1>"予算,決算"</formula1>
    </dataValidation>
    <dataValidation type="list" allowBlank="1" showInputMessage="1" showErrorMessage="1" sqref="D3" xr:uid="{53BD2454-ECDF-4BEF-9F7A-7E69C582C977}">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FBA97-43D6-45C6-87D8-470C52C3B700}">
  <sheetPr>
    <tabColor rgb="FF00B0F0"/>
    <pageSetUpPr fitToPage="1"/>
  </sheetPr>
  <dimension ref="A1:L29"/>
  <sheetViews>
    <sheetView showZeros="0" view="pageBreakPreview" topLeftCell="A15" zoomScale="70" zoomScaleNormal="85" zoomScaleSheetLayoutView="70" workbookViewId="0">
      <selection activeCell="J25" sqref="J25"/>
    </sheetView>
  </sheetViews>
  <sheetFormatPr defaultRowHeight="13.5"/>
  <cols>
    <col min="1" max="1" width="2.875" style="76" customWidth="1"/>
    <col min="2" max="4" width="21.5" style="76" customWidth="1"/>
    <col min="5" max="5" width="4.125" style="76" customWidth="1"/>
    <col min="6" max="8" width="21.5" style="76" customWidth="1"/>
    <col min="9" max="9" width="3.75" style="76" bestFit="1" customWidth="1"/>
    <col min="10" max="10" width="10.25" style="76" bestFit="1" customWidth="1"/>
    <col min="11" max="11" width="12.875" style="76" customWidth="1"/>
    <col min="12" max="12" width="3.5" style="289" bestFit="1" customWidth="1"/>
    <col min="13" max="16384" width="9" style="76"/>
  </cols>
  <sheetData>
    <row r="1" spans="1:12" ht="24.75" customHeight="1">
      <c r="H1" s="290" t="s">
        <v>277</v>
      </c>
      <c r="I1" s="630"/>
      <c r="J1" s="630"/>
      <c r="K1" s="630"/>
      <c r="L1" s="630"/>
    </row>
    <row r="2" spans="1:12" ht="22.5" customHeight="1">
      <c r="B2" s="291"/>
      <c r="C2" s="291"/>
      <c r="D2" s="292"/>
      <c r="E2" s="291"/>
      <c r="F2" s="291"/>
      <c r="G2" s="291"/>
      <c r="H2" s="291"/>
      <c r="I2" s="291"/>
      <c r="J2" s="291"/>
      <c r="K2" s="291"/>
      <c r="L2" s="291"/>
    </row>
    <row r="3" spans="1:12" ht="22.5" customHeight="1">
      <c r="B3" s="291"/>
      <c r="C3" s="293" t="s">
        <v>278</v>
      </c>
      <c r="D3" s="292" t="s">
        <v>307</v>
      </c>
      <c r="E3" s="631" t="s">
        <v>279</v>
      </c>
      <c r="F3" s="631"/>
      <c r="G3" s="294" t="s">
        <v>308</v>
      </c>
      <c r="H3" s="291" t="s">
        <v>281</v>
      </c>
      <c r="I3" s="291"/>
      <c r="J3" s="291"/>
      <c r="K3" s="291"/>
      <c r="L3" s="291"/>
    </row>
    <row r="4" spans="1:12" ht="22.5" customHeight="1">
      <c r="B4" s="291"/>
      <c r="C4" s="291"/>
      <c r="D4" s="292"/>
      <c r="E4" s="291"/>
      <c r="F4" s="291"/>
      <c r="G4" s="291"/>
      <c r="H4" s="291"/>
      <c r="I4" s="291"/>
      <c r="J4" s="291"/>
      <c r="K4" s="291"/>
      <c r="L4" s="291"/>
    </row>
    <row r="5" spans="1:12" ht="22.5" customHeight="1">
      <c r="B5" s="291"/>
      <c r="C5" s="291"/>
      <c r="D5" s="292"/>
      <c r="E5" s="291"/>
      <c r="F5" s="291"/>
      <c r="G5" s="291"/>
      <c r="H5" s="291"/>
      <c r="I5" s="291"/>
      <c r="J5" s="291"/>
      <c r="K5" s="291"/>
      <c r="L5" s="291"/>
    </row>
    <row r="6" spans="1:12" ht="22.5" customHeight="1">
      <c r="B6" s="291"/>
      <c r="C6" s="291"/>
      <c r="D6" s="292"/>
      <c r="E6" s="291"/>
      <c r="F6" s="291"/>
      <c r="G6" s="291"/>
      <c r="H6" s="291"/>
      <c r="I6" s="291"/>
      <c r="J6" s="291"/>
      <c r="K6" s="291"/>
      <c r="L6" s="291"/>
    </row>
    <row r="7" spans="1:12" ht="22.5" customHeight="1">
      <c r="B7" s="291"/>
      <c r="C7" s="291"/>
      <c r="D7" s="292"/>
      <c r="E7" s="291"/>
      <c r="F7" s="291"/>
      <c r="G7" s="291"/>
      <c r="H7" s="291"/>
      <c r="I7" s="291"/>
      <c r="J7" s="291"/>
      <c r="K7" s="291"/>
      <c r="L7" s="291"/>
    </row>
    <row r="8" spans="1:12" ht="28.5" customHeight="1" thickBot="1">
      <c r="F8" s="295" t="s">
        <v>101</v>
      </c>
      <c r="G8" s="632">
        <f>'02_様式4-1'!B8</f>
        <v>0</v>
      </c>
      <c r="H8" s="632"/>
    </row>
    <row r="9" spans="1:12" s="296" customFormat="1" ht="49.5" customHeight="1" thickBot="1">
      <c r="A9" s="633" t="s">
        <v>282</v>
      </c>
      <c r="B9" s="634"/>
      <c r="C9" s="634"/>
      <c r="D9" s="635"/>
      <c r="E9" s="633" t="s">
        <v>283</v>
      </c>
      <c r="F9" s="634"/>
      <c r="G9" s="634"/>
      <c r="H9" s="636"/>
      <c r="L9" s="297"/>
    </row>
    <row r="10" spans="1:12" s="296" customFormat="1" ht="49.5" customHeight="1" thickBot="1">
      <c r="A10" s="628" t="s">
        <v>33</v>
      </c>
      <c r="B10" s="629"/>
      <c r="C10" s="298" t="s">
        <v>284</v>
      </c>
      <c r="D10" s="299" t="s">
        <v>59</v>
      </c>
      <c r="E10" s="628" t="s">
        <v>33</v>
      </c>
      <c r="F10" s="629"/>
      <c r="G10" s="298" t="s">
        <v>284</v>
      </c>
      <c r="H10" s="300" t="s">
        <v>59</v>
      </c>
      <c r="L10" s="297"/>
    </row>
    <row r="11" spans="1:12" s="296" customFormat="1" ht="49.5" customHeight="1">
      <c r="A11" s="637" t="s">
        <v>285</v>
      </c>
      <c r="B11" s="638"/>
      <c r="C11" s="301">
        <f>SUM(C12:C18)</f>
        <v>0</v>
      </c>
      <c r="D11" s="302"/>
      <c r="E11" s="637" t="s">
        <v>286</v>
      </c>
      <c r="F11" s="638"/>
      <c r="G11" s="301">
        <f>SUM(G12:G14)</f>
        <v>0</v>
      </c>
      <c r="H11" s="303"/>
      <c r="L11" s="297"/>
    </row>
    <row r="12" spans="1:12" s="296" customFormat="1" ht="49.5" customHeight="1">
      <c r="A12" s="624" t="s">
        <v>287</v>
      </c>
      <c r="B12" s="625"/>
      <c r="C12" s="304"/>
      <c r="D12" s="305"/>
      <c r="E12" s="624" t="s">
        <v>288</v>
      </c>
      <c r="F12" s="625"/>
      <c r="G12" s="306"/>
      <c r="H12" s="307"/>
      <c r="L12" s="297"/>
    </row>
    <row r="13" spans="1:12" s="296" customFormat="1" ht="49.5" customHeight="1">
      <c r="A13" s="624" t="s">
        <v>289</v>
      </c>
      <c r="B13" s="625"/>
      <c r="C13" s="304"/>
      <c r="D13" s="305"/>
      <c r="E13" s="624" t="s">
        <v>290</v>
      </c>
      <c r="F13" s="625"/>
      <c r="G13" s="306"/>
      <c r="H13" s="307"/>
      <c r="L13" s="297"/>
    </row>
    <row r="14" spans="1:12" s="296" customFormat="1" ht="49.5" customHeight="1">
      <c r="A14" s="624" t="s">
        <v>291</v>
      </c>
      <c r="B14" s="625"/>
      <c r="C14" s="304"/>
      <c r="D14" s="305"/>
      <c r="E14" s="624" t="s">
        <v>292</v>
      </c>
      <c r="F14" s="625"/>
      <c r="G14" s="306"/>
      <c r="H14" s="307"/>
      <c r="L14" s="297"/>
    </row>
    <row r="15" spans="1:12" s="296" customFormat="1" ht="49.5" customHeight="1">
      <c r="A15" s="624" t="s">
        <v>293</v>
      </c>
      <c r="B15" s="625"/>
      <c r="C15" s="304"/>
      <c r="D15" s="305"/>
      <c r="E15" s="622" t="s">
        <v>294</v>
      </c>
      <c r="F15" s="623"/>
      <c r="G15" s="308">
        <f>SUM(G16:G17)</f>
        <v>0</v>
      </c>
      <c r="H15" s="307"/>
      <c r="L15" s="297"/>
    </row>
    <row r="16" spans="1:12" s="296" customFormat="1" ht="49.5" customHeight="1">
      <c r="A16" s="624" t="s">
        <v>295</v>
      </c>
      <c r="B16" s="625"/>
      <c r="C16" s="304"/>
      <c r="D16" s="305"/>
      <c r="E16" s="624" t="s">
        <v>296</v>
      </c>
      <c r="F16" s="625"/>
      <c r="G16" s="306"/>
      <c r="H16" s="307"/>
      <c r="L16" s="297"/>
    </row>
    <row r="17" spans="1:12" s="296" customFormat="1" ht="49.5" customHeight="1">
      <c r="A17" s="624" t="s">
        <v>298</v>
      </c>
      <c r="B17" s="625"/>
      <c r="C17" s="304"/>
      <c r="D17" s="305"/>
      <c r="E17" s="624" t="s">
        <v>299</v>
      </c>
      <c r="F17" s="625"/>
      <c r="G17" s="306"/>
      <c r="H17" s="307"/>
      <c r="L17" s="297"/>
    </row>
    <row r="18" spans="1:12" s="296" customFormat="1" ht="49.5" customHeight="1">
      <c r="A18" s="624" t="s">
        <v>300</v>
      </c>
      <c r="B18" s="625"/>
      <c r="C18" s="304"/>
      <c r="D18" s="305"/>
      <c r="E18" s="622" t="s">
        <v>301</v>
      </c>
      <c r="F18" s="623"/>
      <c r="G18" s="306"/>
      <c r="H18" s="307"/>
      <c r="L18" s="297"/>
    </row>
    <row r="19" spans="1:12" s="296" customFormat="1" ht="49.5" customHeight="1">
      <c r="A19" s="622" t="s">
        <v>302</v>
      </c>
      <c r="B19" s="623"/>
      <c r="C19" s="304"/>
      <c r="D19" s="305"/>
      <c r="E19" s="622" t="s">
        <v>303</v>
      </c>
      <c r="F19" s="623"/>
      <c r="G19" s="306"/>
      <c r="H19" s="307"/>
      <c r="L19" s="297"/>
    </row>
    <row r="20" spans="1:12" s="296" customFormat="1" ht="49.5" customHeight="1">
      <c r="A20" s="622" t="s">
        <v>304</v>
      </c>
      <c r="B20" s="623"/>
      <c r="C20" s="304"/>
      <c r="D20" s="305"/>
      <c r="E20" s="616"/>
      <c r="F20" s="617"/>
      <c r="G20" s="306"/>
      <c r="H20" s="307"/>
      <c r="L20" s="297"/>
    </row>
    <row r="21" spans="1:12" s="296" customFormat="1" ht="49.5" customHeight="1">
      <c r="A21" s="616"/>
      <c r="B21" s="617"/>
      <c r="C21" s="304"/>
      <c r="D21" s="305"/>
      <c r="E21" s="616"/>
      <c r="F21" s="617"/>
      <c r="G21" s="306"/>
      <c r="H21" s="307"/>
      <c r="L21" s="297"/>
    </row>
    <row r="22" spans="1:12" s="296" customFormat="1" ht="49.5" customHeight="1">
      <c r="A22" s="616"/>
      <c r="B22" s="617"/>
      <c r="C22" s="304"/>
      <c r="D22" s="305"/>
      <c r="E22" s="616"/>
      <c r="F22" s="617"/>
      <c r="G22" s="306"/>
      <c r="H22" s="307"/>
      <c r="L22" s="297"/>
    </row>
    <row r="23" spans="1:12" s="296" customFormat="1" ht="49.5" customHeight="1">
      <c r="A23" s="616"/>
      <c r="B23" s="617"/>
      <c r="C23" s="304"/>
      <c r="D23" s="305"/>
      <c r="E23" s="616"/>
      <c r="F23" s="617"/>
      <c r="G23" s="306"/>
      <c r="H23" s="307"/>
      <c r="L23" s="297"/>
    </row>
    <row r="24" spans="1:12" s="296" customFormat="1" ht="49.5" customHeight="1" thickBot="1">
      <c r="A24" s="618"/>
      <c r="B24" s="619"/>
      <c r="C24" s="309"/>
      <c r="D24" s="310"/>
      <c r="E24" s="618"/>
      <c r="F24" s="619"/>
      <c r="G24" s="311"/>
      <c r="H24" s="312"/>
      <c r="L24" s="297"/>
    </row>
    <row r="25" spans="1:12" s="296" customFormat="1" ht="49.5" customHeight="1" thickBot="1">
      <c r="A25" s="620" t="s">
        <v>305</v>
      </c>
      <c r="B25" s="621"/>
      <c r="C25" s="313">
        <f>C11+C19+C20+C21+C22+C23+C24</f>
        <v>0</v>
      </c>
      <c r="D25" s="314"/>
      <c r="E25" s="620" t="s">
        <v>305</v>
      </c>
      <c r="F25" s="621"/>
      <c r="G25" s="315">
        <f>G11+G15+G18+G19+G20+G21+G22+G23+G24</f>
        <v>0</v>
      </c>
      <c r="H25" s="316"/>
      <c r="L25" s="297"/>
    </row>
    <row r="27" spans="1:12" ht="104.25" customHeight="1">
      <c r="B27" s="615" t="s">
        <v>309</v>
      </c>
      <c r="C27" s="615"/>
      <c r="D27" s="615"/>
      <c r="E27" s="615"/>
      <c r="F27" s="615"/>
      <c r="G27" s="615"/>
      <c r="H27" s="615"/>
    </row>
    <row r="28" spans="1:12" s="296" customFormat="1" ht="27.75" customHeight="1">
      <c r="B28" s="626" t="s">
        <v>330</v>
      </c>
      <c r="C28" s="626"/>
      <c r="D28" s="626"/>
      <c r="E28" s="626"/>
      <c r="F28" s="626"/>
      <c r="G28" s="626"/>
      <c r="H28" s="626"/>
      <c r="L28" s="297"/>
    </row>
    <row r="29" spans="1:12" s="296" customFormat="1" ht="26.25" customHeight="1">
      <c r="B29" s="626"/>
      <c r="C29" s="626"/>
      <c r="D29" s="626"/>
      <c r="E29" s="626"/>
      <c r="F29" s="626"/>
      <c r="G29" s="626"/>
      <c r="H29" s="626"/>
      <c r="L29" s="297"/>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E442D05F-6B3C-4867-BDBC-94227FC5ECB2}">
      <formula1>"元,２,３,４"</formula1>
    </dataValidation>
    <dataValidation type="list" allowBlank="1" showInputMessage="1" showErrorMessage="1" sqref="G3" xr:uid="{7556211D-1233-4552-9A6D-C7A5129AC57D}">
      <formula1>"予算,決算"</formula1>
    </dataValidation>
    <dataValidation type="list" allowBlank="1" showInputMessage="1" showErrorMessage="1" sqref="D11:D24 H11:H24" xr:uid="{E15ABC7F-B50D-4B8D-AC19-246362408635}">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BDEA5-4EBC-40FA-8CC7-E0539C0ED8B8}">
  <sheetPr>
    <tabColor rgb="FF00B0F0"/>
    <pageSetUpPr fitToPage="1"/>
  </sheetPr>
  <dimension ref="A1:L30"/>
  <sheetViews>
    <sheetView showZeros="0" view="pageBreakPreview" topLeftCell="A15" zoomScale="70" zoomScaleNormal="85" zoomScaleSheetLayoutView="70" workbookViewId="0">
      <selection activeCell="G8" sqref="G8:H8"/>
    </sheetView>
  </sheetViews>
  <sheetFormatPr defaultRowHeight="13.5"/>
  <cols>
    <col min="1" max="1" width="2.875" style="76" customWidth="1"/>
    <col min="2" max="4" width="21.5" style="76" customWidth="1"/>
    <col min="5" max="5" width="4.125" style="76" customWidth="1"/>
    <col min="6" max="8" width="21.5" style="76" customWidth="1"/>
    <col min="9" max="9" width="3.75" style="76" bestFit="1" customWidth="1"/>
    <col min="10" max="10" width="10.25" style="76" bestFit="1" customWidth="1"/>
    <col min="11" max="11" width="12.875" style="76" customWidth="1"/>
    <col min="12" max="12" width="3.5" style="289" bestFit="1" customWidth="1"/>
    <col min="13" max="16384" width="9" style="76"/>
  </cols>
  <sheetData>
    <row r="1" spans="1:12" ht="24.75" customHeight="1">
      <c r="H1" s="290" t="s">
        <v>277</v>
      </c>
      <c r="I1" s="630"/>
      <c r="J1" s="630"/>
      <c r="K1" s="630"/>
      <c r="L1" s="630"/>
    </row>
    <row r="2" spans="1:12" ht="22.5" customHeight="1">
      <c r="B2" s="291"/>
      <c r="C2" s="291"/>
      <c r="D2" s="292"/>
      <c r="E2" s="291"/>
      <c r="F2" s="291"/>
      <c r="G2" s="291"/>
      <c r="H2" s="291"/>
      <c r="I2" s="291"/>
      <c r="J2" s="291"/>
      <c r="K2" s="291"/>
      <c r="L2" s="291"/>
    </row>
    <row r="3" spans="1:12" ht="22.5" customHeight="1">
      <c r="B3" s="291"/>
      <c r="C3" s="293" t="s">
        <v>278</v>
      </c>
      <c r="D3" s="292">
        <v>2</v>
      </c>
      <c r="E3" s="631" t="s">
        <v>279</v>
      </c>
      <c r="F3" s="631"/>
      <c r="G3" s="294" t="s">
        <v>308</v>
      </c>
      <c r="H3" s="291" t="s">
        <v>281</v>
      </c>
      <c r="I3" s="291"/>
      <c r="J3" s="291"/>
      <c r="K3" s="291"/>
      <c r="L3" s="291"/>
    </row>
    <row r="4" spans="1:12" ht="22.5" customHeight="1">
      <c r="B4" s="291"/>
      <c r="C4" s="291"/>
      <c r="D4" s="292"/>
      <c r="E4" s="291"/>
      <c r="F4" s="291"/>
      <c r="G4" s="291"/>
      <c r="H4" s="291"/>
      <c r="I4" s="291"/>
      <c r="J4" s="291"/>
      <c r="K4" s="291"/>
      <c r="L4" s="291"/>
    </row>
    <row r="5" spans="1:12" ht="22.5" customHeight="1">
      <c r="B5" s="291"/>
      <c r="C5" s="291"/>
      <c r="D5" s="292"/>
      <c r="E5" s="291"/>
      <c r="F5" s="291"/>
      <c r="G5" s="291"/>
      <c r="H5" s="291"/>
      <c r="I5" s="291"/>
      <c r="J5" s="291"/>
      <c r="K5" s="291"/>
      <c r="L5" s="291"/>
    </row>
    <row r="6" spans="1:12" ht="22.5" customHeight="1">
      <c r="B6" s="291"/>
      <c r="C6" s="291"/>
      <c r="D6" s="292"/>
      <c r="E6" s="291"/>
      <c r="F6" s="291"/>
      <c r="G6" s="291"/>
      <c r="H6" s="291"/>
      <c r="I6" s="291"/>
      <c r="J6" s="291"/>
      <c r="K6" s="291"/>
      <c r="L6" s="291"/>
    </row>
    <row r="7" spans="1:12" ht="22.5" customHeight="1">
      <c r="B7" s="291"/>
      <c r="C7" s="291"/>
      <c r="D7" s="292"/>
      <c r="E7" s="291"/>
      <c r="F7" s="291"/>
      <c r="G7" s="291"/>
      <c r="H7" s="291"/>
      <c r="I7" s="291"/>
      <c r="J7" s="291"/>
      <c r="K7" s="291"/>
      <c r="L7" s="291"/>
    </row>
    <row r="8" spans="1:12" ht="28.5" customHeight="1" thickBot="1">
      <c r="F8" s="295" t="s">
        <v>101</v>
      </c>
      <c r="G8" s="632">
        <f>'02_様式4-1'!B8</f>
        <v>0</v>
      </c>
      <c r="H8" s="632"/>
    </row>
    <row r="9" spans="1:12" s="296" customFormat="1" ht="49.5" customHeight="1" thickBot="1">
      <c r="A9" s="633" t="s">
        <v>282</v>
      </c>
      <c r="B9" s="634"/>
      <c r="C9" s="634"/>
      <c r="D9" s="635"/>
      <c r="E9" s="633" t="s">
        <v>283</v>
      </c>
      <c r="F9" s="634"/>
      <c r="G9" s="634"/>
      <c r="H9" s="636"/>
      <c r="L9" s="297"/>
    </row>
    <row r="10" spans="1:12" s="296" customFormat="1" ht="49.5" customHeight="1" thickBot="1">
      <c r="A10" s="628" t="s">
        <v>33</v>
      </c>
      <c r="B10" s="629"/>
      <c r="C10" s="298" t="s">
        <v>284</v>
      </c>
      <c r="D10" s="299" t="s">
        <v>59</v>
      </c>
      <c r="E10" s="628" t="s">
        <v>33</v>
      </c>
      <c r="F10" s="629"/>
      <c r="G10" s="298" t="s">
        <v>284</v>
      </c>
      <c r="H10" s="300" t="s">
        <v>59</v>
      </c>
      <c r="L10" s="297"/>
    </row>
    <row r="11" spans="1:12" s="296" customFormat="1" ht="49.5" customHeight="1">
      <c r="A11" s="637" t="s">
        <v>285</v>
      </c>
      <c r="B11" s="638"/>
      <c r="C11" s="301">
        <f>SUM(C12:C18)</f>
        <v>0</v>
      </c>
      <c r="D11" s="302"/>
      <c r="E11" s="637" t="s">
        <v>286</v>
      </c>
      <c r="F11" s="638"/>
      <c r="G11" s="301">
        <f>SUM(G12:G14)</f>
        <v>0</v>
      </c>
      <c r="H11" s="303"/>
      <c r="L11" s="297"/>
    </row>
    <row r="12" spans="1:12" s="296" customFormat="1" ht="49.5" customHeight="1">
      <c r="A12" s="624" t="s">
        <v>287</v>
      </c>
      <c r="B12" s="625"/>
      <c r="C12" s="304"/>
      <c r="D12" s="305"/>
      <c r="E12" s="624" t="s">
        <v>288</v>
      </c>
      <c r="F12" s="625"/>
      <c r="G12" s="306"/>
      <c r="H12" s="307"/>
      <c r="L12" s="297"/>
    </row>
    <row r="13" spans="1:12" s="296" customFormat="1" ht="49.5" customHeight="1">
      <c r="A13" s="624" t="s">
        <v>289</v>
      </c>
      <c r="B13" s="625"/>
      <c r="C13" s="304"/>
      <c r="D13" s="305"/>
      <c r="E13" s="624" t="s">
        <v>290</v>
      </c>
      <c r="F13" s="625"/>
      <c r="G13" s="306"/>
      <c r="H13" s="307"/>
      <c r="L13" s="297"/>
    </row>
    <row r="14" spans="1:12" s="296" customFormat="1" ht="49.5" customHeight="1">
      <c r="A14" s="624" t="s">
        <v>291</v>
      </c>
      <c r="B14" s="625"/>
      <c r="C14" s="304"/>
      <c r="D14" s="305"/>
      <c r="E14" s="624" t="s">
        <v>292</v>
      </c>
      <c r="F14" s="625"/>
      <c r="G14" s="306"/>
      <c r="H14" s="307"/>
      <c r="L14" s="297"/>
    </row>
    <row r="15" spans="1:12" s="296" customFormat="1" ht="49.5" customHeight="1">
      <c r="A15" s="624" t="s">
        <v>293</v>
      </c>
      <c r="B15" s="625"/>
      <c r="C15" s="304"/>
      <c r="D15" s="305"/>
      <c r="E15" s="622" t="s">
        <v>294</v>
      </c>
      <c r="F15" s="623"/>
      <c r="G15" s="308">
        <f>SUM(G16:G17)</f>
        <v>0</v>
      </c>
      <c r="H15" s="307"/>
      <c r="L15" s="297"/>
    </row>
    <row r="16" spans="1:12" s="296" customFormat="1" ht="49.5" customHeight="1">
      <c r="A16" s="624" t="s">
        <v>295</v>
      </c>
      <c r="B16" s="625"/>
      <c r="C16" s="304"/>
      <c r="D16" s="305"/>
      <c r="E16" s="624" t="s">
        <v>296</v>
      </c>
      <c r="F16" s="625"/>
      <c r="G16" s="306"/>
      <c r="H16" s="307"/>
      <c r="L16" s="297"/>
    </row>
    <row r="17" spans="1:12" s="296" customFormat="1" ht="49.5" customHeight="1">
      <c r="A17" s="624" t="s">
        <v>298</v>
      </c>
      <c r="B17" s="625"/>
      <c r="C17" s="304"/>
      <c r="D17" s="305"/>
      <c r="E17" s="624" t="s">
        <v>299</v>
      </c>
      <c r="F17" s="625"/>
      <c r="G17" s="306"/>
      <c r="H17" s="307"/>
      <c r="L17" s="297"/>
    </row>
    <row r="18" spans="1:12" s="296" customFormat="1" ht="49.5" customHeight="1">
      <c r="A18" s="624" t="s">
        <v>300</v>
      </c>
      <c r="B18" s="625"/>
      <c r="C18" s="304"/>
      <c r="D18" s="305"/>
      <c r="E18" s="622" t="s">
        <v>301</v>
      </c>
      <c r="F18" s="623"/>
      <c r="G18" s="306"/>
      <c r="H18" s="307"/>
      <c r="L18" s="297"/>
    </row>
    <row r="19" spans="1:12" s="296" customFormat="1" ht="49.5" customHeight="1">
      <c r="A19" s="622" t="s">
        <v>302</v>
      </c>
      <c r="B19" s="623"/>
      <c r="C19" s="304"/>
      <c r="D19" s="305"/>
      <c r="E19" s="622" t="s">
        <v>303</v>
      </c>
      <c r="F19" s="623"/>
      <c r="G19" s="306"/>
      <c r="H19" s="307"/>
      <c r="L19" s="297"/>
    </row>
    <row r="20" spans="1:12" s="296" customFormat="1" ht="49.5" customHeight="1">
      <c r="A20" s="622" t="s">
        <v>304</v>
      </c>
      <c r="B20" s="623"/>
      <c r="C20" s="304"/>
      <c r="D20" s="305"/>
      <c r="E20" s="616"/>
      <c r="F20" s="617"/>
      <c r="G20" s="306"/>
      <c r="H20" s="307"/>
      <c r="L20" s="297"/>
    </row>
    <row r="21" spans="1:12" s="296" customFormat="1" ht="49.5" customHeight="1">
      <c r="A21" s="616"/>
      <c r="B21" s="617"/>
      <c r="C21" s="304"/>
      <c r="D21" s="305"/>
      <c r="E21" s="616"/>
      <c r="F21" s="617"/>
      <c r="G21" s="306"/>
      <c r="H21" s="307"/>
      <c r="L21" s="297"/>
    </row>
    <row r="22" spans="1:12" s="296" customFormat="1" ht="49.5" customHeight="1">
      <c r="A22" s="616"/>
      <c r="B22" s="617"/>
      <c r="C22" s="304"/>
      <c r="D22" s="305"/>
      <c r="E22" s="616"/>
      <c r="F22" s="617"/>
      <c r="G22" s="306"/>
      <c r="H22" s="307"/>
      <c r="L22" s="297"/>
    </row>
    <row r="23" spans="1:12" s="296" customFormat="1" ht="49.5" customHeight="1">
      <c r="A23" s="616"/>
      <c r="B23" s="617"/>
      <c r="C23" s="304"/>
      <c r="D23" s="305"/>
      <c r="E23" s="616"/>
      <c r="F23" s="617"/>
      <c r="G23" s="306"/>
      <c r="H23" s="307"/>
      <c r="L23" s="297"/>
    </row>
    <row r="24" spans="1:12" s="296" customFormat="1" ht="49.5" customHeight="1" thickBot="1">
      <c r="A24" s="618"/>
      <c r="B24" s="619"/>
      <c r="C24" s="309"/>
      <c r="D24" s="310"/>
      <c r="E24" s="618"/>
      <c r="F24" s="619"/>
      <c r="G24" s="311"/>
      <c r="H24" s="312"/>
      <c r="L24" s="297"/>
    </row>
    <row r="25" spans="1:12" s="296" customFormat="1" ht="49.5" customHeight="1" thickBot="1">
      <c r="A25" s="620" t="s">
        <v>305</v>
      </c>
      <c r="B25" s="621"/>
      <c r="C25" s="313">
        <f>C11+C19+C20+C21+C22+C23+C24</f>
        <v>0</v>
      </c>
      <c r="D25" s="314"/>
      <c r="E25" s="620" t="s">
        <v>305</v>
      </c>
      <c r="F25" s="621"/>
      <c r="G25" s="315">
        <f>G11+G15+G18+G19+G20+G21+G22+G23+G24</f>
        <v>0</v>
      </c>
      <c r="H25" s="316"/>
      <c r="L25" s="297"/>
    </row>
    <row r="27" spans="1:12" ht="104.25" customHeight="1">
      <c r="B27" s="615" t="s">
        <v>309</v>
      </c>
      <c r="C27" s="615"/>
      <c r="D27" s="615"/>
      <c r="E27" s="615"/>
      <c r="F27" s="615"/>
      <c r="G27" s="615"/>
      <c r="H27" s="615"/>
    </row>
    <row r="28" spans="1:12" ht="27" customHeight="1">
      <c r="B28" s="626" t="s">
        <v>329</v>
      </c>
      <c r="C28" s="626"/>
      <c r="D28" s="626"/>
      <c r="E28" s="626"/>
      <c r="F28" s="626"/>
      <c r="G28" s="626"/>
      <c r="H28" s="626"/>
    </row>
    <row r="29" spans="1:12" ht="27" customHeight="1">
      <c r="B29" s="627"/>
      <c r="C29" s="627"/>
      <c r="D29" s="627"/>
      <c r="E29" s="627"/>
      <c r="F29" s="627"/>
      <c r="G29" s="627"/>
      <c r="H29" s="627"/>
    </row>
    <row r="30" spans="1:12" ht="27" customHeight="1"/>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D836BE60-81FE-45EF-8411-980455667249}">
      <formula1>"申請事業財源"</formula1>
    </dataValidation>
    <dataValidation type="list" allowBlank="1" showInputMessage="1" showErrorMessage="1" sqref="G3" xr:uid="{E08EA0E8-1FDC-4401-9B15-05B97A0E8770}">
      <formula1>"予算,決算"</formula1>
    </dataValidation>
    <dataValidation type="list" allowBlank="1" showInputMessage="1" showErrorMessage="1" sqref="D3" xr:uid="{6272871C-7A4E-4A9D-AC33-B0711F905099}">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17118-3244-4D90-805C-E2AA7616EAA3}">
  <sheetPr>
    <tabColor rgb="FF00B0F0"/>
    <pageSetUpPr fitToPage="1"/>
  </sheetPr>
  <dimension ref="A1:L29"/>
  <sheetViews>
    <sheetView showZeros="0" view="pageBreakPreview" zoomScale="70" zoomScaleNormal="85" zoomScaleSheetLayoutView="70" workbookViewId="0">
      <selection activeCell="J26" sqref="J26"/>
    </sheetView>
  </sheetViews>
  <sheetFormatPr defaultRowHeight="13.5"/>
  <cols>
    <col min="1" max="1" width="2.875" style="76" customWidth="1"/>
    <col min="2" max="4" width="21.5" style="76" customWidth="1"/>
    <col min="5" max="5" width="4.125" style="76" customWidth="1"/>
    <col min="6" max="8" width="21.5" style="76" customWidth="1"/>
    <col min="9" max="9" width="3.75" style="76" bestFit="1" customWidth="1"/>
    <col min="10" max="10" width="10.25" style="76" bestFit="1" customWidth="1"/>
    <col min="11" max="11" width="12.875" style="76" customWidth="1"/>
    <col min="12" max="12" width="3.5" style="289" bestFit="1" customWidth="1"/>
    <col min="13" max="16384" width="9" style="76"/>
  </cols>
  <sheetData>
    <row r="1" spans="1:12" ht="24.75" customHeight="1">
      <c r="H1" s="290" t="s">
        <v>277</v>
      </c>
      <c r="I1" s="630"/>
      <c r="J1" s="630"/>
      <c r="K1" s="630"/>
      <c r="L1" s="630"/>
    </row>
    <row r="2" spans="1:12" ht="22.5" customHeight="1">
      <c r="B2" s="291"/>
      <c r="C2" s="291"/>
      <c r="D2" s="292"/>
      <c r="E2" s="291"/>
      <c r="F2" s="291"/>
      <c r="G2" s="291"/>
      <c r="H2" s="291"/>
      <c r="I2" s="291"/>
      <c r="J2" s="291"/>
      <c r="K2" s="291"/>
      <c r="L2" s="291"/>
    </row>
    <row r="3" spans="1:12" ht="22.5" customHeight="1">
      <c r="B3" s="291"/>
      <c r="C3" s="293" t="s">
        <v>278</v>
      </c>
      <c r="D3" s="292">
        <v>3</v>
      </c>
      <c r="E3" s="631" t="s">
        <v>279</v>
      </c>
      <c r="F3" s="631"/>
      <c r="G3" s="294" t="s">
        <v>308</v>
      </c>
      <c r="H3" s="291" t="s">
        <v>281</v>
      </c>
      <c r="I3" s="291"/>
      <c r="J3" s="291"/>
      <c r="K3" s="291"/>
      <c r="L3" s="291"/>
    </row>
    <row r="4" spans="1:12" ht="22.5" customHeight="1">
      <c r="B4" s="291"/>
      <c r="C4" s="291"/>
      <c r="D4" s="292"/>
      <c r="E4" s="291"/>
      <c r="F4" s="291"/>
      <c r="G4" s="291"/>
      <c r="H4" s="291"/>
      <c r="I4" s="291"/>
      <c r="J4" s="291"/>
      <c r="K4" s="291"/>
      <c r="L4" s="291"/>
    </row>
    <row r="5" spans="1:12" ht="22.5" customHeight="1">
      <c r="B5" s="291"/>
      <c r="C5" s="291"/>
      <c r="D5" s="292"/>
      <c r="E5" s="291"/>
      <c r="F5" s="291"/>
      <c r="G5" s="291"/>
      <c r="H5" s="291"/>
      <c r="I5" s="291"/>
      <c r="J5" s="291"/>
      <c r="K5" s="291"/>
      <c r="L5" s="291"/>
    </row>
    <row r="6" spans="1:12" ht="22.5" customHeight="1">
      <c r="B6" s="291"/>
      <c r="C6" s="291"/>
      <c r="D6" s="292"/>
      <c r="E6" s="291"/>
      <c r="F6" s="291"/>
      <c r="G6" s="291"/>
      <c r="H6" s="291"/>
      <c r="I6" s="291"/>
      <c r="J6" s="291"/>
      <c r="K6" s="291"/>
      <c r="L6" s="291"/>
    </row>
    <row r="7" spans="1:12" ht="22.5" customHeight="1">
      <c r="B7" s="291"/>
      <c r="C7" s="291"/>
      <c r="D7" s="292"/>
      <c r="E7" s="291"/>
      <c r="F7" s="291"/>
      <c r="G7" s="291"/>
      <c r="H7" s="291"/>
      <c r="I7" s="291"/>
      <c r="J7" s="291"/>
      <c r="K7" s="291"/>
      <c r="L7" s="291"/>
    </row>
    <row r="8" spans="1:12" ht="28.5" customHeight="1" thickBot="1">
      <c r="F8" s="295" t="s">
        <v>101</v>
      </c>
      <c r="G8" s="632">
        <f>'02_様式4-1'!B8</f>
        <v>0</v>
      </c>
      <c r="H8" s="632"/>
    </row>
    <row r="9" spans="1:12" s="296" customFormat="1" ht="49.5" customHeight="1" thickBot="1">
      <c r="A9" s="633" t="s">
        <v>282</v>
      </c>
      <c r="B9" s="634"/>
      <c r="C9" s="634"/>
      <c r="D9" s="635"/>
      <c r="E9" s="633" t="s">
        <v>283</v>
      </c>
      <c r="F9" s="634"/>
      <c r="G9" s="634"/>
      <c r="H9" s="636"/>
      <c r="L9" s="297"/>
    </row>
    <row r="10" spans="1:12" s="296" customFormat="1" ht="49.5" customHeight="1" thickBot="1">
      <c r="A10" s="628" t="s">
        <v>33</v>
      </c>
      <c r="B10" s="629"/>
      <c r="C10" s="298" t="s">
        <v>284</v>
      </c>
      <c r="D10" s="299" t="s">
        <v>59</v>
      </c>
      <c r="E10" s="628" t="s">
        <v>33</v>
      </c>
      <c r="F10" s="629"/>
      <c r="G10" s="298" t="s">
        <v>284</v>
      </c>
      <c r="H10" s="300" t="s">
        <v>59</v>
      </c>
      <c r="L10" s="297"/>
    </row>
    <row r="11" spans="1:12" s="296" customFormat="1" ht="49.5" customHeight="1">
      <c r="A11" s="637" t="s">
        <v>285</v>
      </c>
      <c r="B11" s="638"/>
      <c r="C11" s="301">
        <f>SUM(C12:C18)</f>
        <v>0</v>
      </c>
      <c r="D11" s="302"/>
      <c r="E11" s="637" t="s">
        <v>286</v>
      </c>
      <c r="F11" s="638"/>
      <c r="G11" s="301">
        <f>SUM(G12:G14)</f>
        <v>0</v>
      </c>
      <c r="H11" s="303"/>
      <c r="L11" s="297"/>
    </row>
    <row r="12" spans="1:12" s="296" customFormat="1" ht="49.5" customHeight="1">
      <c r="A12" s="624" t="s">
        <v>287</v>
      </c>
      <c r="B12" s="625"/>
      <c r="C12" s="304"/>
      <c r="D12" s="305"/>
      <c r="E12" s="624" t="s">
        <v>288</v>
      </c>
      <c r="F12" s="625"/>
      <c r="G12" s="306"/>
      <c r="H12" s="307"/>
      <c r="L12" s="297"/>
    </row>
    <row r="13" spans="1:12" s="296" customFormat="1" ht="49.5" customHeight="1">
      <c r="A13" s="624" t="s">
        <v>289</v>
      </c>
      <c r="B13" s="625"/>
      <c r="C13" s="304"/>
      <c r="D13" s="305"/>
      <c r="E13" s="624" t="s">
        <v>290</v>
      </c>
      <c r="F13" s="625"/>
      <c r="G13" s="306"/>
      <c r="H13" s="307"/>
      <c r="L13" s="297"/>
    </row>
    <row r="14" spans="1:12" s="296" customFormat="1" ht="49.5" customHeight="1">
      <c r="A14" s="624" t="s">
        <v>291</v>
      </c>
      <c r="B14" s="625"/>
      <c r="C14" s="304"/>
      <c r="D14" s="305"/>
      <c r="E14" s="624" t="s">
        <v>292</v>
      </c>
      <c r="F14" s="625"/>
      <c r="G14" s="306"/>
      <c r="H14" s="307"/>
      <c r="L14" s="297"/>
    </row>
    <row r="15" spans="1:12" s="296" customFormat="1" ht="49.5" customHeight="1">
      <c r="A15" s="624" t="s">
        <v>293</v>
      </c>
      <c r="B15" s="625"/>
      <c r="C15" s="304"/>
      <c r="D15" s="305"/>
      <c r="E15" s="622" t="s">
        <v>294</v>
      </c>
      <c r="F15" s="623"/>
      <c r="G15" s="308">
        <f>SUM(G16:G17)</f>
        <v>0</v>
      </c>
      <c r="H15" s="307"/>
      <c r="L15" s="297"/>
    </row>
    <row r="16" spans="1:12" s="296" customFormat="1" ht="49.5" customHeight="1">
      <c r="A16" s="624" t="s">
        <v>295</v>
      </c>
      <c r="B16" s="625"/>
      <c r="C16" s="304"/>
      <c r="D16" s="305"/>
      <c r="E16" s="624" t="s">
        <v>296</v>
      </c>
      <c r="F16" s="625"/>
      <c r="G16" s="306"/>
      <c r="H16" s="307"/>
      <c r="L16" s="297"/>
    </row>
    <row r="17" spans="1:12" s="296" customFormat="1" ht="49.5" customHeight="1">
      <c r="A17" s="624" t="s">
        <v>298</v>
      </c>
      <c r="B17" s="625"/>
      <c r="C17" s="304"/>
      <c r="D17" s="305"/>
      <c r="E17" s="624" t="s">
        <v>299</v>
      </c>
      <c r="F17" s="625"/>
      <c r="G17" s="306"/>
      <c r="H17" s="307"/>
      <c r="L17" s="297"/>
    </row>
    <row r="18" spans="1:12" s="296" customFormat="1" ht="49.5" customHeight="1">
      <c r="A18" s="624" t="s">
        <v>300</v>
      </c>
      <c r="B18" s="625"/>
      <c r="C18" s="304"/>
      <c r="D18" s="305"/>
      <c r="E18" s="622" t="s">
        <v>301</v>
      </c>
      <c r="F18" s="623"/>
      <c r="G18" s="306"/>
      <c r="H18" s="307"/>
      <c r="L18" s="297"/>
    </row>
    <row r="19" spans="1:12" s="296" customFormat="1" ht="49.5" customHeight="1">
      <c r="A19" s="622" t="s">
        <v>302</v>
      </c>
      <c r="B19" s="623"/>
      <c r="C19" s="304"/>
      <c r="D19" s="305"/>
      <c r="E19" s="622" t="s">
        <v>303</v>
      </c>
      <c r="F19" s="623"/>
      <c r="G19" s="306"/>
      <c r="H19" s="307"/>
      <c r="L19" s="297"/>
    </row>
    <row r="20" spans="1:12" s="296" customFormat="1" ht="49.5" customHeight="1">
      <c r="A20" s="622" t="s">
        <v>304</v>
      </c>
      <c r="B20" s="623"/>
      <c r="C20" s="304"/>
      <c r="D20" s="305"/>
      <c r="E20" s="616"/>
      <c r="F20" s="617"/>
      <c r="G20" s="306"/>
      <c r="H20" s="307"/>
      <c r="L20" s="297"/>
    </row>
    <row r="21" spans="1:12" s="296" customFormat="1" ht="49.5" customHeight="1">
      <c r="A21" s="616"/>
      <c r="B21" s="617"/>
      <c r="C21" s="304"/>
      <c r="D21" s="305"/>
      <c r="E21" s="616"/>
      <c r="F21" s="617"/>
      <c r="G21" s="306"/>
      <c r="H21" s="307"/>
      <c r="L21" s="297"/>
    </row>
    <row r="22" spans="1:12" s="296" customFormat="1" ht="49.5" customHeight="1">
      <c r="A22" s="616"/>
      <c r="B22" s="617"/>
      <c r="C22" s="304"/>
      <c r="D22" s="305"/>
      <c r="E22" s="616"/>
      <c r="F22" s="617"/>
      <c r="G22" s="306"/>
      <c r="H22" s="307"/>
      <c r="L22" s="297"/>
    </row>
    <row r="23" spans="1:12" s="296" customFormat="1" ht="49.5" customHeight="1">
      <c r="A23" s="616"/>
      <c r="B23" s="617"/>
      <c r="C23" s="304"/>
      <c r="D23" s="305"/>
      <c r="E23" s="616"/>
      <c r="F23" s="617"/>
      <c r="G23" s="306"/>
      <c r="H23" s="307"/>
      <c r="L23" s="297"/>
    </row>
    <row r="24" spans="1:12" s="296" customFormat="1" ht="49.5" customHeight="1" thickBot="1">
      <c r="A24" s="618"/>
      <c r="B24" s="619"/>
      <c r="C24" s="309"/>
      <c r="D24" s="310"/>
      <c r="E24" s="618"/>
      <c r="F24" s="619"/>
      <c r="G24" s="311"/>
      <c r="H24" s="312"/>
      <c r="L24" s="297"/>
    </row>
    <row r="25" spans="1:12" s="296" customFormat="1" ht="49.5" customHeight="1" thickBot="1">
      <c r="A25" s="620" t="s">
        <v>305</v>
      </c>
      <c r="B25" s="621"/>
      <c r="C25" s="313">
        <f>C11+C19+C20+C21+C22+C23+C24</f>
        <v>0</v>
      </c>
      <c r="D25" s="314"/>
      <c r="E25" s="620" t="s">
        <v>305</v>
      </c>
      <c r="F25" s="621"/>
      <c r="G25" s="315">
        <f>G11+G15+G18+G19+G20+G21+G22+G23+G24</f>
        <v>0</v>
      </c>
      <c r="H25" s="316"/>
      <c r="L25" s="297"/>
    </row>
    <row r="27" spans="1:12" ht="104.25" customHeight="1">
      <c r="B27" s="615" t="s">
        <v>309</v>
      </c>
      <c r="C27" s="615"/>
      <c r="D27" s="615"/>
      <c r="E27" s="615"/>
      <c r="F27" s="615"/>
      <c r="G27" s="615"/>
      <c r="H27" s="615"/>
    </row>
    <row r="28" spans="1:12" ht="27" customHeight="1">
      <c r="B28" s="626" t="s">
        <v>331</v>
      </c>
      <c r="C28" s="626"/>
      <c r="D28" s="626"/>
      <c r="E28" s="626"/>
      <c r="F28" s="626"/>
      <c r="G28" s="626"/>
      <c r="H28" s="626"/>
    </row>
    <row r="29" spans="1:12" ht="27" customHeight="1">
      <c r="B29" s="627"/>
      <c r="C29" s="627"/>
      <c r="D29" s="627"/>
      <c r="E29" s="627"/>
      <c r="F29" s="627"/>
      <c r="G29" s="627"/>
      <c r="H29" s="627"/>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0EF31159-ECE0-44A2-B166-81DD97CABD02}">
      <formula1>"元,２,３,４"</formula1>
    </dataValidation>
    <dataValidation type="list" allowBlank="1" showInputMessage="1" showErrorMessage="1" sqref="G3" xr:uid="{E435CC03-239D-4BC4-8D8E-9BC0F48B0532}">
      <formula1>"予算,決算"</formula1>
    </dataValidation>
    <dataValidation type="list" allowBlank="1" showInputMessage="1" showErrorMessage="1" sqref="D11:D24 H11:H24" xr:uid="{D9FDC4DB-108C-4179-9474-3CF25136AC21}">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C49"/>
  <sheetViews>
    <sheetView zoomScaleNormal="100" workbookViewId="0">
      <selection activeCell="C4" sqref="C4"/>
    </sheetView>
  </sheetViews>
  <sheetFormatPr defaultRowHeight="13.5"/>
  <cols>
    <col min="1" max="1" width="10.5" style="131" bestFit="1" customWidth="1"/>
    <col min="2" max="16384" width="9" style="129"/>
  </cols>
  <sheetData>
    <row r="2" spans="1:3" ht="14.25">
      <c r="A2" s="128" t="s">
        <v>116</v>
      </c>
      <c r="C2" s="146">
        <v>0.5</v>
      </c>
    </row>
    <row r="3" spans="1:3">
      <c r="A3" s="130" t="s">
        <v>117</v>
      </c>
      <c r="C3" s="146">
        <v>0.33333333333333331</v>
      </c>
    </row>
    <row r="4" spans="1:3">
      <c r="A4" s="130" t="s">
        <v>118</v>
      </c>
    </row>
    <row r="5" spans="1:3">
      <c r="A5" s="130" t="s">
        <v>119</v>
      </c>
    </row>
    <row r="6" spans="1:3">
      <c r="A6" s="130" t="s">
        <v>120</v>
      </c>
    </row>
    <row r="7" spans="1:3">
      <c r="A7" s="130" t="s">
        <v>121</v>
      </c>
    </row>
    <row r="8" spans="1:3">
      <c r="A8" s="130" t="s">
        <v>122</v>
      </c>
    </row>
    <row r="9" spans="1:3">
      <c r="A9" s="130" t="s">
        <v>123</v>
      </c>
    </row>
    <row r="10" spans="1:3">
      <c r="A10" s="130" t="s">
        <v>124</v>
      </c>
    </row>
    <row r="11" spans="1:3">
      <c r="A11" s="130" t="s">
        <v>125</v>
      </c>
    </row>
    <row r="12" spans="1:3">
      <c r="A12" s="130" t="s">
        <v>126</v>
      </c>
    </row>
    <row r="13" spans="1:3">
      <c r="A13" s="130" t="s">
        <v>127</v>
      </c>
    </row>
    <row r="14" spans="1:3">
      <c r="A14" s="130" t="s">
        <v>128</v>
      </c>
    </row>
    <row r="15" spans="1:3">
      <c r="A15" s="130" t="s">
        <v>129</v>
      </c>
    </row>
    <row r="16" spans="1:3">
      <c r="A16" s="130" t="s">
        <v>130</v>
      </c>
    </row>
    <row r="17" spans="1:1">
      <c r="A17" s="130" t="s">
        <v>131</v>
      </c>
    </row>
    <row r="18" spans="1:1">
      <c r="A18" s="130" t="s">
        <v>132</v>
      </c>
    </row>
    <row r="19" spans="1:1">
      <c r="A19" s="130" t="s">
        <v>133</v>
      </c>
    </row>
    <row r="20" spans="1:1">
      <c r="A20" s="130" t="s">
        <v>134</v>
      </c>
    </row>
    <row r="21" spans="1:1">
      <c r="A21" s="130" t="s">
        <v>135</v>
      </c>
    </row>
    <row r="22" spans="1:1">
      <c r="A22" s="130" t="s">
        <v>136</v>
      </c>
    </row>
    <row r="23" spans="1:1">
      <c r="A23" s="130" t="s">
        <v>137</v>
      </c>
    </row>
    <row r="24" spans="1:1">
      <c r="A24" s="130" t="s">
        <v>138</v>
      </c>
    </row>
    <row r="25" spans="1:1">
      <c r="A25" s="130" t="s">
        <v>139</v>
      </c>
    </row>
    <row r="26" spans="1:1">
      <c r="A26" s="130" t="s">
        <v>140</v>
      </c>
    </row>
    <row r="27" spans="1:1">
      <c r="A27" s="130" t="s">
        <v>141</v>
      </c>
    </row>
    <row r="28" spans="1:1">
      <c r="A28" s="130" t="s">
        <v>142</v>
      </c>
    </row>
    <row r="29" spans="1:1">
      <c r="A29" s="130" t="s">
        <v>143</v>
      </c>
    </row>
    <row r="30" spans="1:1">
      <c r="A30" s="130" t="s">
        <v>144</v>
      </c>
    </row>
    <row r="31" spans="1:1">
      <c r="A31" s="130" t="s">
        <v>145</v>
      </c>
    </row>
    <row r="32" spans="1:1">
      <c r="A32" s="130" t="s">
        <v>146</v>
      </c>
    </row>
    <row r="33" spans="1:1">
      <c r="A33" s="130" t="s">
        <v>147</v>
      </c>
    </row>
    <row r="34" spans="1:1">
      <c r="A34" s="130" t="s">
        <v>148</v>
      </c>
    </row>
    <row r="35" spans="1:1">
      <c r="A35" s="130" t="s">
        <v>149</v>
      </c>
    </row>
    <row r="36" spans="1:1">
      <c r="A36" s="130" t="s">
        <v>150</v>
      </c>
    </row>
    <row r="37" spans="1:1">
      <c r="A37" s="130" t="s">
        <v>151</v>
      </c>
    </row>
    <row r="38" spans="1:1">
      <c r="A38" s="130" t="s">
        <v>152</v>
      </c>
    </row>
    <row r="39" spans="1:1">
      <c r="A39" s="130" t="s">
        <v>153</v>
      </c>
    </row>
    <row r="40" spans="1:1">
      <c r="A40" s="130" t="s">
        <v>154</v>
      </c>
    </row>
    <row r="41" spans="1:1">
      <c r="A41" s="130" t="s">
        <v>155</v>
      </c>
    </row>
    <row r="42" spans="1:1">
      <c r="A42" s="130" t="s">
        <v>156</v>
      </c>
    </row>
    <row r="43" spans="1:1">
      <c r="A43" s="130" t="s">
        <v>157</v>
      </c>
    </row>
    <row r="44" spans="1:1">
      <c r="A44" s="130" t="s">
        <v>158</v>
      </c>
    </row>
    <row r="45" spans="1:1">
      <c r="A45" s="130" t="s">
        <v>159</v>
      </c>
    </row>
    <row r="46" spans="1:1">
      <c r="A46" s="130" t="s">
        <v>160</v>
      </c>
    </row>
    <row r="47" spans="1:1">
      <c r="A47" s="130" t="s">
        <v>161</v>
      </c>
    </row>
    <row r="48" spans="1:1">
      <c r="A48" s="130" t="s">
        <v>162</v>
      </c>
    </row>
    <row r="49" spans="1:1">
      <c r="A49" s="130" t="s">
        <v>163</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30"/>
  <sheetViews>
    <sheetView view="pageBreakPreview" topLeftCell="A7" zoomScaleNormal="85" zoomScaleSheetLayoutView="100" workbookViewId="0">
      <selection activeCell="N24" sqref="N24"/>
    </sheetView>
  </sheetViews>
  <sheetFormatPr defaultRowHeight="13.5"/>
  <cols>
    <col min="1" max="1" width="17.125" style="88"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c r="H1" s="426" t="s">
        <v>0</v>
      </c>
      <c r="I1" s="426"/>
      <c r="J1" s="426"/>
    </row>
    <row r="2" spans="1:10" ht="18" customHeight="1" thickBot="1">
      <c r="B2" s="1"/>
      <c r="C2" s="1"/>
      <c r="D2" s="1"/>
      <c r="E2" s="1"/>
      <c r="F2" s="2" t="s">
        <v>1</v>
      </c>
      <c r="G2" s="427"/>
      <c r="H2" s="428"/>
      <c r="I2" s="428"/>
      <c r="J2" s="429"/>
    </row>
    <row r="3" spans="1:10" ht="6.75" customHeight="1"/>
    <row r="4" spans="1:10" ht="19.5" customHeight="1">
      <c r="A4" s="430" t="s">
        <v>2</v>
      </c>
      <c r="B4" s="431"/>
      <c r="C4" s="431"/>
      <c r="D4" s="431"/>
      <c r="E4" s="431"/>
      <c r="F4" s="431"/>
      <c r="G4" s="431"/>
      <c r="H4" s="431"/>
      <c r="I4" s="431"/>
      <c r="J4" s="431"/>
    </row>
    <row r="5" spans="1:10" s="4" customFormat="1" ht="5.25" customHeight="1">
      <c r="A5" s="89"/>
      <c r="B5" s="3"/>
      <c r="C5" s="3"/>
      <c r="D5" s="3"/>
      <c r="E5" s="3"/>
      <c r="F5" s="3"/>
      <c r="G5" s="3"/>
      <c r="H5" s="3"/>
      <c r="I5" s="3"/>
      <c r="J5" s="3"/>
    </row>
    <row r="6" spans="1:10" ht="14.25" thickBot="1">
      <c r="F6" s="432" t="s">
        <v>3</v>
      </c>
      <c r="G6" s="432"/>
      <c r="H6" s="433"/>
      <c r="I6" s="433"/>
      <c r="J6" s="433"/>
    </row>
    <row r="7" spans="1:10" ht="30.75" customHeight="1">
      <c r="A7" s="114" t="s">
        <v>4</v>
      </c>
      <c r="B7" s="412"/>
      <c r="C7" s="413"/>
      <c r="D7" s="413"/>
      <c r="E7" s="414"/>
      <c r="F7" s="105" t="s">
        <v>5</v>
      </c>
      <c r="G7" s="415"/>
      <c r="H7" s="415"/>
      <c r="I7" s="415"/>
      <c r="J7" s="416"/>
    </row>
    <row r="8" spans="1:10" ht="30.75" customHeight="1">
      <c r="A8" s="106" t="s">
        <v>6</v>
      </c>
      <c r="B8" s="424"/>
      <c r="C8" s="424"/>
      <c r="D8" s="424"/>
      <c r="E8" s="424"/>
      <c r="F8" s="139" t="s">
        <v>7</v>
      </c>
      <c r="G8" s="424"/>
      <c r="H8" s="424"/>
      <c r="I8" s="424"/>
      <c r="J8" s="425"/>
    </row>
    <row r="9" spans="1:10" ht="30.75" customHeight="1">
      <c r="A9" s="115" t="s">
        <v>8</v>
      </c>
      <c r="B9" s="424"/>
      <c r="C9" s="424"/>
      <c r="D9" s="424"/>
      <c r="E9" s="424"/>
      <c r="F9" s="106" t="s">
        <v>9</v>
      </c>
      <c r="G9" s="424"/>
      <c r="H9" s="424"/>
      <c r="I9" s="424"/>
      <c r="J9" s="425"/>
    </row>
    <row r="10" spans="1:10" ht="30.75" customHeight="1">
      <c r="A10" s="116" t="s">
        <v>10</v>
      </c>
      <c r="B10" s="417"/>
      <c r="C10" s="418"/>
      <c r="D10" s="418"/>
      <c r="E10" s="418"/>
      <c r="F10" s="418"/>
      <c r="G10" s="418"/>
      <c r="H10" s="418"/>
      <c r="I10" s="418"/>
      <c r="J10" s="419"/>
    </row>
    <row r="11" spans="1:10" ht="30.75" customHeight="1">
      <c r="A11" s="117" t="s">
        <v>11</v>
      </c>
      <c r="B11" s="420"/>
      <c r="C11" s="421"/>
      <c r="D11" s="421"/>
      <c r="E11" s="421"/>
      <c r="F11" s="422"/>
      <c r="G11" s="422"/>
      <c r="H11" s="422"/>
      <c r="I11" s="422"/>
      <c r="J11" s="423"/>
    </row>
    <row r="12" spans="1:10" ht="30.75" customHeight="1">
      <c r="A12" s="117" t="s">
        <v>12</v>
      </c>
      <c r="B12" s="440"/>
      <c r="C12" s="441"/>
      <c r="D12" s="441"/>
      <c r="E12" s="442"/>
      <c r="F12" s="115" t="s">
        <v>13</v>
      </c>
      <c r="G12" s="443"/>
      <c r="H12" s="444"/>
      <c r="I12" s="444"/>
      <c r="J12" s="445"/>
    </row>
    <row r="13" spans="1:10" ht="30.75" customHeight="1" thickBot="1">
      <c r="A13" s="118" t="s">
        <v>14</v>
      </c>
      <c r="B13" s="446"/>
      <c r="C13" s="447"/>
      <c r="D13" s="447"/>
      <c r="E13" s="448"/>
      <c r="F13" s="121" t="s">
        <v>15</v>
      </c>
      <c r="G13" s="449"/>
      <c r="H13" s="450"/>
      <c r="I13" s="450"/>
      <c r="J13" s="451"/>
    </row>
    <row r="14" spans="1:10" ht="30.75" customHeight="1" thickTop="1" thickBot="1">
      <c r="A14" s="119" t="s">
        <v>16</v>
      </c>
      <c r="B14" s="434"/>
      <c r="C14" s="435"/>
      <c r="D14" s="435"/>
      <c r="E14" s="452"/>
      <c r="F14" s="140" t="s">
        <v>17</v>
      </c>
      <c r="G14" s="453"/>
      <c r="H14" s="454"/>
      <c r="I14" s="454"/>
      <c r="J14" s="455"/>
    </row>
    <row r="15" spans="1:10" ht="30.75" customHeight="1" thickTop="1">
      <c r="A15" s="119" t="s">
        <v>18</v>
      </c>
      <c r="B15" s="434"/>
      <c r="C15" s="435"/>
      <c r="D15" s="435"/>
      <c r="E15" s="435"/>
      <c r="F15" s="456"/>
      <c r="G15" s="457"/>
      <c r="H15" s="457"/>
      <c r="I15" s="457"/>
      <c r="J15" s="458"/>
    </row>
    <row r="16" spans="1:10" ht="30.75" customHeight="1">
      <c r="A16" s="106" t="s">
        <v>19</v>
      </c>
      <c r="B16" s="420"/>
      <c r="C16" s="421"/>
      <c r="D16" s="421"/>
      <c r="E16" s="421"/>
      <c r="F16" s="142" t="s">
        <v>20</v>
      </c>
      <c r="G16" s="436"/>
      <c r="H16" s="437"/>
      <c r="I16" s="437"/>
      <c r="J16" s="143" t="s">
        <v>21</v>
      </c>
    </row>
    <row r="17" spans="1:11" ht="30.75" customHeight="1">
      <c r="A17" s="120" t="s">
        <v>22</v>
      </c>
      <c r="B17" s="436"/>
      <c r="C17" s="437"/>
      <c r="D17" s="437"/>
      <c r="E17" s="141" t="s">
        <v>21</v>
      </c>
      <c r="F17" s="115" t="s">
        <v>23</v>
      </c>
      <c r="G17" s="438">
        <f>SUM(G16,B17)</f>
        <v>0</v>
      </c>
      <c r="H17" s="439"/>
      <c r="I17" s="439"/>
      <c r="J17" s="144" t="s">
        <v>21</v>
      </c>
    </row>
    <row r="18" spans="1:11" ht="30.75" customHeight="1" thickBot="1">
      <c r="A18" s="118" t="s">
        <v>24</v>
      </c>
      <c r="B18" s="408" t="str">
        <f>IFERROR(ROUND((G16+B17)/G18*100,2),"－")</f>
        <v>－</v>
      </c>
      <c r="C18" s="409"/>
      <c r="D18" s="409"/>
      <c r="E18" s="91" t="s">
        <v>25</v>
      </c>
      <c r="F18" s="121" t="s">
        <v>26</v>
      </c>
      <c r="G18" s="410"/>
      <c r="H18" s="411"/>
      <c r="I18" s="411"/>
      <c r="J18" s="145" t="s">
        <v>21</v>
      </c>
    </row>
    <row r="19" spans="1:11" ht="30.75" customHeight="1" thickTop="1">
      <c r="A19" s="352" t="s">
        <v>336</v>
      </c>
      <c r="B19" s="84" t="s">
        <v>27</v>
      </c>
      <c r="C19" s="147"/>
      <c r="D19" s="84" t="s">
        <v>28</v>
      </c>
      <c r="E19" s="401"/>
      <c r="F19" s="401"/>
      <c r="G19" s="402"/>
      <c r="H19" s="403"/>
      <c r="I19" s="403"/>
      <c r="J19" s="404"/>
    </row>
    <row r="20" spans="1:11" ht="30.75" customHeight="1">
      <c r="A20" s="117" t="s">
        <v>29</v>
      </c>
      <c r="B20" s="85" t="s">
        <v>27</v>
      </c>
      <c r="C20" s="330"/>
      <c r="D20" s="86" t="s">
        <v>28</v>
      </c>
      <c r="E20" s="405"/>
      <c r="F20" s="405"/>
      <c r="G20" s="406" t="s">
        <v>30</v>
      </c>
      <c r="H20" s="407"/>
      <c r="I20" s="5"/>
      <c r="J20" s="90" t="s">
        <v>31</v>
      </c>
    </row>
    <row r="21" spans="1:11" ht="30.75" customHeight="1" thickBot="1">
      <c r="A21" s="87" t="s">
        <v>32</v>
      </c>
      <c r="B21" s="389"/>
      <c r="C21" s="390"/>
      <c r="D21" s="391"/>
      <c r="E21" s="392"/>
      <c r="F21" s="393"/>
      <c r="G21" s="393"/>
      <c r="H21" s="393"/>
      <c r="I21" s="393"/>
      <c r="J21" s="394"/>
    </row>
    <row r="22" spans="1:11" ht="30.75" customHeight="1" thickTop="1">
      <c r="A22" s="122" t="s">
        <v>33</v>
      </c>
      <c r="B22" s="395" t="s">
        <v>34</v>
      </c>
      <c r="C22" s="396"/>
      <c r="D22" s="397"/>
      <c r="E22" s="395" t="s">
        <v>35</v>
      </c>
      <c r="F22" s="396"/>
      <c r="G22" s="397"/>
      <c r="H22" s="395" t="s">
        <v>36</v>
      </c>
      <c r="I22" s="396"/>
      <c r="J22" s="398"/>
    </row>
    <row r="23" spans="1:11" ht="30.75" customHeight="1">
      <c r="A23" s="117" t="s">
        <v>37</v>
      </c>
      <c r="B23" s="97" t="s">
        <v>38</v>
      </c>
      <c r="C23" s="96">
        <f>'03_様式4-2'!I10</f>
        <v>0</v>
      </c>
      <c r="D23" s="101" t="s">
        <v>39</v>
      </c>
      <c r="E23" s="99" t="s">
        <v>40</v>
      </c>
      <c r="F23" s="96">
        <f>'03_様式4-2'!I14</f>
        <v>0</v>
      </c>
      <c r="G23" s="102" t="s">
        <v>39</v>
      </c>
      <c r="H23" s="99" t="s">
        <v>41</v>
      </c>
      <c r="I23" s="96">
        <f>C23+F23</f>
        <v>0</v>
      </c>
      <c r="J23" s="104" t="s">
        <v>39</v>
      </c>
    </row>
    <row r="24" spans="1:11" ht="30.75" customHeight="1">
      <c r="A24" s="123" t="s">
        <v>42</v>
      </c>
      <c r="B24" s="98" t="s">
        <v>43</v>
      </c>
      <c r="C24" s="9">
        <f>'03_様式4-2'!I23</f>
        <v>0</v>
      </c>
      <c r="D24" s="10" t="s">
        <v>39</v>
      </c>
      <c r="E24" s="100" t="s">
        <v>44</v>
      </c>
      <c r="F24" s="11">
        <f>'03_様式4-2'!I29</f>
        <v>0</v>
      </c>
      <c r="G24" s="103" t="s">
        <v>39</v>
      </c>
      <c r="H24" s="100" t="s">
        <v>45</v>
      </c>
      <c r="I24" s="11">
        <f>C24+F24</f>
        <v>0</v>
      </c>
      <c r="J24" s="12" t="s">
        <v>39</v>
      </c>
    </row>
    <row r="25" spans="1:11" ht="30.75" customHeight="1" thickBot="1">
      <c r="A25" s="124" t="s">
        <v>46</v>
      </c>
      <c r="B25" s="13" t="s">
        <v>47</v>
      </c>
      <c r="C25" s="6">
        <f>'03_様式4-2'!I39</f>
        <v>0</v>
      </c>
      <c r="D25" s="7" t="s">
        <v>39</v>
      </c>
      <c r="E25" s="8" t="s">
        <v>48</v>
      </c>
      <c r="F25" s="6">
        <f>'03_様式4-2'!I46</f>
        <v>0</v>
      </c>
      <c r="G25" s="7" t="s">
        <v>39</v>
      </c>
      <c r="H25" s="14" t="s">
        <v>49</v>
      </c>
      <c r="I25" s="15">
        <f>C25+F25</f>
        <v>0</v>
      </c>
      <c r="J25" s="16" t="s">
        <v>39</v>
      </c>
      <c r="K25" s="24"/>
    </row>
    <row r="26" spans="1:11" ht="30.75" customHeight="1" thickTop="1">
      <c r="A26" s="125" t="s">
        <v>50</v>
      </c>
      <c r="B26" s="17" t="s">
        <v>51</v>
      </c>
      <c r="C26" s="18">
        <f>SUM(C23:C25)</f>
        <v>0</v>
      </c>
      <c r="D26" s="19" t="s">
        <v>39</v>
      </c>
      <c r="E26" s="20" t="s">
        <v>52</v>
      </c>
      <c r="F26" s="21">
        <f>SUM(F23:F25)</f>
        <v>0</v>
      </c>
      <c r="G26" s="22" t="s">
        <v>39</v>
      </c>
      <c r="H26" s="20" t="s">
        <v>53</v>
      </c>
      <c r="I26" s="21">
        <f>C26+F26</f>
        <v>0</v>
      </c>
      <c r="J26" s="23" t="s">
        <v>39</v>
      </c>
      <c r="K26" s="347" t="s">
        <v>320</v>
      </c>
    </row>
    <row r="27" spans="1:11" ht="45" customHeight="1" thickBot="1">
      <c r="A27" s="118" t="s">
        <v>54</v>
      </c>
      <c r="B27" s="25" t="s">
        <v>55</v>
      </c>
      <c r="C27" s="26">
        <f>ROUNDDOWN(C26*I20,-3)</f>
        <v>0</v>
      </c>
      <c r="D27" s="27" t="s">
        <v>39</v>
      </c>
      <c r="E27" s="28"/>
      <c r="F27" s="399" t="s">
        <v>56</v>
      </c>
      <c r="G27" s="400"/>
      <c r="H27" s="29" t="s">
        <v>57</v>
      </c>
      <c r="I27" s="26">
        <f>I26-C27</f>
        <v>0</v>
      </c>
      <c r="J27" s="30" t="s">
        <v>39</v>
      </c>
      <c r="K27" t="s">
        <v>319</v>
      </c>
    </row>
    <row r="28" spans="1:11" ht="42.75" customHeight="1" thickTop="1">
      <c r="A28" s="126" t="s">
        <v>58</v>
      </c>
      <c r="B28" s="382"/>
      <c r="C28" s="383"/>
      <c r="D28" s="383"/>
      <c r="E28" s="383"/>
      <c r="F28" s="383"/>
      <c r="G28" s="383"/>
      <c r="H28" s="383"/>
      <c r="I28" s="383"/>
      <c r="J28" s="384"/>
    </row>
    <row r="29" spans="1:11" ht="18" customHeight="1" thickBot="1">
      <c r="A29" s="127" t="s">
        <v>59</v>
      </c>
      <c r="B29" s="385"/>
      <c r="C29" s="386"/>
      <c r="D29" s="386"/>
      <c r="E29" s="386"/>
      <c r="F29" s="386"/>
      <c r="G29" s="386"/>
      <c r="H29" s="386"/>
      <c r="I29" s="386"/>
      <c r="J29" s="387"/>
    </row>
    <row r="30" spans="1:11">
      <c r="A30" s="388" t="s">
        <v>60</v>
      </c>
      <c r="B30" s="388"/>
      <c r="C30" s="388"/>
      <c r="D30" s="388"/>
      <c r="E30" s="388"/>
      <c r="F30" s="388"/>
      <c r="G30" s="388"/>
      <c r="H30" s="388"/>
      <c r="I30" s="388"/>
      <c r="J30" s="388"/>
    </row>
  </sheetData>
  <mergeCells count="40">
    <mergeCell ref="B15:E15"/>
    <mergeCell ref="B17:D17"/>
    <mergeCell ref="G17:I17"/>
    <mergeCell ref="B12:E12"/>
    <mergeCell ref="G12:J12"/>
    <mergeCell ref="B13:E13"/>
    <mergeCell ref="G13:J13"/>
    <mergeCell ref="B14:E14"/>
    <mergeCell ref="G14:J14"/>
    <mergeCell ref="G16:I16"/>
    <mergeCell ref="B16:E16"/>
    <mergeCell ref="F15:J15"/>
    <mergeCell ref="H1:J1"/>
    <mergeCell ref="G2:J2"/>
    <mergeCell ref="A4:J4"/>
    <mergeCell ref="F6:G6"/>
    <mergeCell ref="H6:J6"/>
    <mergeCell ref="B7:E7"/>
    <mergeCell ref="G7:J7"/>
    <mergeCell ref="B10:J10"/>
    <mergeCell ref="B11:J11"/>
    <mergeCell ref="B8:E8"/>
    <mergeCell ref="G8:J8"/>
    <mergeCell ref="B9:E9"/>
    <mergeCell ref="G9:J9"/>
    <mergeCell ref="E19:F19"/>
    <mergeCell ref="G19:J19"/>
    <mergeCell ref="E20:F20"/>
    <mergeCell ref="G20:H20"/>
    <mergeCell ref="B18:D18"/>
    <mergeCell ref="G18:I18"/>
    <mergeCell ref="B28:J28"/>
    <mergeCell ref="B29:J29"/>
    <mergeCell ref="A30:J30"/>
    <mergeCell ref="B21:D21"/>
    <mergeCell ref="E21:J21"/>
    <mergeCell ref="B22:D22"/>
    <mergeCell ref="E22:G22"/>
    <mergeCell ref="H22:J22"/>
    <mergeCell ref="F27:G27"/>
  </mergeCells>
  <phoneticPr fontId="7"/>
  <conditionalFormatting sqref="K27">
    <cfRule type="expression" dxfId="3" priority="2">
      <formula>IF(G2="専門課程",C27&gt;=4000000,IF(G2="高等課程",C27&gt;=4000000))</formula>
    </cfRule>
  </conditionalFormatting>
  <dataValidations count="5">
    <dataValidation type="list" showInputMessage="1" showErrorMessage="1" sqref="G2:J2" xr:uid="{00000000-0002-0000-0000-000000000000}">
      <formula1>"専門課程,高等課程"</formula1>
    </dataValidation>
    <dataValidation type="list" allowBlank="1" showInputMessage="1" showErrorMessage="1" sqref="B14:E14 B16:E16" xr:uid="{00000000-0002-0000-0000-000001000000}">
      <formula1>"有,無"</formula1>
    </dataValidation>
    <dataValidation type="list" allowBlank="1" showInputMessage="1" showErrorMessage="1" sqref="B15:E15" xr:uid="{00000000-0002-0000-0000-000002000000}">
      <formula1>"可,否"</formula1>
    </dataValidation>
    <dataValidation type="list" allowBlank="1" showInputMessage="1" showErrorMessage="1" sqref="G12:J12" xr:uid="{00000000-0002-0000-0000-000003000000}">
      <formula1>"SRC,RC,S,W"</formula1>
    </dataValidation>
    <dataValidation type="list" allowBlank="1" showInputMessage="1" showErrorMessage="1" sqref="A19" xr:uid="{0AB116BE-DE9D-45DD-BF7E-A3D8BA10A830}">
      <formula1>"q値,CtuSd値"</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D71D8C0D-C7FC-49AB-92B4-680A9BF94D7F}">
            <xm:f>H25='06_見積書整理表'!M63</xm:f>
            <x14:dxf>
              <font>
                <color rgb="FFFF0000"/>
              </font>
            </x14:dxf>
          </x14:cfRule>
          <xm:sqref>K26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B7:E7</xm:sqref>
        </x14:dataValidation>
        <x14:dataValidation type="list" allowBlank="1" showInputMessage="1" showErrorMessage="1" xr:uid="{00000000-0002-0000-0000-000005000000}">
          <x14:formula1>
            <xm:f>Sheet4!$C$2:$C$3</xm:f>
          </x14:formula1>
          <xm:sqref>I20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sheetPr>
  <dimension ref="A1:L50"/>
  <sheetViews>
    <sheetView view="pageBreakPreview" topLeftCell="A10" zoomScale="80" zoomScaleNormal="85" zoomScaleSheetLayoutView="80" workbookViewId="0">
      <selection activeCell="I38" sqref="I38"/>
    </sheetView>
  </sheetViews>
  <sheetFormatPr defaultRowHeight="13.5"/>
  <cols>
    <col min="1" max="1" width="4" style="31" bestFit="1" customWidth="1"/>
    <col min="2" max="2" width="4.375" style="32" customWidth="1"/>
    <col min="3" max="4" width="4.375" style="33" customWidth="1"/>
    <col min="5" max="7" width="26.5" style="32" customWidth="1"/>
    <col min="8" max="8" width="34.625" style="32" bestFit="1" customWidth="1"/>
    <col min="9" max="9" width="18.625" style="66" bestFit="1" customWidth="1"/>
    <col min="10" max="16384" width="9" style="32"/>
  </cols>
  <sheetData>
    <row r="1" spans="1:12" ht="19.5" thickBot="1">
      <c r="G1" s="34"/>
      <c r="H1" s="35" t="s">
        <v>61</v>
      </c>
      <c r="I1" s="36" t="s">
        <v>62</v>
      </c>
      <c r="J1" s="34"/>
      <c r="K1" s="34"/>
      <c r="L1" s="34"/>
    </row>
    <row r="2" spans="1:12" ht="19.5" thickBot="1">
      <c r="G2" s="37"/>
      <c r="H2" s="2" t="s">
        <v>1</v>
      </c>
      <c r="I2" s="38">
        <f>'02_様式4-1'!G2</f>
        <v>0</v>
      </c>
      <c r="J2" s="39"/>
      <c r="K2" s="39"/>
      <c r="L2" s="39"/>
    </row>
    <row r="3" spans="1:12" ht="19.5" thickBot="1">
      <c r="B3" s="497" t="s">
        <v>63</v>
      </c>
      <c r="C3" s="497"/>
      <c r="D3" s="497"/>
      <c r="E3" s="497"/>
      <c r="F3" s="497"/>
      <c r="G3" s="497"/>
      <c r="H3" s="497"/>
      <c r="I3" s="497"/>
      <c r="J3" s="34"/>
      <c r="K3" s="34"/>
      <c r="L3" s="34"/>
    </row>
    <row r="4" spans="1:12" ht="27" customHeight="1" thickBot="1">
      <c r="A4" s="498" t="s">
        <v>10</v>
      </c>
      <c r="B4" s="499"/>
      <c r="C4" s="499"/>
      <c r="D4" s="499"/>
      <c r="E4" s="500"/>
      <c r="F4" s="501">
        <f>'02_様式4-1'!B10</f>
        <v>0</v>
      </c>
      <c r="G4" s="502"/>
      <c r="H4" s="502"/>
      <c r="I4" s="503"/>
    </row>
    <row r="5" spans="1:12" ht="27">
      <c r="A5" s="40"/>
      <c r="B5" s="504" t="s">
        <v>37</v>
      </c>
      <c r="C5" s="133"/>
      <c r="D5" s="134" t="s">
        <v>64</v>
      </c>
      <c r="E5" s="506" t="s">
        <v>65</v>
      </c>
      <c r="F5" s="506"/>
      <c r="G5" s="507"/>
      <c r="H5" s="41" t="s">
        <v>66</v>
      </c>
      <c r="I5" s="42" t="s">
        <v>67</v>
      </c>
    </row>
    <row r="6" spans="1:12" ht="17.25">
      <c r="A6" s="43"/>
      <c r="B6" s="476"/>
      <c r="C6" s="468" t="s">
        <v>68</v>
      </c>
      <c r="D6" s="350" t="s">
        <v>315</v>
      </c>
      <c r="E6" s="483" t="str">
        <f>_xlfn.XLOOKUP(D6,'06_見積書整理表'!B:B,'06_見積書整理表'!D:D,"")</f>
        <v/>
      </c>
      <c r="F6" s="484"/>
      <c r="G6" s="485"/>
      <c r="H6" s="44" t="str">
        <f>_xlfn.XLOOKUP(D6,'06_見積書整理表'!B:B,'06_見積書整理表'!G:G,"")</f>
        <v/>
      </c>
      <c r="I6" s="336" t="str">
        <f>_xlfn.XLOOKUP(D6,'06_見積書整理表'!B:B,'06_見積書整理表'!O:O,"")</f>
        <v/>
      </c>
    </row>
    <row r="7" spans="1:12" ht="17.25">
      <c r="A7" s="43"/>
      <c r="B7" s="476"/>
      <c r="C7" s="469"/>
      <c r="D7" s="350" t="s">
        <v>316</v>
      </c>
      <c r="E7" s="483" t="str">
        <f>_xlfn.XLOOKUP(D7,'06_見積書整理表'!B:B,'06_見積書整理表'!D:D,"")</f>
        <v/>
      </c>
      <c r="F7" s="484"/>
      <c r="G7" s="485"/>
      <c r="H7" s="44" t="str">
        <f>_xlfn.XLOOKUP(D7,'06_見積書整理表'!B:B,'06_見積書整理表'!G:G,"")</f>
        <v/>
      </c>
      <c r="I7" s="336" t="str">
        <f>_xlfn.XLOOKUP(D7,'06_見積書整理表'!B:B,'06_見積書整理表'!O:O,"")</f>
        <v/>
      </c>
    </row>
    <row r="8" spans="1:12" ht="17.25">
      <c r="A8" s="43"/>
      <c r="B8" s="476"/>
      <c r="C8" s="469"/>
      <c r="D8" s="350" t="s">
        <v>317</v>
      </c>
      <c r="E8" s="483" t="str">
        <f>_xlfn.XLOOKUP(D8,'06_見積書整理表'!B:B,'06_見積書整理表'!D:D,"")</f>
        <v/>
      </c>
      <c r="F8" s="484"/>
      <c r="G8" s="485"/>
      <c r="H8" s="44" t="str">
        <f>_xlfn.XLOOKUP(D8,'06_見積書整理表'!B:B,'06_見積書整理表'!G:G,"")</f>
        <v/>
      </c>
      <c r="I8" s="336" t="str">
        <f>_xlfn.XLOOKUP(D8,'06_見積書整理表'!B:B,'06_見積書整理表'!O:O,"")</f>
        <v/>
      </c>
    </row>
    <row r="9" spans="1:12" ht="17.25">
      <c r="A9" s="43"/>
      <c r="B9" s="476"/>
      <c r="C9" s="469"/>
      <c r="D9" s="351"/>
      <c r="E9" s="459" t="s">
        <v>337</v>
      </c>
      <c r="F9" s="460"/>
      <c r="G9" s="461"/>
      <c r="H9" s="353"/>
      <c r="I9" s="336"/>
    </row>
    <row r="10" spans="1:12" ht="17.25">
      <c r="A10" s="43"/>
      <c r="B10" s="476"/>
      <c r="C10" s="469"/>
      <c r="D10" s="148"/>
      <c r="E10" s="466"/>
      <c r="F10" s="490"/>
      <c r="G10" s="467"/>
      <c r="H10" s="46" t="s">
        <v>69</v>
      </c>
      <c r="I10" s="337">
        <f>SUM(I6:I8)</f>
        <v>0</v>
      </c>
    </row>
    <row r="11" spans="1:12" ht="17.25">
      <c r="A11" s="43"/>
      <c r="B11" s="476"/>
      <c r="C11" s="468" t="s">
        <v>70</v>
      </c>
      <c r="D11" s="478"/>
      <c r="E11" s="471"/>
      <c r="F11" s="486"/>
      <c r="G11" s="472"/>
      <c r="H11" s="45"/>
      <c r="I11" s="338"/>
    </row>
    <row r="12" spans="1:12" ht="17.25">
      <c r="A12" s="43"/>
      <c r="B12" s="476"/>
      <c r="C12" s="469"/>
      <c r="D12" s="479"/>
      <c r="E12" s="471"/>
      <c r="F12" s="486"/>
      <c r="G12" s="472"/>
      <c r="H12" s="45"/>
      <c r="I12" s="339"/>
    </row>
    <row r="13" spans="1:12" ht="17.25">
      <c r="A13" s="43"/>
      <c r="B13" s="476"/>
      <c r="C13" s="469"/>
      <c r="D13" s="479"/>
      <c r="E13" s="471" t="s">
        <v>337</v>
      </c>
      <c r="F13" s="486"/>
      <c r="G13" s="472"/>
      <c r="H13" s="45"/>
      <c r="I13" s="340"/>
    </row>
    <row r="14" spans="1:12" ht="18" thickBot="1">
      <c r="A14" s="43"/>
      <c r="B14" s="476"/>
      <c r="C14" s="470"/>
      <c r="D14" s="480"/>
      <c r="E14" s="487"/>
      <c r="F14" s="488"/>
      <c r="G14" s="489"/>
      <c r="H14" s="47" t="s">
        <v>71</v>
      </c>
      <c r="I14" s="341"/>
    </row>
    <row r="15" spans="1:12" ht="18" thickBot="1">
      <c r="A15" s="48"/>
      <c r="B15" s="505"/>
      <c r="C15" s="49"/>
      <c r="D15" s="49"/>
      <c r="E15" s="50"/>
      <c r="F15" s="50"/>
      <c r="G15" s="51"/>
      <c r="H15" s="52" t="s">
        <v>72</v>
      </c>
      <c r="I15" s="342">
        <f>I10+I14</f>
        <v>0</v>
      </c>
    </row>
    <row r="16" spans="1:12" ht="27">
      <c r="A16" s="475" t="s">
        <v>73</v>
      </c>
      <c r="B16" s="476" t="s">
        <v>74</v>
      </c>
      <c r="C16" s="135"/>
      <c r="D16" s="115" t="s">
        <v>64</v>
      </c>
      <c r="E16" s="481" t="s">
        <v>65</v>
      </c>
      <c r="F16" s="481"/>
      <c r="G16" s="482"/>
      <c r="H16" s="53" t="s">
        <v>66</v>
      </c>
      <c r="I16" s="343" t="s">
        <v>67</v>
      </c>
    </row>
    <row r="17" spans="1:9" ht="17.25" customHeight="1">
      <c r="A17" s="475"/>
      <c r="B17" s="476"/>
      <c r="C17" s="468" t="s">
        <v>68</v>
      </c>
      <c r="D17" s="132">
        <v>1</v>
      </c>
      <c r="E17" s="483" t="str">
        <f>_xlfn.XLOOKUP(D17,'06_見積書整理表'!B:B,'06_見積書整理表'!D:D,"")</f>
        <v/>
      </c>
      <c r="F17" s="484"/>
      <c r="G17" s="485"/>
      <c r="H17" s="44" t="str">
        <f>_xlfn.XLOOKUP(D17,'06_見積書整理表'!B:B,'06_見積書整理表'!G:G,"")</f>
        <v/>
      </c>
      <c r="I17" s="336" t="str">
        <f>_xlfn.XLOOKUP(D17,'06_見積書整理表'!B:B,'06_見積書整理表'!O:O,"")</f>
        <v/>
      </c>
    </row>
    <row r="18" spans="1:9" ht="17.25" customHeight="1">
      <c r="A18" s="475"/>
      <c r="B18" s="476"/>
      <c r="C18" s="469"/>
      <c r="D18" s="132">
        <v>2</v>
      </c>
      <c r="E18" s="483" t="str">
        <f>_xlfn.XLOOKUP(D18,'06_見積書整理表'!B:B,'06_見積書整理表'!D:D,"")</f>
        <v/>
      </c>
      <c r="F18" s="484"/>
      <c r="G18" s="485"/>
      <c r="H18" s="44" t="str">
        <f>_xlfn.XLOOKUP(D18,'06_見積書整理表'!B:B,'06_見積書整理表'!G:G,"")</f>
        <v/>
      </c>
      <c r="I18" s="336" t="str">
        <f>_xlfn.XLOOKUP(D18,'06_見積書整理表'!B:B,'06_見積書整理表'!O:O,"")</f>
        <v/>
      </c>
    </row>
    <row r="19" spans="1:9" ht="17.25" customHeight="1">
      <c r="A19" s="475"/>
      <c r="B19" s="476"/>
      <c r="C19" s="469"/>
      <c r="D19" s="132">
        <v>3</v>
      </c>
      <c r="E19" s="483" t="str">
        <f>_xlfn.XLOOKUP(D19,'06_見積書整理表'!B:B,'06_見積書整理表'!D:D,"")</f>
        <v/>
      </c>
      <c r="F19" s="484"/>
      <c r="G19" s="485"/>
      <c r="H19" s="44" t="str">
        <f>_xlfn.XLOOKUP(D19,'06_見積書整理表'!B:B,'06_見積書整理表'!G:G,"")</f>
        <v/>
      </c>
      <c r="I19" s="336" t="str">
        <f>_xlfn.XLOOKUP(D19,'06_見積書整理表'!B:B,'06_見積書整理表'!O:O,"")</f>
        <v/>
      </c>
    </row>
    <row r="20" spans="1:9" ht="17.25" customHeight="1">
      <c r="A20" s="475"/>
      <c r="B20" s="476"/>
      <c r="C20" s="469"/>
      <c r="D20" s="132">
        <v>4</v>
      </c>
      <c r="E20" s="483" t="str">
        <f>_xlfn.XLOOKUP(D20,'06_見積書整理表'!B:B,'06_見積書整理表'!D:D,"")</f>
        <v/>
      </c>
      <c r="F20" s="484"/>
      <c r="G20" s="485"/>
      <c r="H20" s="44" t="str">
        <f>_xlfn.XLOOKUP(D20,'06_見積書整理表'!B:B,'06_見積書整理表'!G:G,"")</f>
        <v/>
      </c>
      <c r="I20" s="336" t="str">
        <f>_xlfn.XLOOKUP(D20,'06_見積書整理表'!B:B,'06_見積書整理表'!O:O,"")</f>
        <v/>
      </c>
    </row>
    <row r="21" spans="1:9" ht="17.25" customHeight="1">
      <c r="A21" s="475"/>
      <c r="B21" s="476"/>
      <c r="C21" s="469"/>
      <c r="D21" s="132">
        <v>5</v>
      </c>
      <c r="E21" s="483" t="str">
        <f>_xlfn.XLOOKUP(D21,'06_見積書整理表'!B:B,'06_見積書整理表'!D:D,"")</f>
        <v/>
      </c>
      <c r="F21" s="484"/>
      <c r="G21" s="485"/>
      <c r="H21" s="44" t="str">
        <f>_xlfn.XLOOKUP(D21,'06_見積書整理表'!B:B,'06_見積書整理表'!G:G,"")</f>
        <v/>
      </c>
      <c r="I21" s="336" t="str">
        <f>_xlfn.XLOOKUP(D21,'06_見積書整理表'!B:B,'06_見積書整理表'!O:O,"")</f>
        <v/>
      </c>
    </row>
    <row r="22" spans="1:9" ht="17.25" customHeight="1">
      <c r="A22" s="475"/>
      <c r="B22" s="476"/>
      <c r="C22" s="469"/>
      <c r="D22" s="132"/>
      <c r="E22" s="459" t="s">
        <v>337</v>
      </c>
      <c r="F22" s="460"/>
      <c r="G22" s="461"/>
      <c r="H22" s="353"/>
      <c r="I22" s="336"/>
    </row>
    <row r="23" spans="1:9" ht="17.25">
      <c r="A23" s="475"/>
      <c r="B23" s="476"/>
      <c r="C23" s="469"/>
      <c r="D23" s="132"/>
      <c r="E23" s="466"/>
      <c r="F23" s="490"/>
      <c r="G23" s="467"/>
      <c r="H23" s="46" t="s">
        <v>75</v>
      </c>
      <c r="I23" s="337">
        <f>SUM(I17:I21)</f>
        <v>0</v>
      </c>
    </row>
    <row r="24" spans="1:9" ht="17.25" customHeight="1">
      <c r="A24" s="475"/>
      <c r="B24" s="476"/>
      <c r="C24" s="468" t="s">
        <v>70</v>
      </c>
      <c r="D24" s="478"/>
      <c r="E24" s="471"/>
      <c r="F24" s="486"/>
      <c r="G24" s="472"/>
      <c r="H24" s="45"/>
      <c r="I24" s="338"/>
    </row>
    <row r="25" spans="1:9" ht="17.25" customHeight="1">
      <c r="A25" s="475"/>
      <c r="B25" s="476"/>
      <c r="C25" s="469"/>
      <c r="D25" s="479"/>
      <c r="E25" s="471"/>
      <c r="F25" s="486"/>
      <c r="G25" s="472"/>
      <c r="H25" s="45"/>
      <c r="I25" s="339"/>
    </row>
    <row r="26" spans="1:9" ht="17.25" customHeight="1">
      <c r="A26" s="475"/>
      <c r="B26" s="476"/>
      <c r="C26" s="469"/>
      <c r="D26" s="479"/>
      <c r="E26" s="471"/>
      <c r="F26" s="486"/>
      <c r="G26" s="472"/>
      <c r="H26" s="45"/>
      <c r="I26" s="339"/>
    </row>
    <row r="27" spans="1:9" ht="17.25" customHeight="1">
      <c r="A27" s="475"/>
      <c r="B27" s="476"/>
      <c r="C27" s="469"/>
      <c r="D27" s="479"/>
      <c r="E27" s="471"/>
      <c r="F27" s="486"/>
      <c r="G27" s="472"/>
      <c r="H27" s="45"/>
      <c r="I27" s="339"/>
    </row>
    <row r="28" spans="1:9" ht="17.25" customHeight="1">
      <c r="A28" s="475"/>
      <c r="B28" s="476"/>
      <c r="C28" s="469"/>
      <c r="D28" s="479"/>
      <c r="E28" s="471" t="s">
        <v>337</v>
      </c>
      <c r="F28" s="486"/>
      <c r="G28" s="472"/>
      <c r="H28" s="45"/>
      <c r="I28" s="340"/>
    </row>
    <row r="29" spans="1:9" ht="18" thickBot="1">
      <c r="A29" s="475"/>
      <c r="B29" s="476"/>
      <c r="C29" s="470"/>
      <c r="D29" s="480"/>
      <c r="E29" s="487"/>
      <c r="F29" s="488"/>
      <c r="G29" s="489"/>
      <c r="H29" s="47" t="s">
        <v>76</v>
      </c>
      <c r="I29" s="341"/>
    </row>
    <row r="30" spans="1:9" ht="18" thickBot="1">
      <c r="A30" s="475"/>
      <c r="B30" s="477"/>
      <c r="C30" s="54"/>
      <c r="D30" s="54"/>
      <c r="E30" s="55"/>
      <c r="F30" s="55"/>
      <c r="G30" s="56"/>
      <c r="H30" s="52" t="s">
        <v>77</v>
      </c>
      <c r="I30" s="342">
        <f>I23+I29</f>
        <v>0</v>
      </c>
    </row>
    <row r="31" spans="1:9" ht="27">
      <c r="A31" s="475"/>
      <c r="B31" s="495" t="s">
        <v>78</v>
      </c>
      <c r="C31" s="135"/>
      <c r="D31" s="115" t="s">
        <v>64</v>
      </c>
      <c r="E31" s="149" t="s">
        <v>79</v>
      </c>
      <c r="F31" s="491" t="s">
        <v>80</v>
      </c>
      <c r="G31" s="492"/>
      <c r="H31" s="57" t="s">
        <v>81</v>
      </c>
      <c r="I31" s="344" t="s">
        <v>67</v>
      </c>
    </row>
    <row r="32" spans="1:9" ht="17.25" customHeight="1">
      <c r="A32" s="475"/>
      <c r="B32" s="496"/>
      <c r="C32" s="468" t="s">
        <v>68</v>
      </c>
      <c r="D32" s="350" t="s">
        <v>38</v>
      </c>
      <c r="E32" s="333" t="str">
        <f>_xlfn.XLOOKUP(D32,'06_見積書整理表'!B:B,'06_見積書整理表'!C:C,"")</f>
        <v/>
      </c>
      <c r="F32" s="465" t="str">
        <f>_xlfn.XLOOKUP(D32,'06_見積書整理表'!B:B,'06_見積書整理表'!D:D,"")</f>
        <v/>
      </c>
      <c r="G32" s="465"/>
      <c r="H32" s="334" t="str">
        <f>_xlfn.XLOOKUP(D32,'06_見積書整理表'!B:B,'06_見積書整理表'!G:G,"")</f>
        <v/>
      </c>
      <c r="I32" s="336" t="str">
        <f>_xlfn.XLOOKUP(D32,'06_見積書整理表'!B:B,'06_見積書整理表'!O:O,"")</f>
        <v/>
      </c>
    </row>
    <row r="33" spans="1:10" ht="17.25" customHeight="1">
      <c r="A33" s="475"/>
      <c r="B33" s="496"/>
      <c r="C33" s="469"/>
      <c r="D33" s="350" t="s">
        <v>40</v>
      </c>
      <c r="E33" s="335" t="str">
        <f>_xlfn.XLOOKUP(D33,'06_見積書整理表'!B:B,'06_見積書整理表'!C:C,"")</f>
        <v/>
      </c>
      <c r="F33" s="465" t="str">
        <f>_xlfn.XLOOKUP(D33,'06_見積書整理表'!B:B,'06_見積書整理表'!D:D,"")</f>
        <v/>
      </c>
      <c r="G33" s="465"/>
      <c r="H33" s="334" t="str">
        <f>_xlfn.XLOOKUP(D33,'06_見積書整理表'!B:B,'06_見積書整理表'!G:G,"")</f>
        <v/>
      </c>
      <c r="I33" s="336" t="str">
        <f>_xlfn.XLOOKUP(D33,'06_見積書整理表'!B:B,'06_見積書整理表'!O:O,"")</f>
        <v/>
      </c>
    </row>
    <row r="34" spans="1:10" ht="17.25" customHeight="1">
      <c r="A34" s="475"/>
      <c r="B34" s="496"/>
      <c r="C34" s="469"/>
      <c r="D34" s="350" t="s">
        <v>41</v>
      </c>
      <c r="E34" s="335" t="str">
        <f>_xlfn.XLOOKUP(D34,'06_見積書整理表'!B:B,'06_見積書整理表'!C:C,"")</f>
        <v/>
      </c>
      <c r="F34" s="465" t="str">
        <f>_xlfn.XLOOKUP(D34,'06_見積書整理表'!B:B,'06_見積書整理表'!D:D,"")</f>
        <v/>
      </c>
      <c r="G34" s="465"/>
      <c r="H34" s="334" t="str">
        <f>_xlfn.XLOOKUP(D34,'06_見積書整理表'!B:B,'06_見積書整理表'!G:G,"")</f>
        <v/>
      </c>
      <c r="I34" s="336" t="str">
        <f>_xlfn.XLOOKUP(D34,'06_見積書整理表'!B:B,'06_見積書整理表'!O:O,"")</f>
        <v/>
      </c>
    </row>
    <row r="35" spans="1:10" ht="17.25" customHeight="1">
      <c r="A35" s="475"/>
      <c r="B35" s="496"/>
      <c r="C35" s="469"/>
      <c r="D35" s="350" t="s">
        <v>312</v>
      </c>
      <c r="E35" s="335" t="str">
        <f>_xlfn.XLOOKUP(D35,'06_見積書整理表'!B:B,'06_見積書整理表'!C:C,"")</f>
        <v/>
      </c>
      <c r="F35" s="465" t="str">
        <f>_xlfn.XLOOKUP(D35,'06_見積書整理表'!B:B,'06_見積書整理表'!D:D,"")</f>
        <v/>
      </c>
      <c r="G35" s="465"/>
      <c r="H35" s="334" t="str">
        <f>_xlfn.XLOOKUP(D35,'06_見積書整理表'!B:B,'06_見積書整理表'!G:G,"")</f>
        <v/>
      </c>
      <c r="I35" s="336" t="str">
        <f>_xlfn.XLOOKUP(D35,'06_見積書整理表'!B:B,'06_見積書整理表'!O:O,"")</f>
        <v/>
      </c>
    </row>
    <row r="36" spans="1:10" ht="17.25" customHeight="1">
      <c r="A36" s="475"/>
      <c r="B36" s="496"/>
      <c r="C36" s="469"/>
      <c r="D36" s="350" t="s">
        <v>313</v>
      </c>
      <c r="E36" s="335" t="str">
        <f>_xlfn.XLOOKUP(D36,'06_見積書整理表'!B:B,'06_見積書整理表'!C:C,"")</f>
        <v/>
      </c>
      <c r="F36" s="465" t="str">
        <f>_xlfn.XLOOKUP(D36,'06_見積書整理表'!B:B,'06_見積書整理表'!D:D,"")</f>
        <v/>
      </c>
      <c r="G36" s="465"/>
      <c r="H36" s="334" t="str">
        <f>_xlfn.XLOOKUP(D36,'06_見積書整理表'!B:B,'06_見積書整理表'!G:G,"")</f>
        <v/>
      </c>
      <c r="I36" s="336" t="str">
        <f>_xlfn.XLOOKUP(D36,'06_見積書整理表'!B:B,'06_見積書整理表'!O:O,"")</f>
        <v/>
      </c>
    </row>
    <row r="37" spans="1:10" ht="17.25" customHeight="1">
      <c r="A37" s="475"/>
      <c r="B37" s="496"/>
      <c r="C37" s="469"/>
      <c r="D37" s="350" t="s">
        <v>314</v>
      </c>
      <c r="E37" s="335" t="str">
        <f>_xlfn.XLOOKUP(D37,'06_見積書整理表'!B:B,'06_見積書整理表'!C:C,"")</f>
        <v/>
      </c>
      <c r="F37" s="465" t="str">
        <f>_xlfn.XLOOKUP(D37,'06_見積書整理表'!B:B,'06_見積書整理表'!D:D,"")</f>
        <v/>
      </c>
      <c r="G37" s="465"/>
      <c r="H37" s="334" t="str">
        <f>_xlfn.XLOOKUP(D37,'06_見積書整理表'!B:B,'06_見積書整理表'!G:G,"")</f>
        <v/>
      </c>
      <c r="I37" s="336" t="str">
        <f>_xlfn.XLOOKUP(D37,'06_見積書整理表'!B:B,'06_見積書整理表'!O:O,"")</f>
        <v/>
      </c>
    </row>
    <row r="38" spans="1:10" ht="17.25" customHeight="1">
      <c r="A38" s="475"/>
      <c r="B38" s="496"/>
      <c r="C38" s="469"/>
      <c r="D38" s="350"/>
      <c r="E38" s="355"/>
      <c r="F38" s="459" t="s">
        <v>337</v>
      </c>
      <c r="G38" s="461"/>
      <c r="H38" s="354"/>
      <c r="I38" s="336"/>
    </row>
    <row r="39" spans="1:10" ht="17.25">
      <c r="A39" s="475"/>
      <c r="B39" s="496"/>
      <c r="C39" s="469"/>
      <c r="D39" s="350"/>
      <c r="E39" s="60"/>
      <c r="F39" s="466"/>
      <c r="G39" s="467"/>
      <c r="H39" s="332" t="s">
        <v>82</v>
      </c>
      <c r="I39" s="337">
        <f>SUM(I32:I37)</f>
        <v>0</v>
      </c>
    </row>
    <row r="40" spans="1:10" ht="17.25" customHeight="1">
      <c r="A40" s="475"/>
      <c r="B40" s="496"/>
      <c r="C40" s="468" t="s">
        <v>70</v>
      </c>
      <c r="D40" s="478"/>
      <c r="E40" s="59"/>
      <c r="F40" s="471"/>
      <c r="G40" s="472"/>
      <c r="H40" s="61"/>
      <c r="I40" s="340"/>
    </row>
    <row r="41" spans="1:10" ht="17.25" customHeight="1">
      <c r="A41" s="475"/>
      <c r="B41" s="496"/>
      <c r="C41" s="469"/>
      <c r="D41" s="479"/>
      <c r="E41" s="59"/>
      <c r="F41" s="493"/>
      <c r="G41" s="494"/>
      <c r="H41" s="61"/>
      <c r="I41" s="340"/>
    </row>
    <row r="42" spans="1:10" ht="17.25" customHeight="1">
      <c r="A42" s="475"/>
      <c r="B42" s="496"/>
      <c r="C42" s="469"/>
      <c r="D42" s="479"/>
      <c r="E42" s="59"/>
      <c r="F42" s="493"/>
      <c r="G42" s="494"/>
      <c r="H42" s="61"/>
      <c r="I42" s="340"/>
    </row>
    <row r="43" spans="1:10" ht="17.25" customHeight="1">
      <c r="A43" s="475"/>
      <c r="B43" s="496"/>
      <c r="C43" s="469"/>
      <c r="D43" s="479"/>
      <c r="E43" s="59"/>
      <c r="F43" s="493"/>
      <c r="G43" s="494"/>
      <c r="H43" s="61"/>
      <c r="I43" s="340"/>
    </row>
    <row r="44" spans="1:10" ht="17.25" customHeight="1">
      <c r="A44" s="475"/>
      <c r="B44" s="496"/>
      <c r="C44" s="469"/>
      <c r="D44" s="479"/>
      <c r="E44" s="59"/>
      <c r="F44" s="471"/>
      <c r="G44" s="472"/>
      <c r="H44" s="58"/>
      <c r="I44" s="340"/>
    </row>
    <row r="45" spans="1:10" ht="17.25" customHeight="1">
      <c r="A45" s="475"/>
      <c r="B45" s="496"/>
      <c r="C45" s="469"/>
      <c r="D45" s="479"/>
      <c r="E45" s="356"/>
      <c r="F45" s="471" t="s">
        <v>337</v>
      </c>
      <c r="G45" s="472"/>
      <c r="H45" s="58"/>
      <c r="I45" s="340"/>
    </row>
    <row r="46" spans="1:10" ht="18" thickBot="1">
      <c r="A46" s="475"/>
      <c r="B46" s="496"/>
      <c r="C46" s="470"/>
      <c r="D46" s="480"/>
      <c r="E46" s="60"/>
      <c r="F46" s="473"/>
      <c r="G46" s="474"/>
      <c r="H46" s="47" t="s">
        <v>83</v>
      </c>
      <c r="I46" s="341"/>
    </row>
    <row r="47" spans="1:10" ht="18" thickBot="1">
      <c r="A47" s="475"/>
      <c r="B47" s="62"/>
      <c r="C47" s="54"/>
      <c r="D47" s="54"/>
      <c r="E47" s="55"/>
      <c r="F47" s="55"/>
      <c r="G47" s="55"/>
      <c r="H47" s="52" t="s">
        <v>84</v>
      </c>
      <c r="I47" s="345">
        <f>I39+I46</f>
        <v>0</v>
      </c>
    </row>
    <row r="48" spans="1:10" ht="18" thickBot="1">
      <c r="A48" s="462"/>
      <c r="B48" s="463"/>
      <c r="C48" s="463"/>
      <c r="D48" s="463"/>
      <c r="E48" s="463"/>
      <c r="F48" s="463"/>
      <c r="G48" s="464"/>
      <c r="H48" s="64" t="s">
        <v>85</v>
      </c>
      <c r="I48" s="346">
        <f>I15+I30+I47</f>
        <v>0</v>
      </c>
      <c r="J48" s="347" t="s">
        <v>332</v>
      </c>
    </row>
    <row r="49" spans="5:9">
      <c r="E49" s="63"/>
      <c r="F49" s="63"/>
      <c r="G49" s="63"/>
      <c r="H49" s="63"/>
      <c r="I49" s="65"/>
    </row>
    <row r="50" spans="5:9">
      <c r="E50" s="63"/>
      <c r="F50" s="63"/>
      <c r="G50" s="63"/>
      <c r="H50" s="63"/>
      <c r="I50" s="65"/>
    </row>
  </sheetData>
  <mergeCells count="57">
    <mergeCell ref="B31:B46"/>
    <mergeCell ref="E29:G29"/>
    <mergeCell ref="B3:I3"/>
    <mergeCell ref="A4:E4"/>
    <mergeCell ref="F4:I4"/>
    <mergeCell ref="B5:B15"/>
    <mergeCell ref="C6:C10"/>
    <mergeCell ref="E6:G6"/>
    <mergeCell ref="E7:G7"/>
    <mergeCell ref="E8:G8"/>
    <mergeCell ref="E10:G10"/>
    <mergeCell ref="C11:C14"/>
    <mergeCell ref="E11:G11"/>
    <mergeCell ref="E12:G12"/>
    <mergeCell ref="E5:G5"/>
    <mergeCell ref="C24:C29"/>
    <mergeCell ref="D40:D46"/>
    <mergeCell ref="F31:G31"/>
    <mergeCell ref="E25:G25"/>
    <mergeCell ref="F43:G43"/>
    <mergeCell ref="F42:G42"/>
    <mergeCell ref="F41:G41"/>
    <mergeCell ref="F34:G34"/>
    <mergeCell ref="E27:G27"/>
    <mergeCell ref="E28:G28"/>
    <mergeCell ref="C32:C39"/>
    <mergeCell ref="F32:G32"/>
    <mergeCell ref="F33:G33"/>
    <mergeCell ref="D11:D14"/>
    <mergeCell ref="E16:G16"/>
    <mergeCell ref="E17:G17"/>
    <mergeCell ref="E18:G18"/>
    <mergeCell ref="E26:G26"/>
    <mergeCell ref="E13:G13"/>
    <mergeCell ref="E14:G14"/>
    <mergeCell ref="E19:G19"/>
    <mergeCell ref="E20:G20"/>
    <mergeCell ref="E21:G21"/>
    <mergeCell ref="E23:G23"/>
    <mergeCell ref="E24:G24"/>
    <mergeCell ref="D24:D29"/>
    <mergeCell ref="E9:G9"/>
    <mergeCell ref="E22:G22"/>
    <mergeCell ref="F38:G38"/>
    <mergeCell ref="A48:G48"/>
    <mergeCell ref="F35:G35"/>
    <mergeCell ref="F36:G36"/>
    <mergeCell ref="F37:G37"/>
    <mergeCell ref="F39:G39"/>
    <mergeCell ref="C40:C46"/>
    <mergeCell ref="F40:G40"/>
    <mergeCell ref="F44:G44"/>
    <mergeCell ref="F45:G45"/>
    <mergeCell ref="F46:G46"/>
    <mergeCell ref="A16:A47"/>
    <mergeCell ref="B16:B30"/>
    <mergeCell ref="C17:C23"/>
  </mergeCells>
  <phoneticPr fontId="7"/>
  <dataValidations count="1">
    <dataValidation showInputMessage="1" showErrorMessage="1" sqref="I2" xr:uid="{00000000-0002-0000-0100-000000000000}"/>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 id="{8E4D9D12-83BD-45C9-B652-98793E84F25C}">
            <xm:f>I48='06_見積書整理表'!K67</xm:f>
            <x14:dxf>
              <font>
                <color rgb="FFFF0000"/>
              </font>
            </x14:dxf>
          </x14:cfRule>
          <xm:sqref>J48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pageSetUpPr fitToPage="1"/>
  </sheetPr>
  <dimension ref="A1:E27"/>
  <sheetViews>
    <sheetView showZeros="0" view="pageBreakPreview" zoomScaleNormal="85" zoomScaleSheetLayoutView="100" workbookViewId="0">
      <selection activeCell="D4" sqref="D4"/>
    </sheetView>
  </sheetViews>
  <sheetFormatPr defaultRowHeight="13.5"/>
  <cols>
    <col min="1" max="1" width="31" style="76" bestFit="1" customWidth="1"/>
    <col min="2" max="2" width="34.5" style="76" customWidth="1"/>
    <col min="3" max="3" width="23" style="76" customWidth="1"/>
    <col min="4" max="4" width="18.75" style="76" customWidth="1"/>
    <col min="5" max="16384" width="9" style="76"/>
  </cols>
  <sheetData>
    <row r="1" spans="1:5" s="67" customFormat="1" ht="24.75" customHeight="1">
      <c r="C1" s="511" t="s">
        <v>86</v>
      </c>
      <c r="D1" s="511"/>
    </row>
    <row r="2" spans="1:5" s="67" customFormat="1" ht="24.75" customHeight="1">
      <c r="A2" s="512" t="s">
        <v>87</v>
      </c>
      <c r="B2" s="512"/>
      <c r="C2" s="512"/>
      <c r="D2" s="512"/>
    </row>
    <row r="3" spans="1:5" s="67" customFormat="1" ht="14.25" thickBot="1">
      <c r="C3" s="69"/>
      <c r="D3" s="70"/>
      <c r="E3" s="71"/>
    </row>
    <row r="4" spans="1:5" ht="27" customHeight="1">
      <c r="A4" s="72" t="s">
        <v>88</v>
      </c>
      <c r="B4" s="73"/>
      <c r="C4" s="74" t="s">
        <v>89</v>
      </c>
      <c r="D4" s="75">
        <f>'02_様式4-1'!C20</f>
        <v>0</v>
      </c>
    </row>
    <row r="5" spans="1:5" ht="32.25" customHeight="1">
      <c r="A5" s="513"/>
      <c r="B5" s="514"/>
      <c r="C5" s="514"/>
      <c r="D5" s="515"/>
    </row>
    <row r="6" spans="1:5" ht="32.25" customHeight="1">
      <c r="A6" s="513"/>
      <c r="B6" s="514"/>
      <c r="C6" s="514"/>
      <c r="D6" s="515"/>
    </row>
    <row r="7" spans="1:5" ht="32.25" customHeight="1">
      <c r="A7" s="513"/>
      <c r="B7" s="514"/>
      <c r="C7" s="514"/>
      <c r="D7" s="515"/>
    </row>
    <row r="8" spans="1:5" ht="32.25" customHeight="1">
      <c r="A8" s="513"/>
      <c r="B8" s="514"/>
      <c r="C8" s="514"/>
      <c r="D8" s="515"/>
    </row>
    <row r="9" spans="1:5" ht="32.25" customHeight="1">
      <c r="A9" s="513"/>
      <c r="B9" s="514"/>
      <c r="C9" s="514"/>
      <c r="D9" s="515"/>
    </row>
    <row r="10" spans="1:5" ht="32.25" customHeight="1">
      <c r="A10" s="513"/>
      <c r="B10" s="514"/>
      <c r="C10" s="514"/>
      <c r="D10" s="515"/>
    </row>
    <row r="11" spans="1:5" ht="32.25" customHeight="1">
      <c r="A11" s="513"/>
      <c r="B11" s="514"/>
      <c r="C11" s="514"/>
      <c r="D11" s="515"/>
    </row>
    <row r="12" spans="1:5" ht="32.25" customHeight="1">
      <c r="A12" s="513"/>
      <c r="B12" s="514"/>
      <c r="C12" s="514"/>
      <c r="D12" s="515"/>
    </row>
    <row r="13" spans="1:5" ht="32.25" customHeight="1">
      <c r="A13" s="513"/>
      <c r="B13" s="514"/>
      <c r="C13" s="514"/>
      <c r="D13" s="515"/>
    </row>
    <row r="14" spans="1:5" ht="32.25" customHeight="1">
      <c r="A14" s="516"/>
      <c r="B14" s="517"/>
      <c r="C14" s="517"/>
      <c r="D14" s="518"/>
    </row>
    <row r="15" spans="1:5" ht="27" customHeight="1">
      <c r="A15" s="92" t="s">
        <v>90</v>
      </c>
      <c r="B15" s="93"/>
      <c r="C15" s="94" t="s">
        <v>91</v>
      </c>
      <c r="D15" s="95">
        <f>'02_様式4-1'!F20</f>
        <v>0</v>
      </c>
    </row>
    <row r="16" spans="1:5" ht="34.5" customHeight="1">
      <c r="A16" s="513"/>
      <c r="B16" s="514"/>
      <c r="C16" s="514"/>
      <c r="D16" s="515"/>
    </row>
    <row r="17" spans="1:4" ht="34.5" customHeight="1">
      <c r="A17" s="513"/>
      <c r="B17" s="514"/>
      <c r="C17" s="514"/>
      <c r="D17" s="515"/>
    </row>
    <row r="18" spans="1:4" ht="34.5" customHeight="1">
      <c r="A18" s="513"/>
      <c r="B18" s="514"/>
      <c r="C18" s="514"/>
      <c r="D18" s="515"/>
    </row>
    <row r="19" spans="1:4" ht="34.5" customHeight="1">
      <c r="A19" s="513"/>
      <c r="B19" s="514"/>
      <c r="C19" s="514"/>
      <c r="D19" s="515"/>
    </row>
    <row r="20" spans="1:4" ht="34.5" customHeight="1">
      <c r="A20" s="513"/>
      <c r="B20" s="514"/>
      <c r="C20" s="514"/>
      <c r="D20" s="515"/>
    </row>
    <row r="21" spans="1:4" ht="34.5" customHeight="1">
      <c r="A21" s="513"/>
      <c r="B21" s="514"/>
      <c r="C21" s="514"/>
      <c r="D21" s="515"/>
    </row>
    <row r="22" spans="1:4" ht="34.5" customHeight="1">
      <c r="A22" s="513"/>
      <c r="B22" s="514"/>
      <c r="C22" s="514"/>
      <c r="D22" s="515"/>
    </row>
    <row r="23" spans="1:4" ht="34.5" customHeight="1">
      <c r="A23" s="513"/>
      <c r="B23" s="514"/>
      <c r="C23" s="514"/>
      <c r="D23" s="515"/>
    </row>
    <row r="24" spans="1:4" ht="34.5" customHeight="1">
      <c r="A24" s="513"/>
      <c r="B24" s="514"/>
      <c r="C24" s="514"/>
      <c r="D24" s="515"/>
    </row>
    <row r="25" spans="1:4" ht="34.5" customHeight="1">
      <c r="A25" s="516"/>
      <c r="B25" s="517"/>
      <c r="C25" s="517"/>
      <c r="D25" s="518"/>
    </row>
    <row r="26" spans="1:4" ht="45" customHeight="1">
      <c r="A26" s="80" t="s">
        <v>92</v>
      </c>
      <c r="B26" s="519"/>
      <c r="C26" s="520"/>
      <c r="D26" s="521"/>
    </row>
    <row r="27" spans="1:4" ht="45" customHeight="1" thickBot="1">
      <c r="A27" s="81" t="s">
        <v>93</v>
      </c>
      <c r="B27" s="508"/>
      <c r="C27" s="509"/>
      <c r="D27" s="510"/>
    </row>
  </sheetData>
  <mergeCells count="6">
    <mergeCell ref="B27:D27"/>
    <mergeCell ref="C1:D1"/>
    <mergeCell ref="A2:D2"/>
    <mergeCell ref="A5:D14"/>
    <mergeCell ref="A16:D25"/>
    <mergeCell ref="B26:D26"/>
  </mergeCells>
  <phoneticPr fontId="7"/>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FF"/>
    <pageSetUpPr fitToPage="1"/>
  </sheetPr>
  <dimension ref="A1:E27"/>
  <sheetViews>
    <sheetView showZeros="0" view="pageBreakPreview" zoomScaleNormal="85" zoomScaleSheetLayoutView="100" workbookViewId="0">
      <selection activeCell="A16" sqref="A16:D25"/>
    </sheetView>
  </sheetViews>
  <sheetFormatPr defaultRowHeight="13.5"/>
  <cols>
    <col min="1" max="1" width="31" style="76" bestFit="1" customWidth="1"/>
    <col min="2" max="2" width="34.5" style="76" customWidth="1"/>
    <col min="3" max="3" width="23" style="76" customWidth="1"/>
    <col min="4" max="4" width="18.75" style="76" customWidth="1"/>
    <col min="5" max="16384" width="9" style="76"/>
  </cols>
  <sheetData>
    <row r="1" spans="1:5" s="67" customFormat="1" ht="24.75" customHeight="1">
      <c r="D1" s="68" t="s">
        <v>94</v>
      </c>
    </row>
    <row r="2" spans="1:5" s="67" customFormat="1" ht="24.75" customHeight="1">
      <c r="A2" s="522" t="s">
        <v>87</v>
      </c>
      <c r="B2" s="522"/>
      <c r="C2" s="522"/>
      <c r="D2" s="522"/>
    </row>
    <row r="3" spans="1:5" s="67" customFormat="1" ht="14.25" thickBot="1">
      <c r="C3" s="69"/>
      <c r="D3" s="70"/>
      <c r="E3" s="71"/>
    </row>
    <row r="4" spans="1:5" ht="27" customHeight="1">
      <c r="A4" s="72" t="s">
        <v>88</v>
      </c>
      <c r="B4" s="73"/>
      <c r="C4" s="74" t="s">
        <v>89</v>
      </c>
      <c r="D4" s="82">
        <v>0.1</v>
      </c>
    </row>
    <row r="5" spans="1:5" ht="32.25" customHeight="1">
      <c r="A5" s="523" t="s">
        <v>95</v>
      </c>
      <c r="B5" s="524"/>
      <c r="C5" s="524"/>
      <c r="D5" s="525"/>
    </row>
    <row r="6" spans="1:5" ht="32.25" customHeight="1">
      <c r="A6" s="523"/>
      <c r="B6" s="524"/>
      <c r="C6" s="524"/>
      <c r="D6" s="525"/>
    </row>
    <row r="7" spans="1:5" ht="32.25" customHeight="1">
      <c r="A7" s="523"/>
      <c r="B7" s="524"/>
      <c r="C7" s="524"/>
      <c r="D7" s="525"/>
    </row>
    <row r="8" spans="1:5" ht="32.25" customHeight="1">
      <c r="A8" s="523"/>
      <c r="B8" s="524"/>
      <c r="C8" s="524"/>
      <c r="D8" s="525"/>
    </row>
    <row r="9" spans="1:5" ht="32.25" customHeight="1">
      <c r="A9" s="523"/>
      <c r="B9" s="524"/>
      <c r="C9" s="524"/>
      <c r="D9" s="525"/>
    </row>
    <row r="10" spans="1:5" ht="32.25" customHeight="1">
      <c r="A10" s="523"/>
      <c r="B10" s="524"/>
      <c r="C10" s="524"/>
      <c r="D10" s="525"/>
    </row>
    <row r="11" spans="1:5" ht="32.25" customHeight="1">
      <c r="A11" s="523"/>
      <c r="B11" s="524"/>
      <c r="C11" s="524"/>
      <c r="D11" s="525"/>
    </row>
    <row r="12" spans="1:5" ht="32.25" customHeight="1">
      <c r="A12" s="523"/>
      <c r="B12" s="524"/>
      <c r="C12" s="524"/>
      <c r="D12" s="525"/>
    </row>
    <row r="13" spans="1:5" ht="32.25" customHeight="1">
      <c r="A13" s="523"/>
      <c r="B13" s="524"/>
      <c r="C13" s="524"/>
      <c r="D13" s="525"/>
    </row>
    <row r="14" spans="1:5" ht="32.25" customHeight="1">
      <c r="A14" s="526"/>
      <c r="B14" s="527"/>
      <c r="C14" s="527"/>
      <c r="D14" s="528"/>
    </row>
    <row r="15" spans="1:5" ht="27" customHeight="1">
      <c r="A15" s="77" t="s">
        <v>90</v>
      </c>
      <c r="B15" s="78"/>
      <c r="C15" s="79" t="s">
        <v>91</v>
      </c>
      <c r="D15" s="83">
        <v>0.75</v>
      </c>
    </row>
    <row r="16" spans="1:5" ht="34.5" customHeight="1">
      <c r="A16" s="523" t="s">
        <v>96</v>
      </c>
      <c r="B16" s="524"/>
      <c r="C16" s="524"/>
      <c r="D16" s="525"/>
    </row>
    <row r="17" spans="1:4" ht="34.5" customHeight="1">
      <c r="A17" s="523"/>
      <c r="B17" s="524"/>
      <c r="C17" s="524"/>
      <c r="D17" s="525"/>
    </row>
    <row r="18" spans="1:4" ht="34.5" customHeight="1">
      <c r="A18" s="523"/>
      <c r="B18" s="524"/>
      <c r="C18" s="524"/>
      <c r="D18" s="525"/>
    </row>
    <row r="19" spans="1:4" ht="34.5" customHeight="1">
      <c r="A19" s="523"/>
      <c r="B19" s="524"/>
      <c r="C19" s="524"/>
      <c r="D19" s="525"/>
    </row>
    <row r="20" spans="1:4" ht="34.5" customHeight="1">
      <c r="A20" s="523"/>
      <c r="B20" s="524"/>
      <c r="C20" s="524"/>
      <c r="D20" s="525"/>
    </row>
    <row r="21" spans="1:4" ht="34.5" customHeight="1">
      <c r="A21" s="523"/>
      <c r="B21" s="524"/>
      <c r="C21" s="524"/>
      <c r="D21" s="525"/>
    </row>
    <row r="22" spans="1:4" ht="34.5" customHeight="1">
      <c r="A22" s="523"/>
      <c r="B22" s="524"/>
      <c r="C22" s="524"/>
      <c r="D22" s="525"/>
    </row>
    <row r="23" spans="1:4" ht="34.5" customHeight="1">
      <c r="A23" s="523"/>
      <c r="B23" s="524"/>
      <c r="C23" s="524"/>
      <c r="D23" s="525"/>
    </row>
    <row r="24" spans="1:4" ht="34.5" customHeight="1">
      <c r="A24" s="523"/>
      <c r="B24" s="524"/>
      <c r="C24" s="524"/>
      <c r="D24" s="525"/>
    </row>
    <row r="25" spans="1:4" ht="34.5" customHeight="1">
      <c r="A25" s="526"/>
      <c r="B25" s="527"/>
      <c r="C25" s="527"/>
      <c r="D25" s="528"/>
    </row>
    <row r="26" spans="1:4" ht="45" customHeight="1">
      <c r="A26" s="80" t="s">
        <v>92</v>
      </c>
      <c r="B26" s="529" t="s">
        <v>97</v>
      </c>
      <c r="C26" s="530"/>
      <c r="D26" s="531"/>
    </row>
    <row r="27" spans="1:4" ht="45" customHeight="1" thickBot="1">
      <c r="A27" s="81" t="s">
        <v>93</v>
      </c>
      <c r="B27" s="532" t="s">
        <v>98</v>
      </c>
      <c r="C27" s="533"/>
      <c r="D27" s="534"/>
    </row>
  </sheetData>
  <mergeCells count="5">
    <mergeCell ref="A2:D2"/>
    <mergeCell ref="A5:D14"/>
    <mergeCell ref="A16:D25"/>
    <mergeCell ref="B26:D26"/>
    <mergeCell ref="B27:D27"/>
  </mergeCells>
  <phoneticPr fontId="7"/>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3"/>
    <pageSetUpPr fitToPage="1"/>
  </sheetPr>
  <dimension ref="A1:G28"/>
  <sheetViews>
    <sheetView view="pageBreakPreview" zoomScaleNormal="85" zoomScaleSheetLayoutView="100" workbookViewId="0">
      <selection activeCell="G5" sqref="G5"/>
    </sheetView>
  </sheetViews>
  <sheetFormatPr defaultRowHeight="13.5"/>
  <cols>
    <col min="1" max="2" width="20.625" customWidth="1"/>
    <col min="3" max="6" width="8.375" customWidth="1"/>
    <col min="7" max="7" width="25.75" customWidth="1"/>
    <col min="8" max="8" width="12.125" bestFit="1" customWidth="1"/>
  </cols>
  <sheetData>
    <row r="1" spans="1:7">
      <c r="F1" s="539" t="s">
        <v>99</v>
      </c>
      <c r="G1" s="539"/>
    </row>
    <row r="2" spans="1:7" ht="6.75" customHeight="1"/>
    <row r="3" spans="1:7" ht="28.5" customHeight="1">
      <c r="A3" s="430" t="s">
        <v>100</v>
      </c>
      <c r="B3" s="431"/>
      <c r="C3" s="431"/>
      <c r="D3" s="431"/>
      <c r="E3" s="431"/>
      <c r="F3" s="431"/>
      <c r="G3" s="431"/>
    </row>
    <row r="4" spans="1:7" s="4" customFormat="1" ht="5.25" customHeight="1">
      <c r="A4" s="3"/>
      <c r="B4" s="3"/>
      <c r="C4" s="3"/>
      <c r="D4" s="3"/>
      <c r="E4" s="3"/>
      <c r="F4" s="3"/>
      <c r="G4" s="3"/>
    </row>
    <row r="5" spans="1:7" ht="14.25" thickBot="1">
      <c r="F5" s="108" t="s">
        <v>101</v>
      </c>
      <c r="G5" s="109">
        <f>'02_様式4-1'!B8</f>
        <v>0</v>
      </c>
    </row>
    <row r="6" spans="1:7" ht="29.25" customHeight="1">
      <c r="A6" s="540" t="s">
        <v>102</v>
      </c>
      <c r="B6" s="542" t="s">
        <v>103</v>
      </c>
      <c r="C6" s="544" t="s">
        <v>104</v>
      </c>
      <c r="D6" s="542"/>
      <c r="E6" s="542" t="s">
        <v>105</v>
      </c>
      <c r="F6" s="542"/>
      <c r="G6" s="545" t="s">
        <v>106</v>
      </c>
    </row>
    <row r="7" spans="1:7" ht="29.25" customHeight="1">
      <c r="A7" s="541"/>
      <c r="B7" s="543"/>
      <c r="C7" s="110" t="s">
        <v>107</v>
      </c>
      <c r="D7" s="150" t="s">
        <v>108</v>
      </c>
      <c r="E7" s="150" t="s">
        <v>109</v>
      </c>
      <c r="F7" s="150" t="s">
        <v>110</v>
      </c>
      <c r="G7" s="546"/>
    </row>
    <row r="8" spans="1:7" ht="20.25" customHeight="1">
      <c r="A8" s="136"/>
      <c r="B8" s="111"/>
      <c r="C8" s="107"/>
      <c r="D8" s="112"/>
      <c r="E8" s="107"/>
      <c r="F8" s="112"/>
      <c r="G8" s="113"/>
    </row>
    <row r="9" spans="1:7" ht="20.25" customHeight="1">
      <c r="A9" s="136"/>
      <c r="B9" s="111"/>
      <c r="C9" s="107"/>
      <c r="D9" s="111"/>
      <c r="E9" s="107"/>
      <c r="F9" s="111"/>
      <c r="G9" s="113"/>
    </row>
    <row r="10" spans="1:7" ht="20.25" customHeight="1">
      <c r="A10" s="136"/>
      <c r="B10" s="111"/>
      <c r="C10" s="107"/>
      <c r="D10" s="111"/>
      <c r="E10" s="107"/>
      <c r="F10" s="111"/>
      <c r="G10" s="113"/>
    </row>
    <row r="11" spans="1:7" ht="20.25" customHeight="1">
      <c r="A11" s="136"/>
      <c r="B11" s="111"/>
      <c r="C11" s="107"/>
      <c r="D11" s="111"/>
      <c r="E11" s="107"/>
      <c r="F11" s="111"/>
      <c r="G11" s="113"/>
    </row>
    <row r="12" spans="1:7" ht="20.25" customHeight="1">
      <c r="A12" s="136"/>
      <c r="B12" s="111"/>
      <c r="C12" s="107"/>
      <c r="D12" s="111"/>
      <c r="E12" s="107"/>
      <c r="F12" s="111"/>
      <c r="G12" s="113"/>
    </row>
    <row r="13" spans="1:7" ht="20.25" customHeight="1">
      <c r="A13" s="136"/>
      <c r="B13" s="111"/>
      <c r="C13" s="107"/>
      <c r="D13" s="111"/>
      <c r="E13" s="107"/>
      <c r="F13" s="111"/>
      <c r="G13" s="113"/>
    </row>
    <row r="14" spans="1:7" ht="20.25" customHeight="1">
      <c r="A14" s="136"/>
      <c r="B14" s="111"/>
      <c r="C14" s="107"/>
      <c r="D14" s="111"/>
      <c r="E14" s="107"/>
      <c r="F14" s="111"/>
      <c r="G14" s="113"/>
    </row>
    <row r="15" spans="1:7" ht="20.25" customHeight="1">
      <c r="A15" s="136"/>
      <c r="B15" s="111"/>
      <c r="C15" s="107"/>
      <c r="D15" s="111"/>
      <c r="E15" s="107"/>
      <c r="F15" s="111"/>
      <c r="G15" s="113"/>
    </row>
    <row r="16" spans="1:7" ht="20.25" customHeight="1">
      <c r="A16" s="136"/>
      <c r="B16" s="111"/>
      <c r="C16" s="107"/>
      <c r="D16" s="111"/>
      <c r="E16" s="107"/>
      <c r="F16" s="111"/>
      <c r="G16" s="113"/>
    </row>
    <row r="17" spans="1:7" ht="20.25" customHeight="1">
      <c r="A17" s="136"/>
      <c r="B17" s="111"/>
      <c r="C17" s="107"/>
      <c r="D17" s="111"/>
      <c r="E17" s="107"/>
      <c r="F17" s="111"/>
      <c r="G17" s="113"/>
    </row>
    <row r="18" spans="1:7" ht="20.25" customHeight="1">
      <c r="A18" s="136"/>
      <c r="B18" s="111"/>
      <c r="C18" s="107"/>
      <c r="D18" s="111"/>
      <c r="E18" s="107"/>
      <c r="F18" s="111"/>
      <c r="G18" s="113"/>
    </row>
    <row r="19" spans="1:7" ht="20.25" customHeight="1">
      <c r="A19" s="136" t="s">
        <v>111</v>
      </c>
      <c r="B19" s="111"/>
      <c r="C19" s="107"/>
      <c r="D19" s="111"/>
      <c r="E19" s="107"/>
      <c r="F19" s="111"/>
      <c r="G19" s="113"/>
    </row>
    <row r="20" spans="1:7" ht="20.25" customHeight="1">
      <c r="A20" s="136"/>
      <c r="B20" s="111"/>
      <c r="C20" s="107"/>
      <c r="D20" s="111"/>
      <c r="E20" s="107"/>
      <c r="F20" s="111"/>
      <c r="G20" s="113"/>
    </row>
    <row r="21" spans="1:7" ht="20.25" customHeight="1">
      <c r="A21" s="136"/>
      <c r="B21" s="111"/>
      <c r="C21" s="107"/>
      <c r="D21" s="111"/>
      <c r="E21" s="107"/>
      <c r="F21" s="111"/>
      <c r="G21" s="113"/>
    </row>
    <row r="22" spans="1:7" ht="20.25" customHeight="1">
      <c r="A22" s="136"/>
      <c r="B22" s="111"/>
      <c r="C22" s="107"/>
      <c r="D22" s="111"/>
      <c r="E22" s="107"/>
      <c r="F22" s="111"/>
      <c r="G22" s="113"/>
    </row>
    <row r="23" spans="1:7" ht="20.25" customHeight="1">
      <c r="A23" s="136"/>
      <c r="B23" s="111"/>
      <c r="C23" s="107"/>
      <c r="D23" s="111"/>
      <c r="E23" s="107"/>
      <c r="F23" s="111"/>
      <c r="G23" s="113"/>
    </row>
    <row r="24" spans="1:7" ht="29.25" customHeight="1" thickBot="1">
      <c r="A24" s="536" t="s">
        <v>112</v>
      </c>
      <c r="B24" s="537"/>
      <c r="C24" s="137">
        <f>SUM(C8:C23)</f>
        <v>0</v>
      </c>
      <c r="D24" s="137">
        <f>SUM(D8:D23)</f>
        <v>0</v>
      </c>
      <c r="E24" s="137">
        <f>SUM(E8:E23)</f>
        <v>0</v>
      </c>
      <c r="F24" s="137">
        <f>SUM(F8:F23)</f>
        <v>0</v>
      </c>
      <c r="G24" s="138"/>
    </row>
    <row r="25" spans="1:7" ht="5.25" customHeight="1">
      <c r="A25" s="538"/>
      <c r="B25" s="538"/>
      <c r="C25" s="538"/>
      <c r="D25" s="538"/>
      <c r="E25" s="538"/>
      <c r="F25" s="538"/>
      <c r="G25" s="538"/>
    </row>
    <row r="26" spans="1:7">
      <c r="A26" s="535" t="s">
        <v>113</v>
      </c>
      <c r="B26" s="535"/>
      <c r="C26" s="535"/>
      <c r="D26" s="535"/>
      <c r="E26" s="535"/>
      <c r="F26" s="535"/>
      <c r="G26" s="535"/>
    </row>
    <row r="27" spans="1:7">
      <c r="A27" s="535" t="s">
        <v>114</v>
      </c>
      <c r="B27" s="535"/>
      <c r="C27" s="535"/>
      <c r="D27" s="535"/>
      <c r="E27" s="535"/>
      <c r="F27" s="535"/>
      <c r="G27" s="535"/>
    </row>
    <row r="28" spans="1:7">
      <c r="A28" s="535" t="s">
        <v>115</v>
      </c>
      <c r="B28" s="535"/>
      <c r="C28" s="535"/>
      <c r="D28" s="535"/>
      <c r="E28" s="535"/>
      <c r="F28" s="535"/>
      <c r="G28" s="535"/>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28344-DFB9-4D90-86F2-C54E56B5A854}">
  <sheetPr>
    <tabColor rgb="FF00B0F0"/>
    <pageSetUpPr fitToPage="1"/>
  </sheetPr>
  <dimension ref="A1:Q69"/>
  <sheetViews>
    <sheetView view="pageBreakPreview" topLeftCell="A28" zoomScale="80" zoomScaleNormal="90" zoomScaleSheetLayoutView="80" workbookViewId="0">
      <selection activeCell="H34" sqref="H34"/>
    </sheetView>
  </sheetViews>
  <sheetFormatPr defaultRowHeight="13.5"/>
  <cols>
    <col min="1" max="1" width="5.5" style="183" customWidth="1"/>
    <col min="2" max="2" width="7.5" style="184" customWidth="1"/>
    <col min="3" max="3" width="11.125" style="183" customWidth="1"/>
    <col min="4" max="4" width="16.5" style="183" customWidth="1"/>
    <col min="5" max="5" width="16.625" style="183" customWidth="1"/>
    <col min="6" max="6" width="11.375" style="183" customWidth="1"/>
    <col min="7" max="8" width="9.125" style="183" customWidth="1"/>
    <col min="9" max="9" width="14.5" style="183" customWidth="1"/>
    <col min="10" max="10" width="15.5" style="183" customWidth="1"/>
    <col min="11" max="11" width="12.75" style="183" customWidth="1"/>
    <col min="12" max="12" width="10.5" style="183" customWidth="1"/>
    <col min="13" max="13" width="6.5" style="183" customWidth="1"/>
    <col min="14" max="14" width="13.5" style="183" customWidth="1"/>
    <col min="15" max="15" width="13" style="183" customWidth="1"/>
    <col min="16" max="16" width="11.75" style="183" customWidth="1"/>
    <col min="17" max="17" width="16" style="183" customWidth="1"/>
    <col min="18" max="16384" width="9" style="183"/>
  </cols>
  <sheetData>
    <row r="1" spans="1:17">
      <c r="Q1" s="185" t="s">
        <v>215</v>
      </c>
    </row>
    <row r="4" spans="1:17" ht="21.75" customHeight="1">
      <c r="B4" s="547" t="s">
        <v>216</v>
      </c>
      <c r="C4" s="547"/>
      <c r="D4" s="547"/>
      <c r="E4" s="547"/>
      <c r="F4" s="547"/>
      <c r="G4" s="547"/>
      <c r="H4" s="547"/>
      <c r="I4" s="547"/>
      <c r="J4" s="547"/>
      <c r="K4" s="547"/>
      <c r="L4" s="547"/>
      <c r="M4" s="547"/>
      <c r="N4" s="547"/>
      <c r="O4" s="547"/>
      <c r="P4" s="547"/>
      <c r="Q4" s="547"/>
    </row>
    <row r="5" spans="1:17" ht="14.25" thickBot="1"/>
    <row r="6" spans="1:17" ht="27" customHeight="1" thickBot="1">
      <c r="C6" s="186" t="s">
        <v>166</v>
      </c>
      <c r="D6" s="187">
        <f>'02_様式4-1'!G7</f>
        <v>0</v>
      </c>
      <c r="E6" s="188" t="s">
        <v>217</v>
      </c>
      <c r="F6" s="548">
        <f>'02_様式4-1'!B8</f>
        <v>0</v>
      </c>
      <c r="G6" s="548"/>
      <c r="H6" s="549"/>
      <c r="I6" s="186" t="s">
        <v>218</v>
      </c>
      <c r="J6" s="550" t="s">
        <v>311</v>
      </c>
      <c r="K6" s="551"/>
      <c r="L6" s="188" t="s">
        <v>219</v>
      </c>
      <c r="M6" s="552">
        <f>'02_様式4-1'!G7</f>
        <v>0</v>
      </c>
      <c r="N6" s="553"/>
      <c r="O6" s="553"/>
      <c r="P6" s="553"/>
      <c r="Q6" s="554"/>
    </row>
    <row r="8" spans="1:17" ht="14.25" thickBot="1">
      <c r="F8" s="189" t="s">
        <v>220</v>
      </c>
      <c r="I8" s="189" t="s">
        <v>220</v>
      </c>
      <c r="J8" s="189" t="s">
        <v>220</v>
      </c>
      <c r="K8" s="189" t="s">
        <v>220</v>
      </c>
    </row>
    <row r="9" spans="1:17" ht="56.25" customHeight="1">
      <c r="A9" s="190" t="s">
        <v>221</v>
      </c>
      <c r="B9" s="191" t="s">
        <v>64</v>
      </c>
      <c r="C9" s="192" t="s">
        <v>222</v>
      </c>
      <c r="D9" s="331" t="s">
        <v>318</v>
      </c>
      <c r="E9" s="193" t="s">
        <v>223</v>
      </c>
      <c r="F9" s="193" t="s">
        <v>224</v>
      </c>
      <c r="G9" s="194" t="s">
        <v>225</v>
      </c>
      <c r="H9" s="193" t="s">
        <v>226</v>
      </c>
      <c r="I9" s="193" t="s">
        <v>227</v>
      </c>
      <c r="J9" s="193" t="s">
        <v>228</v>
      </c>
      <c r="K9" s="195" t="s">
        <v>229</v>
      </c>
      <c r="L9" s="196" t="s">
        <v>230</v>
      </c>
      <c r="M9" s="197"/>
      <c r="O9" s="198" t="s">
        <v>231</v>
      </c>
      <c r="P9" s="198" t="s">
        <v>232</v>
      </c>
      <c r="Q9" s="199" t="s">
        <v>233</v>
      </c>
    </row>
    <row r="10" spans="1:17" s="208" customFormat="1" ht="63" customHeight="1" thickBot="1">
      <c r="A10" s="200" t="s">
        <v>234</v>
      </c>
      <c r="B10" s="201" t="s">
        <v>235</v>
      </c>
      <c r="C10" s="202" t="s">
        <v>236</v>
      </c>
      <c r="D10" s="203" t="s">
        <v>237</v>
      </c>
      <c r="E10" s="203" t="s">
        <v>238</v>
      </c>
      <c r="F10" s="203" t="s">
        <v>239</v>
      </c>
      <c r="G10" s="203" t="s">
        <v>237</v>
      </c>
      <c r="H10" s="203" t="s">
        <v>237</v>
      </c>
      <c r="I10" s="203" t="s">
        <v>237</v>
      </c>
      <c r="J10" s="203" t="s">
        <v>236</v>
      </c>
      <c r="K10" s="204" t="s">
        <v>239</v>
      </c>
      <c r="L10" s="201" t="s">
        <v>236</v>
      </c>
      <c r="M10" s="205"/>
      <c r="N10" s="206"/>
      <c r="O10" s="207" t="s">
        <v>239</v>
      </c>
      <c r="P10" s="207" t="s">
        <v>239</v>
      </c>
      <c r="Q10" s="201" t="s">
        <v>240</v>
      </c>
    </row>
    <row r="11" spans="1:17">
      <c r="A11" s="184">
        <v>1</v>
      </c>
      <c r="B11" s="209"/>
      <c r="C11" s="210"/>
      <c r="D11" s="211"/>
      <c r="E11" s="212"/>
      <c r="F11" s="213" t="str">
        <f t="shared" ref="F11:F55" si="0">IFERROR(I11/(G11+H11),"0")</f>
        <v>0</v>
      </c>
      <c r="G11" s="214"/>
      <c r="H11" s="214"/>
      <c r="I11" s="215"/>
      <c r="J11" s="214"/>
      <c r="K11" s="216">
        <f t="shared" ref="K11:K55" si="1">IFERROR(I11+J11,"0")</f>
        <v>0</v>
      </c>
      <c r="L11" s="217"/>
      <c r="M11" s="218"/>
      <c r="O11" s="219" t="str">
        <f t="shared" ref="O11:O55" si="2">IFERROR(F11*G11+J11/(G11+H11)*G11,"0")</f>
        <v>0</v>
      </c>
      <c r="P11" s="219" t="str">
        <f t="shared" ref="P11:P55" si="3">IFERROR(F11*H11+J11/(G11+H11)*H11,"0")</f>
        <v>0</v>
      </c>
      <c r="Q11" s="220">
        <f t="shared" ref="Q11:Q55" si="4">IF(AND(ABS(J11)&gt;=0,OR(E11="（イ）複数項目に係る経費",E11="（ア）全体に係る経費")),J11,0)</f>
        <v>0</v>
      </c>
    </row>
    <row r="12" spans="1:17">
      <c r="A12" s="184">
        <v>2</v>
      </c>
      <c r="B12" s="221"/>
      <c r="C12" s="222"/>
      <c r="D12" s="223"/>
      <c r="E12" s="224"/>
      <c r="F12" s="213" t="str">
        <f t="shared" si="0"/>
        <v>0</v>
      </c>
      <c r="G12" s="225"/>
      <c r="H12" s="225"/>
      <c r="I12" s="226"/>
      <c r="J12" s="225"/>
      <c r="K12" s="216">
        <f t="shared" si="1"/>
        <v>0</v>
      </c>
      <c r="L12" s="227"/>
      <c r="M12" s="218"/>
      <c r="O12" s="228" t="str">
        <f t="shared" si="2"/>
        <v>0</v>
      </c>
      <c r="P12" s="228" t="str">
        <f t="shared" si="3"/>
        <v>0</v>
      </c>
      <c r="Q12" s="229">
        <f t="shared" si="4"/>
        <v>0</v>
      </c>
    </row>
    <row r="13" spans="1:17">
      <c r="A13" s="184">
        <v>3</v>
      </c>
      <c r="B13" s="221"/>
      <c r="C13" s="222"/>
      <c r="D13" s="223"/>
      <c r="E13" s="224"/>
      <c r="F13" s="213" t="str">
        <f t="shared" si="0"/>
        <v>0</v>
      </c>
      <c r="G13" s="225"/>
      <c r="H13" s="225"/>
      <c r="I13" s="226"/>
      <c r="J13" s="225"/>
      <c r="K13" s="216">
        <f t="shared" si="1"/>
        <v>0</v>
      </c>
      <c r="L13" s="227"/>
      <c r="M13" s="218"/>
      <c r="O13" s="228" t="str">
        <f t="shared" si="2"/>
        <v>0</v>
      </c>
      <c r="P13" s="228" t="str">
        <f t="shared" si="3"/>
        <v>0</v>
      </c>
      <c r="Q13" s="229">
        <f t="shared" si="4"/>
        <v>0</v>
      </c>
    </row>
    <row r="14" spans="1:17">
      <c r="A14" s="184">
        <v>4</v>
      </c>
      <c r="B14" s="221"/>
      <c r="C14" s="222"/>
      <c r="D14" s="223"/>
      <c r="E14" s="224"/>
      <c r="F14" s="213" t="str">
        <f t="shared" si="0"/>
        <v>0</v>
      </c>
      <c r="G14" s="225"/>
      <c r="H14" s="225"/>
      <c r="I14" s="226"/>
      <c r="J14" s="225"/>
      <c r="K14" s="216">
        <f t="shared" si="1"/>
        <v>0</v>
      </c>
      <c r="L14" s="227"/>
      <c r="M14" s="218"/>
      <c r="O14" s="228" t="str">
        <f t="shared" si="2"/>
        <v>0</v>
      </c>
      <c r="P14" s="228" t="str">
        <f t="shared" si="3"/>
        <v>0</v>
      </c>
      <c r="Q14" s="229">
        <f t="shared" si="4"/>
        <v>0</v>
      </c>
    </row>
    <row r="15" spans="1:17">
      <c r="A15" s="184">
        <v>5</v>
      </c>
      <c r="B15" s="221"/>
      <c r="C15" s="222"/>
      <c r="D15" s="223"/>
      <c r="E15" s="224"/>
      <c r="F15" s="213" t="str">
        <f t="shared" si="0"/>
        <v>0</v>
      </c>
      <c r="G15" s="225"/>
      <c r="H15" s="225"/>
      <c r="I15" s="226"/>
      <c r="J15" s="225"/>
      <c r="K15" s="216">
        <f t="shared" si="1"/>
        <v>0</v>
      </c>
      <c r="L15" s="227"/>
      <c r="M15" s="218"/>
      <c r="O15" s="228" t="str">
        <f t="shared" si="2"/>
        <v>0</v>
      </c>
      <c r="P15" s="228" t="str">
        <f t="shared" si="3"/>
        <v>0</v>
      </c>
      <c r="Q15" s="229">
        <f t="shared" si="4"/>
        <v>0</v>
      </c>
    </row>
    <row r="16" spans="1:17">
      <c r="A16" s="184">
        <v>6</v>
      </c>
      <c r="B16" s="221"/>
      <c r="C16" s="222"/>
      <c r="D16" s="223"/>
      <c r="E16" s="224"/>
      <c r="F16" s="213" t="str">
        <f t="shared" si="0"/>
        <v>0</v>
      </c>
      <c r="G16" s="225"/>
      <c r="H16" s="225"/>
      <c r="I16" s="226"/>
      <c r="J16" s="225"/>
      <c r="K16" s="216">
        <f t="shared" si="1"/>
        <v>0</v>
      </c>
      <c r="L16" s="227"/>
      <c r="M16" s="218"/>
      <c r="O16" s="228" t="str">
        <f t="shared" si="2"/>
        <v>0</v>
      </c>
      <c r="P16" s="228" t="str">
        <f t="shared" si="3"/>
        <v>0</v>
      </c>
      <c r="Q16" s="229">
        <f t="shared" si="4"/>
        <v>0</v>
      </c>
    </row>
    <row r="17" spans="1:17">
      <c r="A17" s="184">
        <v>7</v>
      </c>
      <c r="B17" s="221"/>
      <c r="C17" s="222"/>
      <c r="D17" s="223"/>
      <c r="E17" s="224"/>
      <c r="F17" s="213" t="str">
        <f t="shared" si="0"/>
        <v>0</v>
      </c>
      <c r="G17" s="225"/>
      <c r="H17" s="225"/>
      <c r="I17" s="226"/>
      <c r="J17" s="225"/>
      <c r="K17" s="216">
        <f t="shared" si="1"/>
        <v>0</v>
      </c>
      <c r="L17" s="227"/>
      <c r="M17" s="218"/>
      <c r="O17" s="228" t="str">
        <f t="shared" si="2"/>
        <v>0</v>
      </c>
      <c r="P17" s="228" t="str">
        <f t="shared" si="3"/>
        <v>0</v>
      </c>
      <c r="Q17" s="229">
        <f t="shared" si="4"/>
        <v>0</v>
      </c>
    </row>
    <row r="18" spans="1:17">
      <c r="A18" s="184">
        <v>8</v>
      </c>
      <c r="B18" s="221"/>
      <c r="C18" s="222"/>
      <c r="D18" s="223"/>
      <c r="E18" s="224"/>
      <c r="F18" s="213" t="str">
        <f t="shared" si="0"/>
        <v>0</v>
      </c>
      <c r="G18" s="225"/>
      <c r="H18" s="225"/>
      <c r="I18" s="226"/>
      <c r="J18" s="225"/>
      <c r="K18" s="216">
        <f t="shared" si="1"/>
        <v>0</v>
      </c>
      <c r="L18" s="227"/>
      <c r="M18" s="218"/>
      <c r="O18" s="228" t="str">
        <f t="shared" si="2"/>
        <v>0</v>
      </c>
      <c r="P18" s="228" t="str">
        <f t="shared" si="3"/>
        <v>0</v>
      </c>
      <c r="Q18" s="229">
        <f t="shared" si="4"/>
        <v>0</v>
      </c>
    </row>
    <row r="19" spans="1:17">
      <c r="A19" s="184">
        <v>9</v>
      </c>
      <c r="B19" s="221"/>
      <c r="C19" s="222"/>
      <c r="D19" s="223"/>
      <c r="E19" s="224"/>
      <c r="F19" s="213" t="str">
        <f t="shared" si="0"/>
        <v>0</v>
      </c>
      <c r="G19" s="225"/>
      <c r="H19" s="225"/>
      <c r="I19" s="226"/>
      <c r="J19" s="225"/>
      <c r="K19" s="216">
        <f t="shared" si="1"/>
        <v>0</v>
      </c>
      <c r="L19" s="227"/>
      <c r="M19" s="218"/>
      <c r="O19" s="228" t="str">
        <f t="shared" si="2"/>
        <v>0</v>
      </c>
      <c r="P19" s="228" t="str">
        <f t="shared" si="3"/>
        <v>0</v>
      </c>
      <c r="Q19" s="229">
        <f t="shared" si="4"/>
        <v>0</v>
      </c>
    </row>
    <row r="20" spans="1:17">
      <c r="A20" s="184">
        <v>10</v>
      </c>
      <c r="B20" s="221"/>
      <c r="C20" s="222"/>
      <c r="D20" s="223"/>
      <c r="E20" s="224"/>
      <c r="F20" s="213" t="str">
        <f t="shared" si="0"/>
        <v>0</v>
      </c>
      <c r="G20" s="225"/>
      <c r="H20" s="225"/>
      <c r="I20" s="226"/>
      <c r="J20" s="225"/>
      <c r="K20" s="216">
        <f t="shared" si="1"/>
        <v>0</v>
      </c>
      <c r="L20" s="227"/>
      <c r="M20" s="218"/>
      <c r="O20" s="228" t="str">
        <f t="shared" si="2"/>
        <v>0</v>
      </c>
      <c r="P20" s="228" t="str">
        <f t="shared" si="3"/>
        <v>0</v>
      </c>
      <c r="Q20" s="229">
        <f t="shared" si="4"/>
        <v>0</v>
      </c>
    </row>
    <row r="21" spans="1:17">
      <c r="A21" s="184">
        <v>11</v>
      </c>
      <c r="B21" s="221"/>
      <c r="C21" s="222"/>
      <c r="D21" s="223"/>
      <c r="E21" s="224"/>
      <c r="F21" s="213" t="str">
        <f t="shared" si="0"/>
        <v>0</v>
      </c>
      <c r="G21" s="225"/>
      <c r="H21" s="225"/>
      <c r="I21" s="226"/>
      <c r="J21" s="225"/>
      <c r="K21" s="216">
        <f t="shared" si="1"/>
        <v>0</v>
      </c>
      <c r="L21" s="227"/>
      <c r="M21" s="218"/>
      <c r="O21" s="228" t="str">
        <f t="shared" si="2"/>
        <v>0</v>
      </c>
      <c r="P21" s="228" t="str">
        <f t="shared" si="3"/>
        <v>0</v>
      </c>
      <c r="Q21" s="229">
        <f t="shared" si="4"/>
        <v>0</v>
      </c>
    </row>
    <row r="22" spans="1:17">
      <c r="A22" s="184">
        <v>12</v>
      </c>
      <c r="B22" s="221"/>
      <c r="C22" s="222"/>
      <c r="D22" s="223"/>
      <c r="E22" s="224"/>
      <c r="F22" s="213" t="str">
        <f t="shared" si="0"/>
        <v>0</v>
      </c>
      <c r="G22" s="225"/>
      <c r="H22" s="225"/>
      <c r="I22" s="226"/>
      <c r="J22" s="225"/>
      <c r="K22" s="216">
        <f t="shared" si="1"/>
        <v>0</v>
      </c>
      <c r="L22" s="227"/>
      <c r="M22" s="218"/>
      <c r="O22" s="228" t="str">
        <f t="shared" si="2"/>
        <v>0</v>
      </c>
      <c r="P22" s="228" t="str">
        <f t="shared" si="3"/>
        <v>0</v>
      </c>
      <c r="Q22" s="229">
        <f t="shared" si="4"/>
        <v>0</v>
      </c>
    </row>
    <row r="23" spans="1:17">
      <c r="A23" s="184">
        <v>13</v>
      </c>
      <c r="B23" s="221"/>
      <c r="C23" s="222"/>
      <c r="D23" s="223"/>
      <c r="E23" s="224"/>
      <c r="F23" s="213" t="str">
        <f t="shared" si="0"/>
        <v>0</v>
      </c>
      <c r="G23" s="225"/>
      <c r="H23" s="225"/>
      <c r="I23" s="226"/>
      <c r="J23" s="225"/>
      <c r="K23" s="216">
        <f t="shared" si="1"/>
        <v>0</v>
      </c>
      <c r="L23" s="227"/>
      <c r="M23" s="218"/>
      <c r="O23" s="228" t="str">
        <f t="shared" si="2"/>
        <v>0</v>
      </c>
      <c r="P23" s="228" t="str">
        <f t="shared" si="3"/>
        <v>0</v>
      </c>
      <c r="Q23" s="229">
        <f t="shared" si="4"/>
        <v>0</v>
      </c>
    </row>
    <row r="24" spans="1:17">
      <c r="A24" s="184">
        <v>14</v>
      </c>
      <c r="B24" s="221"/>
      <c r="C24" s="222"/>
      <c r="D24" s="223"/>
      <c r="E24" s="224"/>
      <c r="F24" s="213" t="str">
        <f t="shared" si="0"/>
        <v>0</v>
      </c>
      <c r="G24" s="225"/>
      <c r="H24" s="225"/>
      <c r="I24" s="226"/>
      <c r="J24" s="225"/>
      <c r="K24" s="216">
        <f t="shared" si="1"/>
        <v>0</v>
      </c>
      <c r="L24" s="227"/>
      <c r="M24" s="218"/>
      <c r="O24" s="228" t="str">
        <f t="shared" si="2"/>
        <v>0</v>
      </c>
      <c r="P24" s="228" t="str">
        <f t="shared" si="3"/>
        <v>0</v>
      </c>
      <c r="Q24" s="229">
        <f t="shared" si="4"/>
        <v>0</v>
      </c>
    </row>
    <row r="25" spans="1:17">
      <c r="A25" s="184">
        <v>15</v>
      </c>
      <c r="B25" s="221"/>
      <c r="C25" s="222"/>
      <c r="D25" s="223"/>
      <c r="E25" s="224"/>
      <c r="F25" s="213" t="str">
        <f t="shared" si="0"/>
        <v>0</v>
      </c>
      <c r="G25" s="225"/>
      <c r="H25" s="225"/>
      <c r="I25" s="226"/>
      <c r="J25" s="225"/>
      <c r="K25" s="216">
        <f t="shared" si="1"/>
        <v>0</v>
      </c>
      <c r="L25" s="227"/>
      <c r="M25" s="218"/>
      <c r="O25" s="228" t="str">
        <f t="shared" si="2"/>
        <v>0</v>
      </c>
      <c r="P25" s="228" t="str">
        <f t="shared" si="3"/>
        <v>0</v>
      </c>
      <c r="Q25" s="229">
        <f t="shared" si="4"/>
        <v>0</v>
      </c>
    </row>
    <row r="26" spans="1:17">
      <c r="A26" s="184">
        <v>16</v>
      </c>
      <c r="B26" s="221"/>
      <c r="C26" s="222"/>
      <c r="D26" s="223"/>
      <c r="E26" s="224"/>
      <c r="F26" s="213" t="str">
        <f t="shared" si="0"/>
        <v>0</v>
      </c>
      <c r="G26" s="225"/>
      <c r="H26" s="225"/>
      <c r="I26" s="226"/>
      <c r="J26" s="225"/>
      <c r="K26" s="216">
        <f t="shared" si="1"/>
        <v>0</v>
      </c>
      <c r="L26" s="227"/>
      <c r="M26" s="218"/>
      <c r="O26" s="228" t="str">
        <f t="shared" si="2"/>
        <v>0</v>
      </c>
      <c r="P26" s="228" t="str">
        <f t="shared" si="3"/>
        <v>0</v>
      </c>
      <c r="Q26" s="229">
        <f t="shared" si="4"/>
        <v>0</v>
      </c>
    </row>
    <row r="27" spans="1:17">
      <c r="A27" s="184">
        <v>17</v>
      </c>
      <c r="B27" s="221"/>
      <c r="C27" s="222"/>
      <c r="D27" s="223"/>
      <c r="E27" s="224"/>
      <c r="F27" s="213" t="str">
        <f t="shared" si="0"/>
        <v>0</v>
      </c>
      <c r="G27" s="225"/>
      <c r="H27" s="225"/>
      <c r="I27" s="226"/>
      <c r="J27" s="225"/>
      <c r="K27" s="216">
        <f t="shared" si="1"/>
        <v>0</v>
      </c>
      <c r="L27" s="227"/>
      <c r="M27" s="218"/>
      <c r="O27" s="228" t="str">
        <f t="shared" si="2"/>
        <v>0</v>
      </c>
      <c r="P27" s="228" t="str">
        <f t="shared" si="3"/>
        <v>0</v>
      </c>
      <c r="Q27" s="229">
        <f t="shared" si="4"/>
        <v>0</v>
      </c>
    </row>
    <row r="28" spans="1:17">
      <c r="A28" s="184">
        <v>18</v>
      </c>
      <c r="B28" s="221"/>
      <c r="C28" s="222"/>
      <c r="D28" s="223"/>
      <c r="E28" s="224"/>
      <c r="F28" s="213" t="str">
        <f t="shared" si="0"/>
        <v>0</v>
      </c>
      <c r="G28" s="225"/>
      <c r="H28" s="225"/>
      <c r="I28" s="226"/>
      <c r="J28" s="225"/>
      <c r="K28" s="216">
        <f t="shared" si="1"/>
        <v>0</v>
      </c>
      <c r="L28" s="227"/>
      <c r="M28" s="218"/>
      <c r="O28" s="228" t="str">
        <f t="shared" si="2"/>
        <v>0</v>
      </c>
      <c r="P28" s="228" t="str">
        <f t="shared" si="3"/>
        <v>0</v>
      </c>
      <c r="Q28" s="229">
        <f t="shared" si="4"/>
        <v>0</v>
      </c>
    </row>
    <row r="29" spans="1:17">
      <c r="A29" s="184">
        <v>19</v>
      </c>
      <c r="B29" s="221"/>
      <c r="C29" s="222"/>
      <c r="D29" s="223"/>
      <c r="E29" s="224"/>
      <c r="F29" s="213" t="str">
        <f t="shared" si="0"/>
        <v>0</v>
      </c>
      <c r="G29" s="225"/>
      <c r="H29" s="225"/>
      <c r="I29" s="226"/>
      <c r="J29" s="225"/>
      <c r="K29" s="216">
        <f t="shared" si="1"/>
        <v>0</v>
      </c>
      <c r="L29" s="227"/>
      <c r="M29" s="218"/>
      <c r="O29" s="228" t="str">
        <f t="shared" si="2"/>
        <v>0</v>
      </c>
      <c r="P29" s="228" t="str">
        <f t="shared" si="3"/>
        <v>0</v>
      </c>
      <c r="Q29" s="229">
        <f t="shared" si="4"/>
        <v>0</v>
      </c>
    </row>
    <row r="30" spans="1:17">
      <c r="A30" s="184">
        <v>20</v>
      </c>
      <c r="B30" s="221"/>
      <c r="C30" s="222"/>
      <c r="D30" s="223"/>
      <c r="E30" s="224"/>
      <c r="F30" s="213" t="str">
        <f t="shared" si="0"/>
        <v>0</v>
      </c>
      <c r="G30" s="225"/>
      <c r="H30" s="225"/>
      <c r="I30" s="226"/>
      <c r="J30" s="225"/>
      <c r="K30" s="216">
        <f t="shared" si="1"/>
        <v>0</v>
      </c>
      <c r="L30" s="227"/>
      <c r="M30" s="218"/>
      <c r="O30" s="228" t="str">
        <f t="shared" si="2"/>
        <v>0</v>
      </c>
      <c r="P30" s="228" t="str">
        <f t="shared" si="3"/>
        <v>0</v>
      </c>
      <c r="Q30" s="229">
        <f t="shared" si="4"/>
        <v>0</v>
      </c>
    </row>
    <row r="31" spans="1:17">
      <c r="A31" s="184">
        <v>21</v>
      </c>
      <c r="B31" s="221"/>
      <c r="C31" s="222"/>
      <c r="D31" s="223"/>
      <c r="E31" s="224"/>
      <c r="F31" s="213" t="str">
        <f t="shared" si="0"/>
        <v>0</v>
      </c>
      <c r="G31" s="225"/>
      <c r="H31" s="225"/>
      <c r="I31" s="226"/>
      <c r="J31" s="225"/>
      <c r="K31" s="216">
        <f t="shared" si="1"/>
        <v>0</v>
      </c>
      <c r="L31" s="227"/>
      <c r="M31" s="218"/>
      <c r="O31" s="228" t="str">
        <f t="shared" si="2"/>
        <v>0</v>
      </c>
      <c r="P31" s="228" t="str">
        <f t="shared" si="3"/>
        <v>0</v>
      </c>
      <c r="Q31" s="229">
        <f t="shared" si="4"/>
        <v>0</v>
      </c>
    </row>
    <row r="32" spans="1:17">
      <c r="A32" s="184">
        <v>22</v>
      </c>
      <c r="B32" s="221"/>
      <c r="C32" s="222"/>
      <c r="D32" s="223"/>
      <c r="E32" s="224"/>
      <c r="F32" s="213" t="str">
        <f t="shared" si="0"/>
        <v>0</v>
      </c>
      <c r="G32" s="225"/>
      <c r="H32" s="225"/>
      <c r="I32" s="226"/>
      <c r="J32" s="225"/>
      <c r="K32" s="216">
        <f t="shared" si="1"/>
        <v>0</v>
      </c>
      <c r="L32" s="227"/>
      <c r="M32" s="218"/>
      <c r="O32" s="228" t="str">
        <f t="shared" si="2"/>
        <v>0</v>
      </c>
      <c r="P32" s="228" t="str">
        <f t="shared" si="3"/>
        <v>0</v>
      </c>
      <c r="Q32" s="229">
        <f t="shared" si="4"/>
        <v>0</v>
      </c>
    </row>
    <row r="33" spans="1:17">
      <c r="A33" s="184">
        <v>23</v>
      </c>
      <c r="B33" s="221"/>
      <c r="C33" s="222"/>
      <c r="D33" s="223"/>
      <c r="E33" s="224"/>
      <c r="F33" s="213" t="str">
        <f t="shared" si="0"/>
        <v>0</v>
      </c>
      <c r="G33" s="225"/>
      <c r="H33" s="225"/>
      <c r="I33" s="226"/>
      <c r="J33" s="225"/>
      <c r="K33" s="216">
        <f t="shared" si="1"/>
        <v>0</v>
      </c>
      <c r="L33" s="227"/>
      <c r="M33" s="218"/>
      <c r="O33" s="228" t="str">
        <f t="shared" si="2"/>
        <v>0</v>
      </c>
      <c r="P33" s="228" t="str">
        <f t="shared" si="3"/>
        <v>0</v>
      </c>
      <c r="Q33" s="229">
        <f t="shared" si="4"/>
        <v>0</v>
      </c>
    </row>
    <row r="34" spans="1:17">
      <c r="A34" s="184">
        <v>24</v>
      </c>
      <c r="B34" s="221"/>
      <c r="C34" s="222"/>
      <c r="D34" s="223"/>
      <c r="E34" s="224"/>
      <c r="F34" s="213" t="str">
        <f t="shared" si="0"/>
        <v>0</v>
      </c>
      <c r="G34" s="225"/>
      <c r="H34" s="225"/>
      <c r="I34" s="226"/>
      <c r="J34" s="225"/>
      <c r="K34" s="216">
        <f t="shared" si="1"/>
        <v>0</v>
      </c>
      <c r="L34" s="227"/>
      <c r="M34" s="218"/>
      <c r="O34" s="228" t="str">
        <f t="shared" si="2"/>
        <v>0</v>
      </c>
      <c r="P34" s="228" t="str">
        <f t="shared" si="3"/>
        <v>0</v>
      </c>
      <c r="Q34" s="229">
        <f t="shared" si="4"/>
        <v>0</v>
      </c>
    </row>
    <row r="35" spans="1:17">
      <c r="A35" s="184">
        <v>25</v>
      </c>
      <c r="B35" s="221"/>
      <c r="C35" s="222"/>
      <c r="D35" s="223"/>
      <c r="E35" s="224"/>
      <c r="F35" s="213" t="str">
        <f t="shared" si="0"/>
        <v>0</v>
      </c>
      <c r="G35" s="225"/>
      <c r="H35" s="225"/>
      <c r="I35" s="226"/>
      <c r="J35" s="225"/>
      <c r="K35" s="216">
        <f t="shared" si="1"/>
        <v>0</v>
      </c>
      <c r="L35" s="227"/>
      <c r="M35" s="218"/>
      <c r="O35" s="228" t="str">
        <f t="shared" si="2"/>
        <v>0</v>
      </c>
      <c r="P35" s="228" t="str">
        <f t="shared" si="3"/>
        <v>0</v>
      </c>
      <c r="Q35" s="229">
        <f t="shared" si="4"/>
        <v>0</v>
      </c>
    </row>
    <row r="36" spans="1:17">
      <c r="A36" s="184">
        <v>26</v>
      </c>
      <c r="B36" s="221"/>
      <c r="C36" s="222"/>
      <c r="D36" s="223"/>
      <c r="E36" s="224"/>
      <c r="F36" s="213" t="str">
        <f t="shared" si="0"/>
        <v>0</v>
      </c>
      <c r="G36" s="225"/>
      <c r="H36" s="225"/>
      <c r="I36" s="226"/>
      <c r="J36" s="225"/>
      <c r="K36" s="216">
        <f t="shared" si="1"/>
        <v>0</v>
      </c>
      <c r="L36" s="227"/>
      <c r="M36" s="218"/>
      <c r="O36" s="228" t="str">
        <f t="shared" si="2"/>
        <v>0</v>
      </c>
      <c r="P36" s="228" t="str">
        <f t="shared" si="3"/>
        <v>0</v>
      </c>
      <c r="Q36" s="229">
        <f t="shared" si="4"/>
        <v>0</v>
      </c>
    </row>
    <row r="37" spans="1:17">
      <c r="A37" s="184">
        <v>27</v>
      </c>
      <c r="B37" s="221"/>
      <c r="C37" s="222"/>
      <c r="D37" s="223"/>
      <c r="E37" s="224"/>
      <c r="F37" s="213" t="str">
        <f t="shared" si="0"/>
        <v>0</v>
      </c>
      <c r="G37" s="225"/>
      <c r="H37" s="225"/>
      <c r="I37" s="226"/>
      <c r="J37" s="225"/>
      <c r="K37" s="216">
        <f t="shared" si="1"/>
        <v>0</v>
      </c>
      <c r="L37" s="227"/>
      <c r="M37" s="218"/>
      <c r="O37" s="228" t="str">
        <f t="shared" si="2"/>
        <v>0</v>
      </c>
      <c r="P37" s="228" t="str">
        <f t="shared" si="3"/>
        <v>0</v>
      </c>
      <c r="Q37" s="229">
        <f t="shared" si="4"/>
        <v>0</v>
      </c>
    </row>
    <row r="38" spans="1:17">
      <c r="A38" s="184">
        <v>28</v>
      </c>
      <c r="B38" s="221"/>
      <c r="C38" s="222"/>
      <c r="D38" s="223"/>
      <c r="E38" s="224"/>
      <c r="F38" s="213" t="str">
        <f t="shared" si="0"/>
        <v>0</v>
      </c>
      <c r="G38" s="225"/>
      <c r="H38" s="225"/>
      <c r="I38" s="226"/>
      <c r="J38" s="225"/>
      <c r="K38" s="216">
        <f t="shared" si="1"/>
        <v>0</v>
      </c>
      <c r="L38" s="227"/>
      <c r="M38" s="218"/>
      <c r="O38" s="228" t="str">
        <f t="shared" si="2"/>
        <v>0</v>
      </c>
      <c r="P38" s="228" t="str">
        <f t="shared" si="3"/>
        <v>0</v>
      </c>
      <c r="Q38" s="229">
        <f t="shared" si="4"/>
        <v>0</v>
      </c>
    </row>
    <row r="39" spans="1:17">
      <c r="A39" s="184">
        <v>29</v>
      </c>
      <c r="B39" s="221"/>
      <c r="C39" s="222"/>
      <c r="D39" s="223"/>
      <c r="E39" s="224"/>
      <c r="F39" s="213" t="str">
        <f t="shared" si="0"/>
        <v>0</v>
      </c>
      <c r="G39" s="225"/>
      <c r="H39" s="225"/>
      <c r="I39" s="226"/>
      <c r="J39" s="225"/>
      <c r="K39" s="216">
        <f t="shared" si="1"/>
        <v>0</v>
      </c>
      <c r="L39" s="227"/>
      <c r="M39" s="218"/>
      <c r="O39" s="228" t="str">
        <f t="shared" si="2"/>
        <v>0</v>
      </c>
      <c r="P39" s="228" t="str">
        <f t="shared" si="3"/>
        <v>0</v>
      </c>
      <c r="Q39" s="229">
        <f t="shared" si="4"/>
        <v>0</v>
      </c>
    </row>
    <row r="40" spans="1:17">
      <c r="A40" s="184">
        <v>30</v>
      </c>
      <c r="B40" s="221"/>
      <c r="C40" s="222"/>
      <c r="D40" s="223"/>
      <c r="E40" s="224"/>
      <c r="F40" s="213" t="str">
        <f t="shared" si="0"/>
        <v>0</v>
      </c>
      <c r="G40" s="225"/>
      <c r="H40" s="225"/>
      <c r="I40" s="226"/>
      <c r="J40" s="225"/>
      <c r="K40" s="216">
        <f t="shared" si="1"/>
        <v>0</v>
      </c>
      <c r="L40" s="227"/>
      <c r="M40" s="218"/>
      <c r="O40" s="228" t="str">
        <f t="shared" si="2"/>
        <v>0</v>
      </c>
      <c r="P40" s="228" t="str">
        <f t="shared" si="3"/>
        <v>0</v>
      </c>
      <c r="Q40" s="229">
        <f t="shared" si="4"/>
        <v>0</v>
      </c>
    </row>
    <row r="41" spans="1:17">
      <c r="A41" s="184">
        <v>31</v>
      </c>
      <c r="B41" s="221"/>
      <c r="C41" s="222"/>
      <c r="D41" s="223"/>
      <c r="E41" s="224"/>
      <c r="F41" s="213" t="str">
        <f t="shared" si="0"/>
        <v>0</v>
      </c>
      <c r="G41" s="225"/>
      <c r="H41" s="225"/>
      <c r="I41" s="226"/>
      <c r="J41" s="225"/>
      <c r="K41" s="216">
        <f t="shared" si="1"/>
        <v>0</v>
      </c>
      <c r="L41" s="227"/>
      <c r="M41" s="218"/>
      <c r="O41" s="228" t="str">
        <f t="shared" si="2"/>
        <v>0</v>
      </c>
      <c r="P41" s="228" t="str">
        <f t="shared" si="3"/>
        <v>0</v>
      </c>
      <c r="Q41" s="229">
        <f t="shared" si="4"/>
        <v>0</v>
      </c>
    </row>
    <row r="42" spans="1:17">
      <c r="A42" s="184">
        <v>32</v>
      </c>
      <c r="B42" s="221"/>
      <c r="C42" s="222"/>
      <c r="D42" s="223"/>
      <c r="E42" s="224"/>
      <c r="F42" s="213" t="str">
        <f t="shared" si="0"/>
        <v>0</v>
      </c>
      <c r="G42" s="225"/>
      <c r="H42" s="225"/>
      <c r="I42" s="226"/>
      <c r="J42" s="225"/>
      <c r="K42" s="216">
        <f t="shared" si="1"/>
        <v>0</v>
      </c>
      <c r="L42" s="227"/>
      <c r="M42" s="218"/>
      <c r="O42" s="228" t="str">
        <f t="shared" si="2"/>
        <v>0</v>
      </c>
      <c r="P42" s="228" t="str">
        <f t="shared" si="3"/>
        <v>0</v>
      </c>
      <c r="Q42" s="229">
        <f t="shared" si="4"/>
        <v>0</v>
      </c>
    </row>
    <row r="43" spans="1:17">
      <c r="A43" s="184">
        <v>33</v>
      </c>
      <c r="B43" s="221"/>
      <c r="C43" s="222"/>
      <c r="D43" s="223"/>
      <c r="E43" s="224"/>
      <c r="F43" s="213" t="str">
        <f t="shared" si="0"/>
        <v>0</v>
      </c>
      <c r="G43" s="225"/>
      <c r="H43" s="225"/>
      <c r="I43" s="226"/>
      <c r="J43" s="225"/>
      <c r="K43" s="216">
        <f t="shared" si="1"/>
        <v>0</v>
      </c>
      <c r="L43" s="227"/>
      <c r="M43" s="218"/>
      <c r="O43" s="228" t="str">
        <f t="shared" si="2"/>
        <v>0</v>
      </c>
      <c r="P43" s="228" t="str">
        <f t="shared" si="3"/>
        <v>0</v>
      </c>
      <c r="Q43" s="229">
        <f t="shared" si="4"/>
        <v>0</v>
      </c>
    </row>
    <row r="44" spans="1:17">
      <c r="A44" s="184">
        <v>34</v>
      </c>
      <c r="B44" s="221"/>
      <c r="C44" s="222"/>
      <c r="D44" s="223"/>
      <c r="E44" s="224"/>
      <c r="F44" s="213" t="str">
        <f t="shared" si="0"/>
        <v>0</v>
      </c>
      <c r="G44" s="225"/>
      <c r="H44" s="225"/>
      <c r="I44" s="226"/>
      <c r="J44" s="225"/>
      <c r="K44" s="216">
        <f t="shared" si="1"/>
        <v>0</v>
      </c>
      <c r="L44" s="227"/>
      <c r="M44" s="218"/>
      <c r="O44" s="228" t="str">
        <f t="shared" si="2"/>
        <v>0</v>
      </c>
      <c r="P44" s="228" t="str">
        <f t="shared" si="3"/>
        <v>0</v>
      </c>
      <c r="Q44" s="229">
        <f t="shared" si="4"/>
        <v>0</v>
      </c>
    </row>
    <row r="45" spans="1:17">
      <c r="A45" s="184">
        <v>35</v>
      </c>
      <c r="B45" s="221"/>
      <c r="C45" s="222"/>
      <c r="D45" s="223"/>
      <c r="E45" s="224"/>
      <c r="F45" s="213" t="str">
        <f t="shared" si="0"/>
        <v>0</v>
      </c>
      <c r="G45" s="225"/>
      <c r="H45" s="225"/>
      <c r="I45" s="226"/>
      <c r="J45" s="225"/>
      <c r="K45" s="216">
        <f t="shared" si="1"/>
        <v>0</v>
      </c>
      <c r="L45" s="227"/>
      <c r="M45" s="218"/>
      <c r="O45" s="228" t="str">
        <f t="shared" si="2"/>
        <v>0</v>
      </c>
      <c r="P45" s="228" t="str">
        <f t="shared" si="3"/>
        <v>0</v>
      </c>
      <c r="Q45" s="229">
        <f t="shared" si="4"/>
        <v>0</v>
      </c>
    </row>
    <row r="46" spans="1:17">
      <c r="A46" s="184">
        <v>36</v>
      </c>
      <c r="B46" s="221"/>
      <c r="C46" s="222"/>
      <c r="D46" s="223"/>
      <c r="E46" s="224"/>
      <c r="F46" s="213" t="str">
        <f t="shared" si="0"/>
        <v>0</v>
      </c>
      <c r="G46" s="225"/>
      <c r="H46" s="225"/>
      <c r="I46" s="226"/>
      <c r="J46" s="225"/>
      <c r="K46" s="216">
        <f t="shared" si="1"/>
        <v>0</v>
      </c>
      <c r="L46" s="227"/>
      <c r="M46" s="218"/>
      <c r="O46" s="228" t="str">
        <f t="shared" si="2"/>
        <v>0</v>
      </c>
      <c r="P46" s="228" t="str">
        <f t="shared" si="3"/>
        <v>0</v>
      </c>
      <c r="Q46" s="229">
        <f t="shared" si="4"/>
        <v>0</v>
      </c>
    </row>
    <row r="47" spans="1:17">
      <c r="A47" s="184">
        <v>37</v>
      </c>
      <c r="B47" s="221"/>
      <c r="C47" s="222"/>
      <c r="D47" s="223"/>
      <c r="E47" s="224"/>
      <c r="F47" s="213" t="str">
        <f t="shared" si="0"/>
        <v>0</v>
      </c>
      <c r="G47" s="225"/>
      <c r="H47" s="225"/>
      <c r="I47" s="226"/>
      <c r="J47" s="225"/>
      <c r="K47" s="216">
        <f t="shared" si="1"/>
        <v>0</v>
      </c>
      <c r="L47" s="227"/>
      <c r="M47" s="218"/>
      <c r="O47" s="228" t="str">
        <f t="shared" si="2"/>
        <v>0</v>
      </c>
      <c r="P47" s="228" t="str">
        <f t="shared" si="3"/>
        <v>0</v>
      </c>
      <c r="Q47" s="229">
        <f t="shared" si="4"/>
        <v>0</v>
      </c>
    </row>
    <row r="48" spans="1:17">
      <c r="A48" s="184">
        <v>38</v>
      </c>
      <c r="B48" s="221"/>
      <c r="C48" s="222"/>
      <c r="D48" s="223"/>
      <c r="E48" s="224"/>
      <c r="F48" s="213" t="str">
        <f t="shared" si="0"/>
        <v>0</v>
      </c>
      <c r="G48" s="225"/>
      <c r="H48" s="225"/>
      <c r="I48" s="226"/>
      <c r="J48" s="225"/>
      <c r="K48" s="216">
        <f t="shared" si="1"/>
        <v>0</v>
      </c>
      <c r="L48" s="227"/>
      <c r="M48" s="218"/>
      <c r="O48" s="228" t="str">
        <f t="shared" si="2"/>
        <v>0</v>
      </c>
      <c r="P48" s="228" t="str">
        <f t="shared" si="3"/>
        <v>0</v>
      </c>
      <c r="Q48" s="229">
        <f t="shared" si="4"/>
        <v>0</v>
      </c>
    </row>
    <row r="49" spans="1:17">
      <c r="A49" s="184">
        <v>39</v>
      </c>
      <c r="B49" s="221"/>
      <c r="C49" s="222"/>
      <c r="D49" s="223"/>
      <c r="E49" s="224"/>
      <c r="F49" s="213" t="str">
        <f t="shared" si="0"/>
        <v>0</v>
      </c>
      <c r="G49" s="225"/>
      <c r="H49" s="225"/>
      <c r="I49" s="226"/>
      <c r="J49" s="225"/>
      <c r="K49" s="216">
        <f t="shared" si="1"/>
        <v>0</v>
      </c>
      <c r="L49" s="227"/>
      <c r="M49" s="218"/>
      <c r="O49" s="228" t="str">
        <f t="shared" si="2"/>
        <v>0</v>
      </c>
      <c r="P49" s="228" t="str">
        <f t="shared" si="3"/>
        <v>0</v>
      </c>
      <c r="Q49" s="229">
        <f t="shared" si="4"/>
        <v>0</v>
      </c>
    </row>
    <row r="50" spans="1:17">
      <c r="A50" s="184">
        <v>40</v>
      </c>
      <c r="B50" s="221"/>
      <c r="C50" s="222"/>
      <c r="D50" s="223"/>
      <c r="E50" s="224"/>
      <c r="F50" s="213" t="str">
        <f t="shared" si="0"/>
        <v>0</v>
      </c>
      <c r="G50" s="225"/>
      <c r="H50" s="225"/>
      <c r="I50" s="226"/>
      <c r="J50" s="225"/>
      <c r="K50" s="216">
        <f t="shared" si="1"/>
        <v>0</v>
      </c>
      <c r="L50" s="227"/>
      <c r="M50" s="218"/>
      <c r="O50" s="228" t="str">
        <f t="shared" si="2"/>
        <v>0</v>
      </c>
      <c r="P50" s="228" t="str">
        <f t="shared" si="3"/>
        <v>0</v>
      </c>
      <c r="Q50" s="229">
        <f t="shared" si="4"/>
        <v>0</v>
      </c>
    </row>
    <row r="51" spans="1:17">
      <c r="A51" s="184">
        <v>41</v>
      </c>
      <c r="B51" s="221"/>
      <c r="C51" s="222"/>
      <c r="D51" s="223"/>
      <c r="E51" s="224"/>
      <c r="F51" s="213" t="str">
        <f t="shared" si="0"/>
        <v>0</v>
      </c>
      <c r="G51" s="225"/>
      <c r="H51" s="225"/>
      <c r="I51" s="226"/>
      <c r="J51" s="225"/>
      <c r="K51" s="216">
        <f t="shared" si="1"/>
        <v>0</v>
      </c>
      <c r="L51" s="227"/>
      <c r="M51" s="218"/>
      <c r="O51" s="228" t="str">
        <f t="shared" si="2"/>
        <v>0</v>
      </c>
      <c r="P51" s="228" t="str">
        <f t="shared" si="3"/>
        <v>0</v>
      </c>
      <c r="Q51" s="229">
        <f t="shared" si="4"/>
        <v>0</v>
      </c>
    </row>
    <row r="52" spans="1:17">
      <c r="A52" s="184">
        <v>42</v>
      </c>
      <c r="B52" s="221"/>
      <c r="C52" s="222"/>
      <c r="D52" s="223"/>
      <c r="E52" s="224"/>
      <c r="F52" s="213" t="str">
        <f t="shared" si="0"/>
        <v>0</v>
      </c>
      <c r="G52" s="225"/>
      <c r="H52" s="225"/>
      <c r="I52" s="226"/>
      <c r="J52" s="225"/>
      <c r="K52" s="216">
        <f t="shared" si="1"/>
        <v>0</v>
      </c>
      <c r="L52" s="227"/>
      <c r="M52" s="218"/>
      <c r="O52" s="228" t="str">
        <f t="shared" si="2"/>
        <v>0</v>
      </c>
      <c r="P52" s="228" t="str">
        <f t="shared" si="3"/>
        <v>0</v>
      </c>
      <c r="Q52" s="229">
        <f t="shared" si="4"/>
        <v>0</v>
      </c>
    </row>
    <row r="53" spans="1:17" ht="12" customHeight="1">
      <c r="A53" s="184">
        <v>43</v>
      </c>
      <c r="B53" s="221"/>
      <c r="C53" s="222"/>
      <c r="D53" s="223"/>
      <c r="E53" s="224"/>
      <c r="F53" s="213" t="str">
        <f t="shared" si="0"/>
        <v>0</v>
      </c>
      <c r="G53" s="225"/>
      <c r="H53" s="225"/>
      <c r="I53" s="226"/>
      <c r="J53" s="225"/>
      <c r="K53" s="216">
        <f t="shared" si="1"/>
        <v>0</v>
      </c>
      <c r="L53" s="227"/>
      <c r="M53" s="218"/>
      <c r="O53" s="228" t="str">
        <f t="shared" si="2"/>
        <v>0</v>
      </c>
      <c r="P53" s="228" t="str">
        <f t="shared" si="3"/>
        <v>0</v>
      </c>
      <c r="Q53" s="229">
        <f t="shared" si="4"/>
        <v>0</v>
      </c>
    </row>
    <row r="54" spans="1:17">
      <c r="A54" s="184">
        <v>44</v>
      </c>
      <c r="B54" s="221"/>
      <c r="C54" s="230"/>
      <c r="D54" s="231"/>
      <c r="E54" s="224"/>
      <c r="F54" s="213" t="str">
        <f t="shared" si="0"/>
        <v>0</v>
      </c>
      <c r="G54" s="225"/>
      <c r="H54" s="225"/>
      <c r="I54" s="226"/>
      <c r="J54" s="225"/>
      <c r="K54" s="216">
        <f t="shared" si="1"/>
        <v>0</v>
      </c>
      <c r="L54" s="227"/>
      <c r="M54" s="218"/>
      <c r="O54" s="228" t="str">
        <f t="shared" si="2"/>
        <v>0</v>
      </c>
      <c r="P54" s="228" t="str">
        <f t="shared" si="3"/>
        <v>0</v>
      </c>
      <c r="Q54" s="229">
        <f t="shared" si="4"/>
        <v>0</v>
      </c>
    </row>
    <row r="55" spans="1:17" ht="14.25" thickBot="1">
      <c r="A55" s="184">
        <v>45</v>
      </c>
      <c r="B55" s="232"/>
      <c r="C55" s="233"/>
      <c r="D55" s="234"/>
      <c r="E55" s="235"/>
      <c r="F55" s="236" t="str">
        <f t="shared" si="0"/>
        <v>0</v>
      </c>
      <c r="G55" s="237"/>
      <c r="H55" s="237"/>
      <c r="I55" s="238"/>
      <c r="J55" s="237"/>
      <c r="K55" s="239">
        <f t="shared" si="1"/>
        <v>0</v>
      </c>
      <c r="L55" s="240"/>
      <c r="M55" s="218"/>
      <c r="O55" s="241" t="str">
        <f t="shared" si="2"/>
        <v>0</v>
      </c>
      <c r="P55" s="241" t="str">
        <f t="shared" si="3"/>
        <v>0</v>
      </c>
      <c r="Q55" s="242">
        <f t="shared" si="4"/>
        <v>0</v>
      </c>
    </row>
    <row r="56" spans="1:17" ht="14.25" thickBot="1"/>
    <row r="57" spans="1:17" ht="19.5" customHeight="1" thickBot="1">
      <c r="J57" s="243" t="s">
        <v>241</v>
      </c>
      <c r="K57" s="244">
        <f ca="1">SUM(OFFSET(K11,0,0):K55)</f>
        <v>0</v>
      </c>
      <c r="L57" s="245"/>
      <c r="O57" s="246">
        <f ca="1">SUM(OFFSET(O11,0,0):O55)</f>
        <v>0</v>
      </c>
      <c r="P57" s="246">
        <f ca="1">SUM(OFFSET(P11,0,0):P55)</f>
        <v>0</v>
      </c>
      <c r="Q57" s="246">
        <f ca="1">SUM(OFFSET(Q11,0,0):Q55)</f>
        <v>0</v>
      </c>
    </row>
    <row r="58" spans="1:17" s="247" customFormat="1" ht="16.5" customHeight="1" thickBot="1">
      <c r="B58" s="248"/>
      <c r="J58" s="249"/>
      <c r="K58" s="250"/>
      <c r="O58" s="248" t="s">
        <v>242</v>
      </c>
      <c r="P58" s="248" t="s">
        <v>243</v>
      </c>
      <c r="Q58" s="248" t="s">
        <v>244</v>
      </c>
    </row>
    <row r="59" spans="1:17" ht="19.5" customHeight="1" thickBot="1">
      <c r="J59" s="243"/>
      <c r="K59" s="245"/>
      <c r="N59" s="185" t="s">
        <v>245</v>
      </c>
      <c r="O59" s="251">
        <f ca="1">IFERROR(O$57/($O57+$P57),0)</f>
        <v>0</v>
      </c>
      <c r="P59" s="251">
        <f ca="1">IFERROR(P$57/($O57+$P57),0)</f>
        <v>0</v>
      </c>
      <c r="Q59" s="252">
        <f ca="1">SUM($O$59:$P$59)</f>
        <v>0</v>
      </c>
    </row>
    <row r="60" spans="1:17" ht="19.5" customHeight="1" thickBot="1">
      <c r="J60" s="243"/>
      <c r="K60" s="245"/>
      <c r="N60" s="185" t="s">
        <v>246</v>
      </c>
      <c r="O60" s="253">
        <f ca="1">IFERROR($Q$57*O$59,0)</f>
        <v>0</v>
      </c>
      <c r="P60" s="253">
        <f ca="1">IFERROR($Q$57*P$59,0)</f>
        <v>0</v>
      </c>
      <c r="Q60" s="254">
        <f ca="1">SUM($O$60:$P$60)</f>
        <v>0</v>
      </c>
    </row>
    <row r="61" spans="1:17" ht="19.5" customHeight="1" thickBot="1">
      <c r="J61" s="243"/>
      <c r="K61" s="245"/>
      <c r="M61" s="555" t="s">
        <v>247</v>
      </c>
      <c r="N61" s="556"/>
      <c r="O61" s="255">
        <f ca="1">IFERROR(O$57+O$60,0)</f>
        <v>0</v>
      </c>
      <c r="P61" s="255">
        <f ca="1">IFERROR(P$57+P$60,0)</f>
        <v>0</v>
      </c>
      <c r="Q61" s="256">
        <f ca="1">SUM($O$61:$P$61)</f>
        <v>0</v>
      </c>
    </row>
    <row r="62" spans="1:17" ht="19.5" customHeight="1" thickBot="1">
      <c r="J62" s="243" t="s">
        <v>248</v>
      </c>
      <c r="K62" s="257">
        <f ca="1">K57*0.1</f>
        <v>0</v>
      </c>
      <c r="N62" s="185" t="s">
        <v>249</v>
      </c>
      <c r="O62" s="258">
        <f ca="1">IFERROR($K$62*O$59,0)</f>
        <v>0</v>
      </c>
      <c r="P62" s="258">
        <f ca="1">IFERROR($K$62*P$59,0)</f>
        <v>0</v>
      </c>
      <c r="Q62" s="259">
        <f ca="1">SUM($O$62:$P$62)</f>
        <v>0</v>
      </c>
    </row>
    <row r="63" spans="1:17" ht="19.5" customHeight="1" thickBot="1">
      <c r="J63" s="243"/>
      <c r="K63" s="245"/>
      <c r="O63" s="260" t="s">
        <v>250</v>
      </c>
      <c r="P63" s="261" t="s">
        <v>251</v>
      </c>
    </row>
    <row r="64" spans="1:17" ht="19.5" customHeight="1" thickBot="1">
      <c r="J64" s="243" t="s">
        <v>252</v>
      </c>
      <c r="K64" s="262">
        <f ca="1">IFERROR($K$57+$K$62,0)</f>
        <v>0</v>
      </c>
      <c r="N64" s="185" t="s">
        <v>252</v>
      </c>
      <c r="O64" s="263">
        <f ca="1">IFERROR(SUM(O$61:O$62),0)</f>
        <v>0</v>
      </c>
      <c r="P64" s="264">
        <f ca="1">IFERROR(SUM(P$61:P$62),0)</f>
        <v>0</v>
      </c>
      <c r="Q64" s="264">
        <f ca="1">SUM($Q$61:$Q$62)</f>
        <v>0</v>
      </c>
    </row>
    <row r="66" spans="3:15">
      <c r="M66" s="265"/>
      <c r="N66" s="266" t="s">
        <v>253</v>
      </c>
      <c r="O66" s="267" t="s">
        <v>254</v>
      </c>
    </row>
    <row r="67" spans="3:15">
      <c r="C67" s="265"/>
      <c r="M67" s="266" t="s">
        <v>255</v>
      </c>
      <c r="N67" s="268"/>
      <c r="O67" s="269">
        <f ca="1">O64*N67</f>
        <v>0</v>
      </c>
    </row>
    <row r="68" spans="3:15">
      <c r="C68" s="265"/>
      <c r="M68" s="267" t="s">
        <v>256</v>
      </c>
      <c r="N68" s="268"/>
      <c r="O68" s="269">
        <f ca="1">O64*N68</f>
        <v>0</v>
      </c>
    </row>
    <row r="69" spans="3:15">
      <c r="C69" s="265"/>
    </row>
  </sheetData>
  <mergeCells count="5">
    <mergeCell ref="B4:Q4"/>
    <mergeCell ref="F6:H6"/>
    <mergeCell ref="J6:K6"/>
    <mergeCell ref="M6:Q6"/>
    <mergeCell ref="M61:N61"/>
  </mergeCells>
  <phoneticPr fontId="7"/>
  <conditionalFormatting sqref="Q11:Q55">
    <cfRule type="expression" dxfId="0" priority="1">
      <formula>$E11="（イ）複数項目に係る経費"</formula>
    </cfRule>
  </conditionalFormatting>
  <dataValidations count="1">
    <dataValidation type="list" allowBlank="1" showInputMessage="1" showErrorMessage="1" sqref="E11:E55" xr:uid="{973658EB-BBC5-4402-B3C0-4ECCA987BD96}">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97D4-8A83-41A6-B886-0F90806D7A06}">
  <sheetPr>
    <tabColor rgb="FF00B0F0"/>
    <pageSetUpPr fitToPage="1"/>
  </sheetPr>
  <dimension ref="B1:J29"/>
  <sheetViews>
    <sheetView showGridLines="0" view="pageBreakPreview" topLeftCell="A3" zoomScale="80" zoomScaleNormal="100" zoomScaleSheetLayoutView="80" workbookViewId="0">
      <selection activeCell="C10" sqref="C10"/>
    </sheetView>
  </sheetViews>
  <sheetFormatPr defaultRowHeight="13.5"/>
  <cols>
    <col min="1" max="1" width="6.5" style="183" customWidth="1"/>
    <col min="2" max="2" width="7.625" style="183" customWidth="1"/>
    <col min="3" max="3" width="25.75" style="183" customWidth="1"/>
    <col min="4" max="4" width="6.5" style="183" customWidth="1"/>
    <col min="5" max="5" width="27.625" style="183" customWidth="1"/>
    <col min="6" max="6" width="32.125" style="317" customWidth="1"/>
    <col min="7" max="7" width="30.5" style="317" customWidth="1"/>
    <col min="8" max="9" width="31.25" style="317" customWidth="1"/>
    <col min="10" max="10" width="5" style="183" customWidth="1"/>
    <col min="11" max="16384" width="9" style="183"/>
  </cols>
  <sheetData>
    <row r="1" spans="2:10" ht="14.25">
      <c r="J1" s="318" t="s">
        <v>334</v>
      </c>
    </row>
    <row r="3" spans="2:10" s="319" customFormat="1" ht="27.75" customHeight="1">
      <c r="B3" s="547" t="s">
        <v>185</v>
      </c>
      <c r="C3" s="547"/>
      <c r="D3" s="547"/>
      <c r="E3" s="547"/>
      <c r="F3" s="547"/>
      <c r="G3" s="547"/>
      <c r="H3" s="547"/>
      <c r="I3" s="547"/>
    </row>
    <row r="4" spans="2:10" s="319" customFormat="1" ht="14.25" customHeight="1">
      <c r="B4" s="320"/>
      <c r="C4" s="320"/>
      <c r="D4" s="320"/>
      <c r="E4" s="320"/>
      <c r="F4" s="320"/>
      <c r="G4" s="320"/>
      <c r="H4" s="320"/>
      <c r="I4" s="320"/>
    </row>
    <row r="5" spans="2:10" s="319" customFormat="1" ht="27.75" customHeight="1">
      <c r="B5" s="570" t="s">
        <v>165</v>
      </c>
      <c r="C5" s="570"/>
      <c r="D5" s="570" t="s">
        <v>166</v>
      </c>
      <c r="E5" s="570"/>
      <c r="F5" s="321" t="s">
        <v>217</v>
      </c>
      <c r="G5" s="321" t="s">
        <v>218</v>
      </c>
      <c r="H5" s="570" t="s">
        <v>219</v>
      </c>
      <c r="I5" s="570"/>
    </row>
    <row r="6" spans="2:10" s="319" customFormat="1" ht="27.75" customHeight="1">
      <c r="B6" s="571">
        <f>'02_様式4-1'!B7</f>
        <v>0</v>
      </c>
      <c r="C6" s="572"/>
      <c r="D6" s="573">
        <f>'02_様式4-1'!G7</f>
        <v>0</v>
      </c>
      <c r="E6" s="573"/>
      <c r="F6" s="322">
        <f>'02_様式4-1'!B8</f>
        <v>0</v>
      </c>
      <c r="G6" s="322" t="s">
        <v>310</v>
      </c>
      <c r="H6" s="573">
        <f>'02_様式4-1'!G7</f>
        <v>0</v>
      </c>
      <c r="I6" s="573"/>
    </row>
    <row r="7" spans="2:10" s="319" customFormat="1" ht="13.5" customHeight="1">
      <c r="B7" s="323"/>
      <c r="C7" s="323"/>
      <c r="D7" s="323"/>
      <c r="E7" s="323"/>
      <c r="F7" s="323"/>
      <c r="G7" s="323"/>
      <c r="H7" s="323"/>
      <c r="I7" s="323"/>
    </row>
    <row r="8" spans="2:10" ht="30" customHeight="1">
      <c r="B8" s="561" t="s">
        <v>257</v>
      </c>
      <c r="C8" s="563" t="s">
        <v>258</v>
      </c>
      <c r="D8" s="562" t="s">
        <v>259</v>
      </c>
      <c r="E8" s="564" t="s">
        <v>335</v>
      </c>
      <c r="F8" s="565"/>
      <c r="G8" s="565"/>
      <c r="H8" s="565"/>
      <c r="I8" s="566"/>
    </row>
    <row r="9" spans="2:10" ht="66" customHeight="1">
      <c r="B9" s="562"/>
      <c r="C9" s="563"/>
      <c r="D9" s="562"/>
      <c r="E9" s="567"/>
      <c r="F9" s="568"/>
      <c r="G9" s="568"/>
      <c r="H9" s="568"/>
      <c r="I9" s="569"/>
    </row>
    <row r="10" spans="2:10" ht="35.25" customHeight="1">
      <c r="B10" s="324">
        <v>1</v>
      </c>
      <c r="C10" s="325"/>
      <c r="D10" s="326"/>
      <c r="E10" s="559"/>
      <c r="F10" s="560"/>
      <c r="G10" s="560"/>
      <c r="H10" s="560"/>
      <c r="I10" s="560"/>
    </row>
    <row r="11" spans="2:10" ht="35.25" customHeight="1">
      <c r="B11" s="324">
        <v>2</v>
      </c>
      <c r="C11" s="327"/>
      <c r="D11" s="328"/>
      <c r="E11" s="557"/>
      <c r="F11" s="558"/>
      <c r="G11" s="558"/>
      <c r="H11" s="558"/>
      <c r="I11" s="558"/>
    </row>
    <row r="12" spans="2:10" ht="35.25" customHeight="1">
      <c r="B12" s="324">
        <v>3</v>
      </c>
      <c r="C12" s="325"/>
      <c r="D12" s="326"/>
      <c r="E12" s="559"/>
      <c r="F12" s="560"/>
      <c r="G12" s="560"/>
      <c r="H12" s="560"/>
      <c r="I12" s="560"/>
    </row>
    <row r="13" spans="2:10" ht="35.25" customHeight="1">
      <c r="B13" s="324">
        <v>4</v>
      </c>
      <c r="C13" s="327"/>
      <c r="D13" s="328"/>
      <c r="E13" s="557"/>
      <c r="F13" s="558"/>
      <c r="G13" s="558"/>
      <c r="H13" s="558"/>
      <c r="I13" s="558"/>
    </row>
    <row r="14" spans="2:10" ht="35.25" customHeight="1">
      <c r="B14" s="324">
        <v>5</v>
      </c>
      <c r="C14" s="325"/>
      <c r="D14" s="326"/>
      <c r="E14" s="559"/>
      <c r="F14" s="560"/>
      <c r="G14" s="560"/>
      <c r="H14" s="560"/>
      <c r="I14" s="560"/>
    </row>
    <row r="15" spans="2:10" ht="35.25" customHeight="1">
      <c r="B15" s="324">
        <v>6</v>
      </c>
      <c r="C15" s="327"/>
      <c r="D15" s="328"/>
      <c r="E15" s="557"/>
      <c r="F15" s="558"/>
      <c r="G15" s="558"/>
      <c r="H15" s="558"/>
      <c r="I15" s="558"/>
    </row>
    <row r="16" spans="2:10" ht="35.25" customHeight="1">
      <c r="B16" s="324">
        <v>7</v>
      </c>
      <c r="C16" s="325"/>
      <c r="D16" s="326"/>
      <c r="E16" s="559"/>
      <c r="F16" s="560"/>
      <c r="G16" s="560"/>
      <c r="H16" s="560"/>
      <c r="I16" s="560"/>
    </row>
    <row r="17" spans="2:9" ht="35.25" customHeight="1">
      <c r="B17" s="324">
        <v>8</v>
      </c>
      <c r="C17" s="327"/>
      <c r="D17" s="328"/>
      <c r="E17" s="557"/>
      <c r="F17" s="558"/>
      <c r="G17" s="558"/>
      <c r="H17" s="558"/>
      <c r="I17" s="558"/>
    </row>
    <row r="18" spans="2:9" ht="35.25" customHeight="1">
      <c r="B18" s="324">
        <v>9</v>
      </c>
      <c r="C18" s="325"/>
      <c r="D18" s="326"/>
      <c r="E18" s="559"/>
      <c r="F18" s="560"/>
      <c r="G18" s="560"/>
      <c r="H18" s="560"/>
      <c r="I18" s="560"/>
    </row>
    <row r="19" spans="2:9" ht="35.25" customHeight="1">
      <c r="B19" s="324">
        <v>10</v>
      </c>
      <c r="C19" s="327"/>
      <c r="D19" s="328"/>
      <c r="E19" s="557"/>
      <c r="F19" s="558"/>
      <c r="G19" s="558"/>
      <c r="H19" s="558"/>
      <c r="I19" s="558"/>
    </row>
    <row r="20" spans="2:9" ht="35.25" customHeight="1">
      <c r="B20" s="324">
        <v>11</v>
      </c>
      <c r="C20" s="325"/>
      <c r="D20" s="326"/>
      <c r="E20" s="559"/>
      <c r="F20" s="560"/>
      <c r="G20" s="560"/>
      <c r="H20" s="560"/>
      <c r="I20" s="560"/>
    </row>
    <row r="21" spans="2:9" ht="35.25" customHeight="1">
      <c r="B21" s="324">
        <v>12</v>
      </c>
      <c r="C21" s="327"/>
      <c r="D21" s="328"/>
      <c r="E21" s="557"/>
      <c r="F21" s="558"/>
      <c r="G21" s="558"/>
      <c r="H21" s="558"/>
      <c r="I21" s="558"/>
    </row>
    <row r="22" spans="2:9" ht="35.25" customHeight="1">
      <c r="B22" s="324">
        <v>13</v>
      </c>
      <c r="C22" s="325"/>
      <c r="D22" s="326"/>
      <c r="E22" s="559"/>
      <c r="F22" s="560"/>
      <c r="G22" s="560"/>
      <c r="H22" s="560"/>
      <c r="I22" s="560"/>
    </row>
    <row r="23" spans="2:9" ht="35.25" customHeight="1">
      <c r="B23" s="324">
        <v>14</v>
      </c>
      <c r="C23" s="327"/>
      <c r="D23" s="328"/>
      <c r="E23" s="557"/>
      <c r="F23" s="558"/>
      <c r="G23" s="558"/>
      <c r="H23" s="558"/>
      <c r="I23" s="558"/>
    </row>
    <row r="24" spans="2:9" ht="35.25" customHeight="1">
      <c r="B24" s="324">
        <v>15</v>
      </c>
      <c r="C24" s="325"/>
      <c r="D24" s="326"/>
      <c r="E24" s="559"/>
      <c r="F24" s="560"/>
      <c r="G24" s="560"/>
      <c r="H24" s="560"/>
      <c r="I24" s="560"/>
    </row>
    <row r="25" spans="2:9" ht="35.25" customHeight="1">
      <c r="B25" s="324">
        <v>16</v>
      </c>
      <c r="C25" s="327"/>
      <c r="D25" s="328"/>
      <c r="E25" s="557"/>
      <c r="F25" s="558"/>
      <c r="G25" s="558"/>
      <c r="H25" s="558"/>
      <c r="I25" s="558"/>
    </row>
    <row r="26" spans="2:9" ht="35.25" customHeight="1">
      <c r="B26" s="324">
        <v>17</v>
      </c>
      <c r="C26" s="325"/>
      <c r="D26" s="326"/>
      <c r="E26" s="559"/>
      <c r="F26" s="560"/>
      <c r="G26" s="560"/>
      <c r="H26" s="560"/>
      <c r="I26" s="560"/>
    </row>
    <row r="27" spans="2:9" ht="35.25" customHeight="1">
      <c r="B27" s="324">
        <v>18</v>
      </c>
      <c r="C27" s="327"/>
      <c r="D27" s="328"/>
      <c r="E27" s="557"/>
      <c r="F27" s="558"/>
      <c r="G27" s="558"/>
      <c r="H27" s="558"/>
      <c r="I27" s="558"/>
    </row>
    <row r="28" spans="2:9" ht="35.25" customHeight="1">
      <c r="B28" s="324">
        <v>19</v>
      </c>
      <c r="C28" s="325"/>
      <c r="D28" s="326"/>
      <c r="E28" s="559"/>
      <c r="F28" s="560"/>
      <c r="G28" s="560"/>
      <c r="H28" s="560"/>
      <c r="I28" s="560"/>
    </row>
    <row r="29" spans="2:9" ht="35.25" customHeight="1">
      <c r="B29" s="324">
        <v>20</v>
      </c>
      <c r="C29" s="327"/>
      <c r="D29" s="328"/>
      <c r="E29" s="557"/>
      <c r="F29" s="558"/>
      <c r="G29" s="558"/>
      <c r="H29" s="558"/>
      <c r="I29" s="558"/>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2">
    <dataValidation showDropDown="1" showInputMessage="1" showErrorMessage="1" sqref="H6:I6" xr:uid="{C17F31FD-CB1D-40C4-866B-D3915D52BAD9}"/>
    <dataValidation type="list" allowBlank="1" showInputMessage="1" showErrorMessage="1" sqref="G6" xr:uid="{B0815BB9-647D-477D-83B8-C7BE7264A0F6}">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48778-C9BD-45B9-91F7-98BA2E96CEF5}">
  <sheetPr>
    <tabColor rgb="FF00B0F0"/>
    <pageSetUpPr fitToPage="1"/>
  </sheetPr>
  <dimension ref="A1:J33"/>
  <sheetViews>
    <sheetView showZeros="0" view="pageBreakPreview" zoomScaleNormal="85" zoomScaleSheetLayoutView="100" workbookViewId="0">
      <selection activeCell="L13" sqref="L13"/>
    </sheetView>
  </sheetViews>
  <sheetFormatPr defaultRowHeight="13.5"/>
  <cols>
    <col min="1" max="1" width="15.75" style="76" bestFit="1" customWidth="1"/>
    <col min="2" max="2" width="12.5" style="76" bestFit="1" customWidth="1"/>
    <col min="3" max="3" width="12.25" style="76" customWidth="1"/>
    <col min="4" max="4" width="3.75" style="76" bestFit="1" customWidth="1"/>
    <col min="5" max="5" width="12.5" style="76" bestFit="1" customWidth="1"/>
    <col min="6" max="6" width="12" style="76" customWidth="1"/>
    <col min="7" max="7" width="3.75" style="76" bestFit="1" customWidth="1"/>
    <col min="8" max="8" width="10.25" style="76" bestFit="1" customWidth="1"/>
    <col min="9" max="9" width="17.125" style="76" customWidth="1"/>
    <col min="10" max="10" width="3.5" style="289" bestFit="1" customWidth="1"/>
    <col min="11" max="16384" width="9" style="76"/>
  </cols>
  <sheetData>
    <row r="1" spans="1:10" ht="24.75" customHeight="1">
      <c r="G1" s="591" t="s">
        <v>260</v>
      </c>
      <c r="H1" s="591"/>
      <c r="I1" s="591"/>
      <c r="J1" s="591"/>
    </row>
    <row r="2" spans="1:10" ht="24.75" customHeight="1">
      <c r="A2" s="592" t="s">
        <v>261</v>
      </c>
      <c r="B2" s="592"/>
      <c r="C2" s="592"/>
      <c r="D2" s="592"/>
      <c r="E2" s="592"/>
      <c r="F2" s="592"/>
      <c r="G2" s="592"/>
      <c r="H2" s="592"/>
      <c r="I2" s="592"/>
      <c r="J2" s="592"/>
    </row>
    <row r="3" spans="1:10" ht="14.25" thickBot="1">
      <c r="H3" s="270"/>
      <c r="I3" s="593"/>
      <c r="J3" s="593"/>
    </row>
    <row r="4" spans="1:10" ht="34.5" customHeight="1">
      <c r="A4" s="271" t="s">
        <v>5</v>
      </c>
      <c r="B4" s="594">
        <f>'02_様式4-1'!G7</f>
        <v>0</v>
      </c>
      <c r="C4" s="595"/>
      <c r="D4" s="595"/>
      <c r="E4" s="596"/>
      <c r="F4" s="272" t="s">
        <v>262</v>
      </c>
      <c r="G4" s="597">
        <f>'02_様式4-1'!B8</f>
        <v>0</v>
      </c>
      <c r="H4" s="598"/>
      <c r="I4" s="598"/>
      <c r="J4" s="599"/>
    </row>
    <row r="5" spans="1:10" ht="34.5" customHeight="1">
      <c r="A5" s="117" t="s">
        <v>1</v>
      </c>
      <c r="B5" s="420">
        <f>'02_様式4-1'!G2</f>
        <v>0</v>
      </c>
      <c r="C5" s="421"/>
      <c r="D5" s="421"/>
      <c r="E5" s="421"/>
      <c r="F5" s="421"/>
      <c r="G5" s="421"/>
      <c r="H5" s="421"/>
      <c r="I5" s="421"/>
      <c r="J5" s="600"/>
    </row>
    <row r="6" spans="1:10" ht="34.5" customHeight="1" thickBot="1">
      <c r="A6" s="273" t="s">
        <v>8</v>
      </c>
      <c r="B6" s="601">
        <f>'02_様式4-1'!B9</f>
        <v>0</v>
      </c>
      <c r="C6" s="602"/>
      <c r="D6" s="602"/>
      <c r="E6" s="603"/>
      <c r="F6" s="603"/>
      <c r="G6" s="603"/>
      <c r="H6" s="603"/>
      <c r="I6" s="603"/>
      <c r="J6" s="604"/>
    </row>
    <row r="7" spans="1:10" ht="34.5" customHeight="1" thickTop="1">
      <c r="A7" s="274" t="s">
        <v>10</v>
      </c>
      <c r="B7" s="605">
        <f>'02_様式4-1'!G7</f>
        <v>0</v>
      </c>
      <c r="C7" s="606"/>
      <c r="D7" s="606"/>
      <c r="E7" s="607"/>
      <c r="F7" s="608" t="s">
        <v>263</v>
      </c>
      <c r="G7" s="609"/>
      <c r="H7" s="610" t="s">
        <v>333</v>
      </c>
      <c r="I7" s="611"/>
      <c r="J7" s="612"/>
    </row>
    <row r="8" spans="1:10" ht="34.5" customHeight="1">
      <c r="A8" s="275" t="s">
        <v>264</v>
      </c>
      <c r="B8" s="276" t="s">
        <v>265</v>
      </c>
      <c r="C8" s="613"/>
      <c r="D8" s="613"/>
      <c r="E8" s="613"/>
      <c r="F8" s="613"/>
      <c r="G8" s="614"/>
      <c r="H8" s="276" t="s">
        <v>266</v>
      </c>
      <c r="I8" s="277"/>
      <c r="J8" s="278" t="s">
        <v>39</v>
      </c>
    </row>
    <row r="9" spans="1:10" ht="34.5" customHeight="1">
      <c r="A9" s="275" t="s">
        <v>267</v>
      </c>
      <c r="B9" s="276" t="s">
        <v>265</v>
      </c>
      <c r="C9" s="584"/>
      <c r="D9" s="584"/>
      <c r="E9" s="584"/>
      <c r="F9" s="584"/>
      <c r="G9" s="585"/>
      <c r="H9" s="276" t="s">
        <v>266</v>
      </c>
      <c r="I9" s="277"/>
      <c r="J9" s="278" t="s">
        <v>39</v>
      </c>
    </row>
    <row r="10" spans="1:10" ht="34.5" customHeight="1">
      <c r="A10" s="275" t="s">
        <v>268</v>
      </c>
      <c r="B10" s="276" t="s">
        <v>265</v>
      </c>
      <c r="C10" s="584"/>
      <c r="D10" s="584"/>
      <c r="E10" s="584"/>
      <c r="F10" s="584"/>
      <c r="G10" s="585"/>
      <c r="H10" s="276" t="s">
        <v>266</v>
      </c>
      <c r="I10" s="277"/>
      <c r="J10" s="278" t="s">
        <v>39</v>
      </c>
    </row>
    <row r="11" spans="1:10" ht="34.5" customHeight="1">
      <c r="A11" s="275" t="s">
        <v>269</v>
      </c>
      <c r="B11" s="276" t="s">
        <v>265</v>
      </c>
      <c r="C11" s="584"/>
      <c r="D11" s="584"/>
      <c r="E11" s="584"/>
      <c r="F11" s="584"/>
      <c r="G11" s="585"/>
      <c r="H11" s="276" t="s">
        <v>266</v>
      </c>
      <c r="I11" s="277"/>
      <c r="J11" s="278" t="s">
        <v>39</v>
      </c>
    </row>
    <row r="12" spans="1:10" ht="34.5" customHeight="1">
      <c r="A12" s="275" t="s">
        <v>270</v>
      </c>
      <c r="B12" s="276" t="s">
        <v>265</v>
      </c>
      <c r="C12" s="584"/>
      <c r="D12" s="584"/>
      <c r="E12" s="584"/>
      <c r="F12" s="584"/>
      <c r="G12" s="585"/>
      <c r="H12" s="276" t="s">
        <v>266</v>
      </c>
      <c r="I12" s="277"/>
      <c r="J12" s="278" t="s">
        <v>39</v>
      </c>
    </row>
    <row r="13" spans="1:10" ht="35.25" customHeight="1" thickBot="1">
      <c r="A13" s="275" t="s">
        <v>271</v>
      </c>
      <c r="B13" s="279" t="s">
        <v>265</v>
      </c>
      <c r="C13" s="584"/>
      <c r="D13" s="584"/>
      <c r="E13" s="584"/>
      <c r="F13" s="584"/>
      <c r="G13" s="585"/>
      <c r="H13" s="279" t="s">
        <v>266</v>
      </c>
      <c r="I13" s="280"/>
      <c r="J13" s="281" t="s">
        <v>39</v>
      </c>
    </row>
    <row r="14" spans="1:10" ht="35.25" customHeight="1" thickTop="1">
      <c r="A14" s="282" t="s">
        <v>272</v>
      </c>
      <c r="B14" s="586"/>
      <c r="C14" s="586"/>
      <c r="D14" s="586"/>
      <c r="E14" s="586"/>
      <c r="F14" s="586"/>
      <c r="G14" s="586"/>
      <c r="H14" s="586"/>
      <c r="I14" s="586"/>
      <c r="J14" s="587"/>
    </row>
    <row r="15" spans="1:10" ht="34.5" customHeight="1">
      <c r="A15" s="588"/>
      <c r="B15" s="589"/>
      <c r="C15" s="589"/>
      <c r="D15" s="589"/>
      <c r="E15" s="589"/>
      <c r="F15" s="589"/>
      <c r="G15" s="589"/>
      <c r="H15" s="589"/>
      <c r="I15" s="589"/>
      <c r="J15" s="590"/>
    </row>
    <row r="16" spans="1:10" ht="34.5" customHeight="1">
      <c r="A16" s="588"/>
      <c r="B16" s="589"/>
      <c r="C16" s="589"/>
      <c r="D16" s="589"/>
      <c r="E16" s="589"/>
      <c r="F16" s="589"/>
      <c r="G16" s="589"/>
      <c r="H16" s="589"/>
      <c r="I16" s="589"/>
      <c r="J16" s="590"/>
    </row>
    <row r="17" spans="1:10" ht="34.5" customHeight="1">
      <c r="A17" s="588"/>
      <c r="B17" s="589"/>
      <c r="C17" s="589"/>
      <c r="D17" s="589"/>
      <c r="E17" s="589"/>
      <c r="F17" s="589"/>
      <c r="G17" s="589"/>
      <c r="H17" s="589"/>
      <c r="I17" s="589"/>
      <c r="J17" s="590"/>
    </row>
    <row r="18" spans="1:10" ht="34.5" customHeight="1">
      <c r="A18" s="588"/>
      <c r="B18" s="589"/>
      <c r="C18" s="589"/>
      <c r="D18" s="589"/>
      <c r="E18" s="589"/>
      <c r="F18" s="589"/>
      <c r="G18" s="589"/>
      <c r="H18" s="589"/>
      <c r="I18" s="589"/>
      <c r="J18" s="590"/>
    </row>
    <row r="19" spans="1:10" ht="34.5" customHeight="1">
      <c r="A19" s="588"/>
      <c r="B19" s="589"/>
      <c r="C19" s="589"/>
      <c r="D19" s="589"/>
      <c r="E19" s="589"/>
      <c r="F19" s="589"/>
      <c r="G19" s="589"/>
      <c r="H19" s="589"/>
      <c r="I19" s="589"/>
      <c r="J19" s="590"/>
    </row>
    <row r="20" spans="1:10" ht="34.5" customHeight="1">
      <c r="A20" s="588"/>
      <c r="B20" s="589"/>
      <c r="C20" s="589"/>
      <c r="D20" s="589"/>
      <c r="E20" s="589"/>
      <c r="F20" s="589"/>
      <c r="G20" s="589"/>
      <c r="H20" s="589"/>
      <c r="I20" s="589"/>
      <c r="J20" s="590"/>
    </row>
    <row r="21" spans="1:10" ht="35.25" customHeight="1">
      <c r="A21" s="574" t="s">
        <v>273</v>
      </c>
      <c r="B21" s="575"/>
      <c r="C21" s="575"/>
      <c r="D21" s="575"/>
      <c r="E21" s="575"/>
      <c r="F21" s="575"/>
      <c r="G21" s="575"/>
      <c r="H21" s="575"/>
      <c r="I21" s="575"/>
      <c r="J21" s="576"/>
    </row>
    <row r="22" spans="1:10" ht="35.25" customHeight="1">
      <c r="A22" s="283"/>
      <c r="B22" s="270" t="s">
        <v>274</v>
      </c>
      <c r="C22" s="284"/>
      <c r="D22" s="285" t="s">
        <v>39</v>
      </c>
      <c r="E22" s="270" t="s">
        <v>275</v>
      </c>
      <c r="F22" s="286"/>
      <c r="G22" s="285" t="s">
        <v>39</v>
      </c>
      <c r="H22" s="270" t="s">
        <v>276</v>
      </c>
      <c r="I22" s="287">
        <f>F22-C22</f>
        <v>0</v>
      </c>
      <c r="J22" s="288" t="s">
        <v>39</v>
      </c>
    </row>
    <row r="23" spans="1:10" ht="34.5" customHeight="1">
      <c r="A23" s="577"/>
      <c r="B23" s="578"/>
      <c r="C23" s="578"/>
      <c r="D23" s="578"/>
      <c r="E23" s="578"/>
      <c r="F23" s="578"/>
      <c r="G23" s="578"/>
      <c r="H23" s="578"/>
      <c r="I23" s="578"/>
      <c r="J23" s="579"/>
    </row>
    <row r="24" spans="1:10" ht="34.5" customHeight="1">
      <c r="A24" s="580"/>
      <c r="B24" s="578"/>
      <c r="C24" s="578"/>
      <c r="D24" s="578"/>
      <c r="E24" s="578"/>
      <c r="F24" s="578"/>
      <c r="G24" s="578"/>
      <c r="H24" s="578"/>
      <c r="I24" s="578"/>
      <c r="J24" s="579"/>
    </row>
    <row r="25" spans="1:10" ht="34.5" customHeight="1">
      <c r="A25" s="580"/>
      <c r="B25" s="578"/>
      <c r="C25" s="578"/>
      <c r="D25" s="578"/>
      <c r="E25" s="578"/>
      <c r="F25" s="578"/>
      <c r="G25" s="578"/>
      <c r="H25" s="578"/>
      <c r="I25" s="578"/>
      <c r="J25" s="579"/>
    </row>
    <row r="26" spans="1:10" ht="34.5" customHeight="1">
      <c r="A26" s="580"/>
      <c r="B26" s="578"/>
      <c r="C26" s="578"/>
      <c r="D26" s="578"/>
      <c r="E26" s="578"/>
      <c r="F26" s="578"/>
      <c r="G26" s="578"/>
      <c r="H26" s="578"/>
      <c r="I26" s="578"/>
      <c r="J26" s="579"/>
    </row>
    <row r="27" spans="1:10" ht="34.5" customHeight="1">
      <c r="A27" s="580"/>
      <c r="B27" s="578"/>
      <c r="C27" s="578"/>
      <c r="D27" s="578"/>
      <c r="E27" s="578"/>
      <c r="F27" s="578"/>
      <c r="G27" s="578"/>
      <c r="H27" s="578"/>
      <c r="I27" s="578"/>
      <c r="J27" s="579"/>
    </row>
    <row r="28" spans="1:10" ht="34.5" customHeight="1" thickBot="1">
      <c r="A28" s="581"/>
      <c r="B28" s="582"/>
      <c r="C28" s="582"/>
      <c r="D28" s="582"/>
      <c r="E28" s="582"/>
      <c r="F28" s="582"/>
      <c r="G28" s="582"/>
      <c r="H28" s="582"/>
      <c r="I28" s="582"/>
      <c r="J28" s="583"/>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dataValidations count="1">
    <dataValidation type="list" allowBlank="1" showInputMessage="1" showErrorMessage="1" sqref="H7:J7" xr:uid="{A8D7C414-17C2-4C07-A28D-F9A11234BF17}">
      <formula1>"施工業者,設計業者,耐震診断業者,施工業者・設計業者,施工業者・耐震診断業者,設計業者・耐震診断業者,施工業者・設計業者・耐震診断業者"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01_チェック表</vt:lpstr>
      <vt:lpstr>02_様式4-1</vt:lpstr>
      <vt:lpstr>03_様式4-2</vt:lpstr>
      <vt:lpstr>04-1_様式4-3</vt:lpstr>
      <vt:lpstr>04-2_（参考）様式4-3</vt:lpstr>
      <vt:lpstr>05_様式4-4</vt:lpstr>
      <vt:lpstr>06_見積書整理表</vt:lpstr>
      <vt:lpstr>07_説明一覧 </vt:lpstr>
      <vt:lpstr>08_採択理由書</vt:lpstr>
      <vt:lpstr>09-1_収支予算書 (R4)</vt:lpstr>
      <vt:lpstr>09-2_収支決算書（R元）</vt:lpstr>
      <vt:lpstr>09-3_収支決算書 (R2)</vt:lpstr>
      <vt:lpstr>09-4_収支決算書 (R3)</vt:lpstr>
      <vt:lpstr>Sheet4</vt:lpstr>
      <vt:lpstr>'01_チェック表'!Print_Area</vt:lpstr>
      <vt:lpstr>'02_様式4-1'!Print_Area</vt:lpstr>
      <vt:lpstr>'03_様式4-2'!Print_Area</vt:lpstr>
      <vt:lpstr>'04-1_様式4-3'!Print_Area</vt:lpstr>
      <vt:lpstr>'04-2_（参考）様式4-3'!Print_Area</vt:lpstr>
      <vt:lpstr>'05_様式4-4'!Print_Area</vt:lpstr>
      <vt:lpstr>'06_見積書整理表'!Print_Area</vt:lpstr>
      <vt:lpstr>'07_説明一覧 '!Print_Area</vt:lpstr>
      <vt:lpstr>'08_採択理由書'!Print_Area</vt:lpstr>
      <vt:lpstr>'09-1_収支予算書 (R4)'!Print_Area</vt:lpstr>
      <vt:lpstr>'09-2_収支決算書（R元）'!Print_Area</vt:lpstr>
      <vt:lpstr>'09-3_収支決算書 (R2)'!Print_Area</vt:lpstr>
      <vt:lpstr>'09-4_収支決算書 (R3)'!Print_Area</vt:lpstr>
      <vt:lpstr>'03_様式4-2'!Print_Titles</vt:lpstr>
      <vt:lpstr>'07_説明一覧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2013-01-28T12:52:43Z</dcterms:created>
  <dcterms:modified xsi:type="dcterms:W3CDTF">2022-12-02T07:04:45Z</dcterms:modified>
  <cp:category/>
  <cp:contentStatus/>
</cp:coreProperties>
</file>