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00.45\disk1\05_県立学校\05_01_02県立学校維持管理委託\電力調達\R4\02_入札公告\02_HP掲載\"/>
    </mc:Choice>
  </mc:AlternateContent>
  <bookViews>
    <workbookView xWindow="0" yWindow="0" windowWidth="28800" windowHeight="11460" tabRatio="805"/>
  </bookViews>
  <sheets>
    <sheet name="平舘ほか47施設 計" sheetId="49" r:id="rId1"/>
    <sheet name="平舘" sheetId="18" r:id="rId2"/>
    <sheet name="葛巻" sheetId="23" r:id="rId3"/>
    <sheet name="紫波総合" sheetId="25" r:id="rId4"/>
    <sheet name="遠野" sheetId="62" r:id="rId5"/>
    <sheet name="一関第一" sheetId="65" r:id="rId6"/>
    <sheet name="大東" sheetId="69" r:id="rId7"/>
    <sheet name="水沢商業" sheetId="78" r:id="rId8"/>
    <sheet name="福岡" sheetId="40" r:id="rId9"/>
    <sheet name="一戸" sheetId="46" r:id="rId10"/>
    <sheet name="盛岡北" sheetId="19" r:id="rId11"/>
    <sheet name="水沢" sheetId="74" r:id="rId12"/>
    <sheet name="前沢" sheetId="79" r:id="rId13"/>
    <sheet name="釜石商工" sheetId="90" r:id="rId14"/>
    <sheet name="久慈" sheetId="36" r:id="rId15"/>
    <sheet name="伊保内" sheetId="44" r:id="rId16"/>
    <sheet name="大野" sheetId="45" r:id="rId17"/>
    <sheet name="黒沢尻北" sheetId="59" r:id="rId18"/>
    <sheet name="水沢農業（水沢自営者養成所）" sheetId="76" r:id="rId19"/>
    <sheet name="水沢工業" sheetId="77" r:id="rId20"/>
    <sheet name="釜石" sheetId="89" r:id="rId21"/>
    <sheet name="住田" sheetId="92" r:id="rId22"/>
    <sheet name="大迫" sheetId="55" r:id="rId23"/>
    <sheet name="西和賀" sheetId="64" r:id="rId24"/>
    <sheet name="宮古北" sheetId="29" r:id="rId25"/>
    <sheet name="久慈工業" sheetId="43" r:id="rId26"/>
    <sheet name="花泉" sheetId="68" r:id="rId27"/>
    <sheet name="大槌" sheetId="93" r:id="rId28"/>
    <sheet name="金ケ崎" sheetId="82" r:id="rId29"/>
    <sheet name="岩泉" sheetId="35" r:id="rId30"/>
    <sheet name="雫石" sheetId="22" r:id="rId31"/>
    <sheet name="沼宮内" sheetId="24" r:id="rId32"/>
    <sheet name="花北青雲" sheetId="54" r:id="rId33"/>
    <sheet name="宮古商工（工業校舎）" sheetId="31" r:id="rId34"/>
    <sheet name="宮古商工（商業校舎）" sheetId="30" r:id="rId35"/>
    <sheet name="総合教育センター" sheetId="57" r:id="rId36"/>
    <sheet name="生涯学習推進センター" sheetId="58" r:id="rId37"/>
    <sheet name="杜陵" sheetId="7" r:id="rId38"/>
    <sheet name="杜陵（奥州校）" sheetId="73" r:id="rId39"/>
    <sheet name="久慈（長内校）" sheetId="37" r:id="rId40"/>
    <sheet name="盛岡青松" sheetId="13" r:id="rId41"/>
    <sheet name="宮古恵風" sheetId="33" r:id="rId42"/>
    <sheet name="盛岡視覚" sheetId="10" r:id="rId43"/>
    <sheet name="盛岡視覚（寄宿舎）" sheetId="11" r:id="rId44"/>
    <sheet name="一関清明（山目校舎）" sheetId="72" r:id="rId45"/>
    <sheet name="盛岡みたけ（小中学部）" sheetId="21" r:id="rId46"/>
    <sheet name="盛岡みたけ（高等部）" sheetId="15" r:id="rId47"/>
    <sheet name="盛岡みたけ（奥中山校）" sheetId="48" r:id="rId48"/>
    <sheet name="花巻清風" sheetId="56" r:id="rId49"/>
    <sheet name="×釜石祥雲" sheetId="91" r:id="rId50"/>
  </sheets>
  <definedNames>
    <definedName name="_xlnm.Print_Area" localSheetId="49">×釜石祥雲!$A$1:$G$54</definedName>
    <definedName name="_xlnm.Print_Area" localSheetId="15">伊保内!$A$1:$G$40</definedName>
    <definedName name="_xlnm.Print_Area" localSheetId="44">'一関清明（山目校舎）'!$A$1:$G$40</definedName>
    <definedName name="_xlnm.Print_Area" localSheetId="5">一関第一!$A$1:$G$40</definedName>
    <definedName name="_xlnm.Print_Area" localSheetId="9">一戸!$A$1:$G$40</definedName>
    <definedName name="_xlnm.Print_Area" localSheetId="4">遠野!$A$1:$G$40</definedName>
    <definedName name="_xlnm.Print_Area" localSheetId="48">花巻清風!$A$1:$G$40</definedName>
    <definedName name="_xlnm.Print_Area" localSheetId="26">花泉!$A$1:$G$40</definedName>
    <definedName name="_xlnm.Print_Area" localSheetId="32">花北青雲!$A$1:$G$40</definedName>
    <definedName name="_xlnm.Print_Area" localSheetId="2">葛巻!$A$1:$G$40</definedName>
    <definedName name="_xlnm.Print_Area" localSheetId="20">釜石!$A$1:$G$40</definedName>
    <definedName name="_xlnm.Print_Area" localSheetId="13">釜石商工!$A$1:$G$40</definedName>
    <definedName name="_xlnm.Print_Area" localSheetId="29">岩泉!$A$1:$G$40</definedName>
    <definedName name="_xlnm.Print_Area" localSheetId="14">久慈!$A$1:$G$40</definedName>
    <definedName name="_xlnm.Print_Area" localSheetId="39">'久慈（長内校）'!$A$1:$G$40</definedName>
    <definedName name="_xlnm.Print_Area" localSheetId="25">久慈工業!$A$1:$G$40</definedName>
    <definedName name="_xlnm.Print_Area" localSheetId="41">宮古恵風!$A$1:$G$40</definedName>
    <definedName name="_xlnm.Print_Area" localSheetId="33">'宮古商工（工業校舎）'!$A$1:$G$40</definedName>
    <definedName name="_xlnm.Print_Area" localSheetId="34">'宮古商工（商業校舎）'!$A$1:$G$40</definedName>
    <definedName name="_xlnm.Print_Area" localSheetId="24">宮古北!$A$1:$G$40</definedName>
    <definedName name="_xlnm.Print_Area" localSheetId="28">金ケ崎!$A$1:$G$40</definedName>
    <definedName name="_xlnm.Print_Area" localSheetId="17">黒沢尻北!$A$1:$G$40</definedName>
    <definedName name="_xlnm.Print_Area" localSheetId="3">紫波総合!$A$1:$G$40</definedName>
    <definedName name="_xlnm.Print_Area" localSheetId="30">雫石!$A$1:$G$40</definedName>
    <definedName name="_xlnm.Print_Area" localSheetId="21">住田!$A$1:$G$40</definedName>
    <definedName name="_xlnm.Print_Area" localSheetId="31">沼宮内!$A$1:$G$40</definedName>
    <definedName name="_xlnm.Print_Area" localSheetId="11">水沢!$A$1:$G$40</definedName>
    <definedName name="_xlnm.Print_Area" localSheetId="19">水沢工業!$A$1:$G$40</definedName>
    <definedName name="_xlnm.Print_Area" localSheetId="7">水沢商業!$A$1:$G$40</definedName>
    <definedName name="_xlnm.Print_Area" localSheetId="18">'水沢農業（水沢自営者養成所）'!$A$1:$G$40</definedName>
    <definedName name="_xlnm.Print_Area" localSheetId="36">生涯学習推進センター!$A$1:$G$40</definedName>
    <definedName name="_xlnm.Print_Area" localSheetId="47">'盛岡みたけ（奥中山校）'!$A$1:$G$40</definedName>
    <definedName name="_xlnm.Print_Area" localSheetId="46">'盛岡みたけ（高等部）'!$A$1:$G$40</definedName>
    <definedName name="_xlnm.Print_Area" localSheetId="45">'盛岡みたけ（小中学部）'!$A$1:$G$40</definedName>
    <definedName name="_xlnm.Print_Area" localSheetId="42">盛岡視覚!$A$1:$G$40</definedName>
    <definedName name="_xlnm.Print_Area" localSheetId="43">'盛岡視覚（寄宿舎）'!$A$1:$G$40</definedName>
    <definedName name="_xlnm.Print_Area" localSheetId="40">盛岡青松!$A$1:$G$40</definedName>
    <definedName name="_xlnm.Print_Area" localSheetId="10">盛岡北!$A$1:$G$40</definedName>
    <definedName name="_xlnm.Print_Area" localSheetId="23">西和賀!$A$1:$G$40</definedName>
    <definedName name="_xlnm.Print_Area" localSheetId="12">前沢!$A$1:$G$40</definedName>
    <definedName name="_xlnm.Print_Area" localSheetId="35">総合教育センター!$A$1:$G$40</definedName>
    <definedName name="_xlnm.Print_Area" localSheetId="27">大槌!$A$1:$G$40</definedName>
    <definedName name="_xlnm.Print_Area" localSheetId="6">大東!$A$1:$G$40</definedName>
    <definedName name="_xlnm.Print_Area" localSheetId="22">大迫!$A$1:$G$40</definedName>
    <definedName name="_xlnm.Print_Area" localSheetId="16">大野!$A$1:$G$40</definedName>
    <definedName name="_xlnm.Print_Area" localSheetId="37">杜陵!$A$1:$G$40</definedName>
    <definedName name="_xlnm.Print_Area" localSheetId="38">'杜陵（奥州校）'!$A$1:$G$40</definedName>
    <definedName name="_xlnm.Print_Area" localSheetId="8">福岡!$A$1:$G$40</definedName>
    <definedName name="_xlnm.Print_Area" localSheetId="1">平舘!$A$1:$G$40</definedName>
    <definedName name="_xlnm.Print_Area" localSheetId="0">'平舘ほか47施設 計'!$A$1:$G$49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9" l="1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15" i="49"/>
  <c r="B10" i="49"/>
  <c r="E16" i="49" l="1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15" i="49"/>
  <c r="F10" i="49" l="1"/>
  <c r="E16" i="7" l="1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32" i="65"/>
  <c r="E33" i="65"/>
  <c r="E34" i="65"/>
  <c r="E35" i="65"/>
  <c r="E36" i="65"/>
  <c r="E37" i="65"/>
  <c r="E38" i="65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37" i="46"/>
  <c r="E38" i="46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E33" i="44"/>
  <c r="E34" i="44"/>
  <c r="E35" i="44"/>
  <c r="E36" i="44"/>
  <c r="E37" i="44"/>
  <c r="E38" i="44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16" i="58"/>
  <c r="E17" i="58"/>
  <c r="E18" i="58"/>
  <c r="E19" i="58"/>
  <c r="F19" i="58" s="1"/>
  <c r="E20" i="58"/>
  <c r="E21" i="58"/>
  <c r="E22" i="58"/>
  <c r="E23" i="58"/>
  <c r="E24" i="58"/>
  <c r="E25" i="58"/>
  <c r="F25" i="58" s="1"/>
  <c r="E26" i="58"/>
  <c r="E27" i="58"/>
  <c r="F27" i="58" s="1"/>
  <c r="E28" i="58"/>
  <c r="E29" i="58"/>
  <c r="E30" i="58"/>
  <c r="E31" i="58"/>
  <c r="F31" i="58" s="1"/>
  <c r="E32" i="58"/>
  <c r="E33" i="58"/>
  <c r="F33" i="58" s="1"/>
  <c r="E34" i="58"/>
  <c r="E35" i="58"/>
  <c r="E36" i="58"/>
  <c r="E37" i="58"/>
  <c r="F37" i="58" s="1"/>
  <c r="E38" i="58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15" i="7"/>
  <c r="E15" i="22"/>
  <c r="E15" i="24"/>
  <c r="E15" i="54"/>
  <c r="E15" i="56"/>
  <c r="E15" i="30"/>
  <c r="E15" i="18"/>
  <c r="E15" i="23"/>
  <c r="E15" i="25"/>
  <c r="E15" i="62"/>
  <c r="E15" i="65"/>
  <c r="E15" i="69"/>
  <c r="E15" i="78"/>
  <c r="E15" i="40"/>
  <c r="E15" i="46"/>
  <c r="E15" i="19"/>
  <c r="E15" i="57"/>
  <c r="E15" i="74"/>
  <c r="E15" i="79"/>
  <c r="E15" i="90"/>
  <c r="E15" i="36"/>
  <c r="E15" i="44"/>
  <c r="E15" i="45"/>
  <c r="E15" i="48"/>
  <c r="E15" i="13"/>
  <c r="E15" i="59"/>
  <c r="E15" i="76"/>
  <c r="E15" i="77"/>
  <c r="E15" i="89"/>
  <c r="E15" i="92"/>
  <c r="E15" i="55"/>
  <c r="E15" i="64"/>
  <c r="E15" i="29"/>
  <c r="E15" i="33"/>
  <c r="E15" i="37"/>
  <c r="E15" i="43"/>
  <c r="E15" i="11"/>
  <c r="E15" i="68"/>
  <c r="E15" i="93"/>
  <c r="E15" i="82"/>
  <c r="E15" i="58"/>
  <c r="F15" i="58" s="1"/>
  <c r="E15" i="73"/>
  <c r="E15" i="31"/>
  <c r="E14" i="91"/>
  <c r="E15" i="10"/>
  <c r="E15" i="72"/>
  <c r="E15" i="35"/>
  <c r="E15" i="21"/>
  <c r="E15" i="15"/>
  <c r="F10" i="7"/>
  <c r="F10" i="22"/>
  <c r="F10" i="24"/>
  <c r="F10" i="54"/>
  <c r="F10" i="56"/>
  <c r="F10" i="30"/>
  <c r="F10" i="18"/>
  <c r="F10" i="23"/>
  <c r="F10" i="25"/>
  <c r="F10" i="62"/>
  <c r="F10" i="65"/>
  <c r="F10" i="69"/>
  <c r="F10" i="78"/>
  <c r="F10" i="40"/>
  <c r="F10" i="46"/>
  <c r="F10" i="19"/>
  <c r="F10" i="57"/>
  <c r="F10" i="74"/>
  <c r="F10" i="79"/>
  <c r="F10" i="90"/>
  <c r="F10" i="36"/>
  <c r="F10" i="44"/>
  <c r="F10" i="45"/>
  <c r="F10" i="48"/>
  <c r="F10" i="13"/>
  <c r="F10" i="59"/>
  <c r="F10" i="76"/>
  <c r="F10" i="77"/>
  <c r="F10" i="89"/>
  <c r="F10" i="92"/>
  <c r="F10" i="55"/>
  <c r="F10" i="64"/>
  <c r="F10" i="29"/>
  <c r="F10" i="33"/>
  <c r="F10" i="37"/>
  <c r="F10" i="43"/>
  <c r="F10" i="11"/>
  <c r="F10" i="68"/>
  <c r="F10" i="93"/>
  <c r="F10" i="82"/>
  <c r="F10" i="58"/>
  <c r="F10" i="73"/>
  <c r="F10" i="31"/>
  <c r="F9" i="91"/>
  <c r="F10" i="10"/>
  <c r="F10" i="72"/>
  <c r="F10" i="35"/>
  <c r="F10" i="21"/>
  <c r="F10" i="15"/>
  <c r="F17" i="58" l="1"/>
  <c r="F35" i="58"/>
  <c r="F23" i="58"/>
  <c r="F21" i="58"/>
  <c r="F29" i="58"/>
  <c r="A49" i="91"/>
  <c r="A48" i="91"/>
  <c r="A47" i="91"/>
  <c r="F15" i="92" l="1"/>
  <c r="F15" i="77"/>
  <c r="F15" i="69"/>
  <c r="F15" i="64"/>
  <c r="F15" i="56"/>
  <c r="F15" i="93" l="1"/>
  <c r="F15" i="82"/>
  <c r="F14" i="91"/>
  <c r="F15" i="59"/>
  <c r="F15" i="65"/>
  <c r="F15" i="62"/>
  <c r="F15" i="90"/>
  <c r="F17" i="90"/>
  <c r="F15" i="89"/>
  <c r="F17" i="89"/>
  <c r="F17" i="82"/>
  <c r="F15" i="79"/>
  <c r="F17" i="79"/>
  <c r="F15" i="78"/>
  <c r="F15" i="76"/>
  <c r="F15" i="74"/>
  <c r="F17" i="74"/>
  <c r="F15" i="73"/>
  <c r="F17" i="73"/>
  <c r="F15" i="72"/>
  <c r="F17" i="72"/>
  <c r="F15" i="68"/>
  <c r="F17" i="68"/>
  <c r="F15" i="57"/>
  <c r="F17" i="57"/>
  <c r="F15" i="55"/>
  <c r="F17" i="55"/>
  <c r="F15" i="54"/>
  <c r="F19" i="54"/>
  <c r="F15" i="46"/>
  <c r="F15" i="45"/>
  <c r="F15" i="40"/>
  <c r="F15" i="37"/>
  <c r="F15" i="36"/>
  <c r="F15" i="31"/>
  <c r="F15" i="30"/>
  <c r="F15" i="24"/>
  <c r="F15" i="13"/>
  <c r="F17" i="54" l="1"/>
  <c r="F17" i="76"/>
  <c r="F17" i="56"/>
  <c r="F17" i="64"/>
  <c r="F17" i="65"/>
  <c r="F17" i="78"/>
  <c r="F15" i="29"/>
  <c r="F15" i="22"/>
  <c r="F15" i="11"/>
  <c r="F15" i="19"/>
  <c r="F15" i="25"/>
  <c r="F15" i="35"/>
  <c r="F15" i="7"/>
  <c r="F15" i="44"/>
  <c r="F15" i="23"/>
  <c r="F19" i="93"/>
  <c r="F17" i="93"/>
  <c r="F19" i="92"/>
  <c r="F17" i="92"/>
  <c r="F16" i="91"/>
  <c r="F18" i="91"/>
  <c r="F19" i="90"/>
  <c r="F21" i="90"/>
  <c r="F19" i="89"/>
  <c r="F21" i="89"/>
  <c r="F19" i="82"/>
  <c r="F19" i="79"/>
  <c r="F21" i="79"/>
  <c r="F19" i="78"/>
  <c r="F21" i="78"/>
  <c r="F19" i="77"/>
  <c r="F17" i="77"/>
  <c r="F19" i="76"/>
  <c r="F21" i="76"/>
  <c r="F21" i="74"/>
  <c r="F19" i="74"/>
  <c r="F19" i="73"/>
  <c r="F21" i="73"/>
  <c r="F19" i="72"/>
  <c r="F21" i="72"/>
  <c r="F19" i="69"/>
  <c r="F17" i="69"/>
  <c r="F19" i="68"/>
  <c r="F19" i="65"/>
  <c r="F19" i="64"/>
  <c r="F19" i="62"/>
  <c r="F17" i="62"/>
  <c r="F19" i="59"/>
  <c r="F17" i="59"/>
  <c r="F21" i="57"/>
  <c r="F19" i="57"/>
  <c r="F19" i="56"/>
  <c r="F21" i="55"/>
  <c r="F19" i="55"/>
  <c r="F15" i="48"/>
  <c r="F19" i="48"/>
  <c r="F17" i="48"/>
  <c r="F17" i="46"/>
  <c r="F15" i="43"/>
  <c r="F17" i="43"/>
  <c r="F17" i="37"/>
  <c r="F17" i="36"/>
  <c r="F17" i="35"/>
  <c r="F15" i="33"/>
  <c r="F17" i="33"/>
  <c r="F17" i="22"/>
  <c r="F15" i="21"/>
  <c r="F17" i="21"/>
  <c r="F17" i="19"/>
  <c r="F15" i="18"/>
  <c r="F17" i="18"/>
  <c r="F15" i="15"/>
  <c r="F15" i="10"/>
  <c r="F17" i="10"/>
  <c r="F21" i="59" l="1"/>
  <c r="F21" i="68"/>
  <c r="F21" i="93"/>
  <c r="F19" i="21"/>
  <c r="F17" i="7"/>
  <c r="F17" i="15"/>
  <c r="F19" i="22"/>
  <c r="F17" i="23"/>
  <c r="F17" i="13"/>
  <c r="F23" i="93"/>
  <c r="F21" i="92"/>
  <c r="F20" i="91"/>
  <c r="F23" i="90"/>
  <c r="F23" i="89"/>
  <c r="F21" i="82"/>
  <c r="F23" i="79"/>
  <c r="F23" i="78"/>
  <c r="F21" i="77"/>
  <c r="F23" i="76"/>
  <c r="F23" i="74"/>
  <c r="F23" i="73"/>
  <c r="F23" i="72"/>
  <c r="F21" i="69"/>
  <c r="F21" i="65"/>
  <c r="F21" i="64"/>
  <c r="F21" i="62"/>
  <c r="F23" i="57"/>
  <c r="F21" i="56"/>
  <c r="F23" i="55"/>
  <c r="F21" i="54"/>
  <c r="F19" i="46"/>
  <c r="F17" i="45"/>
  <c r="F19" i="45"/>
  <c r="F19" i="44"/>
  <c r="F17" i="44"/>
  <c r="F19" i="43"/>
  <c r="F21" i="43"/>
  <c r="F19" i="40"/>
  <c r="F17" i="40"/>
  <c r="F21" i="40"/>
  <c r="F19" i="37"/>
  <c r="F19" i="36"/>
  <c r="F19" i="35"/>
  <c r="F19" i="33"/>
  <c r="F21" i="33"/>
  <c r="F19" i="31"/>
  <c r="F17" i="31"/>
  <c r="F21" i="31"/>
  <c r="F19" i="30"/>
  <c r="F17" i="30"/>
  <c r="F21" i="30"/>
  <c r="F19" i="29"/>
  <c r="F17" i="29"/>
  <c r="F17" i="25"/>
  <c r="F19" i="25"/>
  <c r="F19" i="24"/>
  <c r="F17" i="24"/>
  <c r="F19" i="23"/>
  <c r="F21" i="22"/>
  <c r="F21" i="21"/>
  <c r="F19" i="19"/>
  <c r="F19" i="18"/>
  <c r="F21" i="18"/>
  <c r="F19" i="15"/>
  <c r="F19" i="13"/>
  <c r="F17" i="11"/>
  <c r="F19" i="11"/>
  <c r="F19" i="10"/>
  <c r="F19" i="7"/>
  <c r="F23" i="82" l="1"/>
  <c r="F23" i="56"/>
  <c r="F23" i="59"/>
  <c r="F23" i="69"/>
  <c r="F21" i="11"/>
  <c r="F21" i="25"/>
  <c r="F21" i="37"/>
  <c r="F21" i="7"/>
  <c r="F23" i="92"/>
  <c r="F22" i="91"/>
  <c r="F25" i="90"/>
  <c r="F25" i="89"/>
  <c r="F25" i="82"/>
  <c r="F25" i="79"/>
  <c r="F25" i="78"/>
  <c r="F23" i="77"/>
  <c r="F25" i="76"/>
  <c r="F25" i="74"/>
  <c r="F25" i="73"/>
  <c r="F25" i="72"/>
  <c r="F23" i="68"/>
  <c r="F23" i="65"/>
  <c r="F23" i="64"/>
  <c r="F23" i="62"/>
  <c r="F25" i="57"/>
  <c r="F25" i="55"/>
  <c r="F23" i="54"/>
  <c r="F21" i="48"/>
  <c r="F21" i="46"/>
  <c r="F23" i="45"/>
  <c r="F21" i="45"/>
  <c r="F23" i="44"/>
  <c r="F21" i="44"/>
  <c r="F23" i="43"/>
  <c r="F23" i="37"/>
  <c r="F21" i="36"/>
  <c r="F21" i="35"/>
  <c r="F23" i="33"/>
  <c r="F23" i="31"/>
  <c r="F23" i="30"/>
  <c r="F21" i="29"/>
  <c r="F21" i="24"/>
  <c r="F21" i="23"/>
  <c r="F23" i="22"/>
  <c r="F23" i="21"/>
  <c r="F23" i="19"/>
  <c r="F21" i="19"/>
  <c r="F23" i="18"/>
  <c r="F21" i="15"/>
  <c r="F21" i="13"/>
  <c r="F21" i="10"/>
  <c r="F23" i="7"/>
  <c r="F25" i="69" l="1"/>
  <c r="F25" i="68"/>
  <c r="F25" i="93"/>
  <c r="F25" i="92"/>
  <c r="F24" i="91"/>
  <c r="F26" i="91"/>
  <c r="F27" i="90"/>
  <c r="F27" i="89"/>
  <c r="F27" i="79"/>
  <c r="F27" i="78"/>
  <c r="F25" i="77"/>
  <c r="F27" i="76"/>
  <c r="F27" i="74"/>
  <c r="F27" i="73"/>
  <c r="F27" i="72"/>
  <c r="F25" i="65"/>
  <c r="F25" i="64"/>
  <c r="F25" i="62"/>
  <c r="F25" i="59"/>
  <c r="F27" i="57"/>
  <c r="F25" i="56"/>
  <c r="F27" i="55"/>
  <c r="F25" i="54"/>
  <c r="F23" i="48"/>
  <c r="F23" i="46"/>
  <c r="F25" i="43"/>
  <c r="F23" i="40"/>
  <c r="F23" i="36"/>
  <c r="F23" i="35"/>
  <c r="F25" i="33"/>
  <c r="F23" i="29"/>
  <c r="F23" i="25"/>
  <c r="F23" i="24"/>
  <c r="F23" i="23"/>
  <c r="F25" i="22"/>
  <c r="F25" i="21"/>
  <c r="F25" i="18"/>
  <c r="F23" i="15"/>
  <c r="F23" i="13"/>
  <c r="F23" i="11"/>
  <c r="F23" i="10"/>
  <c r="F25" i="40" l="1"/>
  <c r="F27" i="93"/>
  <c r="F27" i="92"/>
  <c r="F28" i="91"/>
  <c r="F29" i="90"/>
  <c r="F29" i="89"/>
  <c r="F27" i="82"/>
  <c r="F29" i="79"/>
  <c r="F29" i="78"/>
  <c r="F27" i="77"/>
  <c r="F29" i="76"/>
  <c r="F29" i="74"/>
  <c r="F29" i="73"/>
  <c r="F29" i="72"/>
  <c r="F27" i="69"/>
  <c r="F27" i="68"/>
  <c r="F29" i="68"/>
  <c r="F27" i="65"/>
  <c r="F27" i="64"/>
  <c r="F27" i="62"/>
  <c r="F27" i="59"/>
  <c r="F29" i="57"/>
  <c r="F27" i="56"/>
  <c r="F29" i="55"/>
  <c r="F27" i="54"/>
  <c r="F25" i="48"/>
  <c r="F25" i="46"/>
  <c r="F25" i="45"/>
  <c r="F25" i="44"/>
  <c r="F27" i="43"/>
  <c r="F25" i="37"/>
  <c r="F25" i="36"/>
  <c r="F25" i="35"/>
  <c r="F27" i="33"/>
  <c r="F25" i="31"/>
  <c r="F25" i="30"/>
  <c r="F25" i="29"/>
  <c r="F25" i="25"/>
  <c r="F25" i="24"/>
  <c r="F25" i="23"/>
  <c r="F27" i="22"/>
  <c r="F27" i="21"/>
  <c r="F25" i="19"/>
  <c r="F27" i="18"/>
  <c r="F25" i="15"/>
  <c r="F25" i="13"/>
  <c r="F25" i="11"/>
  <c r="F25" i="10"/>
  <c r="F25" i="7"/>
  <c r="F29" i="93" l="1"/>
  <c r="F31" i="93"/>
  <c r="F29" i="92"/>
  <c r="F31" i="90"/>
  <c r="F31" i="89"/>
  <c r="F29" i="82"/>
  <c r="F31" i="79"/>
  <c r="F31" i="78"/>
  <c r="F29" i="77"/>
  <c r="F31" i="77"/>
  <c r="F31" i="76"/>
  <c r="F31" i="74"/>
  <c r="F31" i="73"/>
  <c r="F31" i="72"/>
  <c r="F29" i="69"/>
  <c r="F29" i="65"/>
  <c r="F31" i="64"/>
  <c r="F29" i="64"/>
  <c r="F29" i="62"/>
  <c r="F29" i="59"/>
  <c r="F31" i="59"/>
  <c r="F31" i="57"/>
  <c r="F29" i="56"/>
  <c r="F31" i="55"/>
  <c r="F29" i="54"/>
  <c r="F31" i="54"/>
  <c r="F27" i="48"/>
  <c r="F27" i="46"/>
  <c r="F27" i="45"/>
  <c r="F27" i="44"/>
  <c r="F29" i="43"/>
  <c r="F27" i="40"/>
  <c r="F27" i="37"/>
  <c r="F27" i="36"/>
  <c r="F27" i="35"/>
  <c r="F29" i="33"/>
  <c r="F27" i="31"/>
  <c r="F27" i="30"/>
  <c r="F27" i="29"/>
  <c r="F27" i="25"/>
  <c r="F27" i="24"/>
  <c r="F27" i="23"/>
  <c r="F29" i="22"/>
  <c r="F29" i="21"/>
  <c r="F27" i="19"/>
  <c r="F29" i="18"/>
  <c r="F27" i="15"/>
  <c r="F27" i="13"/>
  <c r="F27" i="11"/>
  <c r="F27" i="10"/>
  <c r="F27" i="7"/>
  <c r="F30" i="91" l="1"/>
  <c r="F31" i="92"/>
  <c r="F31" i="62"/>
  <c r="F32" i="91"/>
  <c r="F33" i="90"/>
  <c r="F33" i="89"/>
  <c r="F31" i="82"/>
  <c r="F33" i="79"/>
  <c r="F33" i="78"/>
  <c r="F33" i="76"/>
  <c r="F33" i="74"/>
  <c r="F33" i="73"/>
  <c r="F33" i="72"/>
  <c r="F31" i="69"/>
  <c r="F31" i="68"/>
  <c r="F33" i="68"/>
  <c r="F31" i="65"/>
  <c r="F33" i="64"/>
  <c r="F33" i="57"/>
  <c r="F31" i="56"/>
  <c r="F33" i="55"/>
  <c r="F33" i="54"/>
  <c r="F31" i="48"/>
  <c r="F29" i="48"/>
  <c r="F29" i="46"/>
  <c r="F29" i="45"/>
  <c r="F29" i="44"/>
  <c r="F31" i="43"/>
  <c r="F29" i="40"/>
  <c r="F29" i="37"/>
  <c r="F29" i="36"/>
  <c r="F29" i="35"/>
  <c r="F31" i="33"/>
  <c r="F29" i="31"/>
  <c r="F29" i="30"/>
  <c r="F29" i="29"/>
  <c r="F29" i="25"/>
  <c r="F29" i="24"/>
  <c r="F31" i="23"/>
  <c r="F29" i="23"/>
  <c r="F31" i="22"/>
  <c r="F31" i="21"/>
  <c r="F31" i="19"/>
  <c r="F29" i="19"/>
  <c r="F31" i="18"/>
  <c r="F29" i="15"/>
  <c r="F29" i="13"/>
  <c r="F29" i="11"/>
  <c r="F29" i="10"/>
  <c r="F29" i="7"/>
  <c r="F33" i="62" l="1"/>
  <c r="F33" i="56"/>
  <c r="F33" i="69"/>
  <c r="F31" i="11"/>
  <c r="F31" i="25"/>
  <c r="F31" i="30"/>
  <c r="F31" i="31"/>
  <c r="F31" i="37"/>
  <c r="F31" i="45"/>
  <c r="F31" i="24"/>
  <c r="F31" i="40"/>
  <c r="F31" i="44"/>
  <c r="F33" i="93"/>
  <c r="F33" i="92"/>
  <c r="F37" i="92"/>
  <c r="F34" i="91"/>
  <c r="F37" i="90"/>
  <c r="F35" i="90"/>
  <c r="F37" i="89"/>
  <c r="F35" i="89"/>
  <c r="F33" i="82"/>
  <c r="F37" i="79"/>
  <c r="F35" i="79"/>
  <c r="F37" i="78"/>
  <c r="F35" i="78"/>
  <c r="F33" i="77"/>
  <c r="F37" i="77"/>
  <c r="F37" i="76"/>
  <c r="F35" i="76"/>
  <c r="F37" i="74"/>
  <c r="F35" i="74"/>
  <c r="F37" i="73"/>
  <c r="F35" i="73"/>
  <c r="F37" i="72"/>
  <c r="F35" i="72"/>
  <c r="F35" i="65"/>
  <c r="F33" i="65"/>
  <c r="F33" i="59"/>
  <c r="F37" i="59"/>
  <c r="F37" i="57"/>
  <c r="F35" i="57"/>
  <c r="F37" i="55"/>
  <c r="F35" i="55"/>
  <c r="F31" i="46"/>
  <c r="F33" i="43"/>
  <c r="F31" i="36"/>
  <c r="F31" i="35"/>
  <c r="F33" i="33"/>
  <c r="F31" i="29"/>
  <c r="F33" i="22"/>
  <c r="F33" i="21"/>
  <c r="F33" i="18"/>
  <c r="F31" i="15"/>
  <c r="F33" i="15"/>
  <c r="F31" i="13"/>
  <c r="F31" i="10"/>
  <c r="F31" i="7"/>
  <c r="F39" i="76" l="1"/>
  <c r="F39" i="90"/>
  <c r="F35" i="56"/>
  <c r="F35" i="59"/>
  <c r="F39" i="59" s="1"/>
  <c r="F39" i="73"/>
  <c r="F39" i="89"/>
  <c r="F39" i="55"/>
  <c r="F39" i="72"/>
  <c r="F39" i="57"/>
  <c r="F33" i="23"/>
  <c r="F33" i="13"/>
  <c r="F33" i="24"/>
  <c r="F37" i="93"/>
  <c r="F35" i="93"/>
  <c r="F35" i="92"/>
  <c r="F39" i="92" s="1"/>
  <c r="F36" i="91"/>
  <c r="F38" i="91" s="1"/>
  <c r="F40" i="91" s="1"/>
  <c r="F42" i="91" s="1"/>
  <c r="F35" i="82"/>
  <c r="F37" i="82"/>
  <c r="F39" i="79"/>
  <c r="F39" i="78"/>
  <c r="F35" i="77"/>
  <c r="F39" i="77" s="1"/>
  <c r="F39" i="74"/>
  <c r="F35" i="69"/>
  <c r="F37" i="69"/>
  <c r="F35" i="68"/>
  <c r="F37" i="68"/>
  <c r="F37" i="65"/>
  <c r="F39" i="65" s="1"/>
  <c r="F37" i="64"/>
  <c r="F35" i="64"/>
  <c r="F37" i="62"/>
  <c r="F35" i="62"/>
  <c r="F37" i="56"/>
  <c r="F37" i="54"/>
  <c r="F35" i="54"/>
  <c r="F33" i="48"/>
  <c r="F37" i="48"/>
  <c r="F33" i="46"/>
  <c r="F33" i="45"/>
  <c r="F33" i="44"/>
  <c r="F37" i="43"/>
  <c r="F35" i="43"/>
  <c r="F33" i="40"/>
  <c r="F33" i="37"/>
  <c r="F35" i="37"/>
  <c r="F33" i="36"/>
  <c r="F33" i="35"/>
  <c r="F37" i="33"/>
  <c r="F35" i="33"/>
  <c r="F33" i="31"/>
  <c r="F35" i="31"/>
  <c r="F33" i="30"/>
  <c r="F33" i="29"/>
  <c r="F33" i="25"/>
  <c r="F35" i="25"/>
  <c r="F37" i="22"/>
  <c r="F35" i="22"/>
  <c r="F37" i="21"/>
  <c r="F35" i="21"/>
  <c r="F33" i="19"/>
  <c r="F37" i="18"/>
  <c r="F35" i="18"/>
  <c r="F35" i="13"/>
  <c r="F33" i="11"/>
  <c r="F33" i="10"/>
  <c r="F33" i="7"/>
  <c r="F39" i="82" l="1"/>
  <c r="F39" i="56"/>
  <c r="F39" i="54"/>
  <c r="F39" i="93"/>
  <c r="F39" i="64"/>
  <c r="F39" i="58"/>
  <c r="F39" i="69"/>
  <c r="F37" i="19"/>
  <c r="F35" i="30"/>
  <c r="F35" i="35"/>
  <c r="F37" i="44"/>
  <c r="F35" i="15"/>
  <c r="F37" i="35"/>
  <c r="F37" i="40"/>
  <c r="F37" i="45"/>
  <c r="F35" i="7"/>
  <c r="F44" i="91"/>
  <c r="F39" i="68"/>
  <c r="F39" i="62"/>
  <c r="F35" i="48"/>
  <c r="F39" i="48" s="1"/>
  <c r="F37" i="46"/>
  <c r="F35" i="46"/>
  <c r="F35" i="45"/>
  <c r="F35" i="44"/>
  <c r="F39" i="43"/>
  <c r="F35" i="40"/>
  <c r="F37" i="37"/>
  <c r="F39" i="37" s="1"/>
  <c r="F35" i="36"/>
  <c r="F37" i="36"/>
  <c r="F39" i="33"/>
  <c r="F37" i="31"/>
  <c r="F39" i="31" s="1"/>
  <c r="F37" i="30"/>
  <c r="F35" i="29"/>
  <c r="F37" i="29"/>
  <c r="F37" i="25"/>
  <c r="F39" i="25" s="1"/>
  <c r="F35" i="24"/>
  <c r="F37" i="24"/>
  <c r="F39" i="24" s="1"/>
  <c r="F35" i="23"/>
  <c r="F37" i="23"/>
  <c r="F39" i="22"/>
  <c r="F39" i="21"/>
  <c r="F35" i="19"/>
  <c r="F39" i="18"/>
  <c r="F37" i="15"/>
  <c r="F37" i="13"/>
  <c r="F39" i="13"/>
  <c r="F37" i="11"/>
  <c r="F35" i="11"/>
  <c r="F37" i="10"/>
  <c r="F35" i="10"/>
  <c r="F37" i="7"/>
  <c r="F39" i="30" l="1"/>
  <c r="F39" i="15"/>
  <c r="F39" i="7"/>
  <c r="F39" i="11"/>
  <c r="F39" i="45"/>
  <c r="F39" i="44"/>
  <c r="F39" i="19"/>
  <c r="F39" i="40"/>
  <c r="F39" i="23"/>
  <c r="F39" i="36"/>
  <c r="F39" i="29"/>
  <c r="F39" i="35"/>
  <c r="F39" i="46"/>
  <c r="F39" i="10"/>
  <c r="F23" i="49" l="1"/>
  <c r="F17" i="49"/>
  <c r="F27" i="49"/>
  <c r="F35" i="49"/>
  <c r="F37" i="49"/>
  <c r="F29" i="49"/>
  <c r="F25" i="49"/>
  <c r="F19" i="49"/>
  <c r="F21" i="49"/>
  <c r="F31" i="49"/>
  <c r="F15" i="49"/>
  <c r="F33" i="49"/>
  <c r="F39" i="49" l="1"/>
  <c r="F41" i="49" s="1"/>
  <c r="F43" i="49" s="1"/>
  <c r="F45" i="49" l="1"/>
</calcChain>
</file>

<file path=xl/sharedStrings.xml><?xml version="1.0" encoding="utf-8"?>
<sst xmlns="http://schemas.openxmlformats.org/spreadsheetml/2006/main" count="3125" uniqueCount="106">
  <si>
    <t>１　基本料金（税込）</t>
    <rPh sb="2" eb="6">
      <t>キホンリョウキン</t>
    </rPh>
    <rPh sb="7" eb="9">
      <t>ゼイコ</t>
    </rPh>
    <phoneticPr fontId="1"/>
  </si>
  <si>
    <t>期間</t>
    <rPh sb="0" eb="2">
      <t>キカン</t>
    </rPh>
    <phoneticPr fontId="1"/>
  </si>
  <si>
    <t>内訳</t>
    <rPh sb="0" eb="2">
      <t>ウチワケ</t>
    </rPh>
    <phoneticPr fontId="1"/>
  </si>
  <si>
    <t>契約電力　ａ</t>
    <rPh sb="0" eb="4">
      <t>ケイヤクデンリョク</t>
    </rPh>
    <phoneticPr fontId="1"/>
  </si>
  <si>
    <t>単価　ｂ</t>
    <rPh sb="0" eb="2">
      <t>タンカ</t>
    </rPh>
    <phoneticPr fontId="1"/>
  </si>
  <si>
    <t>力率割引　ｃ</t>
    <rPh sb="0" eb="2">
      <t>リキリツ</t>
    </rPh>
    <rPh sb="2" eb="4">
      <t>ワリビキ</t>
    </rPh>
    <phoneticPr fontId="1"/>
  </si>
  <si>
    <t>月数　ｄ</t>
    <rPh sb="0" eb="2">
      <t>ツキスウ</t>
    </rPh>
    <phoneticPr fontId="1"/>
  </si>
  <si>
    <t>金額（a*b*c*d）</t>
    <rPh sb="0" eb="2">
      <t>キンガク</t>
    </rPh>
    <phoneticPr fontId="1"/>
  </si>
  <si>
    <t>２　電力量料金（税込）</t>
    <rPh sb="2" eb="5">
      <t>デンリョクリョウ</t>
    </rPh>
    <rPh sb="5" eb="7">
      <t>リョウキン</t>
    </rPh>
    <rPh sb="8" eb="10">
      <t>ゼイコ</t>
    </rPh>
    <phoneticPr fontId="1"/>
  </si>
  <si>
    <t>料金区分</t>
    <rPh sb="0" eb="4">
      <t>リョウキンクブン</t>
    </rPh>
    <phoneticPr fontId="1"/>
  </si>
  <si>
    <t>区分・内訳</t>
    <rPh sb="0" eb="2">
      <t>クブン</t>
    </rPh>
    <rPh sb="3" eb="5">
      <t>ウチワケ</t>
    </rPh>
    <phoneticPr fontId="1"/>
  </si>
  <si>
    <t>予定使用量　ｅ</t>
    <rPh sb="0" eb="5">
      <t>ヨテイシヨウリョウ</t>
    </rPh>
    <phoneticPr fontId="1"/>
  </si>
  <si>
    <t>単価　ｆ</t>
    <rPh sb="0" eb="2">
      <t>タンカ</t>
    </rPh>
    <phoneticPr fontId="1"/>
  </si>
  <si>
    <t>金額　ｇ（e*ｆ）</t>
    <rPh sb="0" eb="2">
      <t>キンガク</t>
    </rPh>
    <phoneticPr fontId="1"/>
  </si>
  <si>
    <t>金額（ｇの計）</t>
    <rPh sb="0" eb="2">
      <t>キンガク</t>
    </rPh>
    <rPh sb="5" eb="6">
      <t>ケイ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</si>
  <si>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</si>
  <si>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</si>
  <si>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電力量料金　計</t>
    <rPh sb="0" eb="5">
      <t>デンリョクリョウリョウキン</t>
    </rPh>
    <rPh sb="6" eb="7">
      <t>ケイ</t>
    </rPh>
    <phoneticPr fontId="1"/>
  </si>
  <si>
    <t>①</t>
    <phoneticPr fontId="1"/>
  </si>
  <si>
    <t>②</t>
    <phoneticPr fontId="1"/>
  </si>
  <si>
    <t>区分</t>
    <rPh sb="0" eb="2">
      <t>クブン</t>
    </rPh>
    <phoneticPr fontId="1"/>
  </si>
  <si>
    <t>積算額　計</t>
    <rPh sb="0" eb="3">
      <t>セキサンガク</t>
    </rPh>
    <rPh sb="4" eb="5">
      <t>ケイ</t>
    </rPh>
    <phoneticPr fontId="1"/>
  </si>
  <si>
    <t>消費税及び地方消費税相当額</t>
    <rPh sb="0" eb="4">
      <t>ショウヒゼイオヨ</t>
    </rPh>
    <rPh sb="5" eb="13">
      <t>チホウショウヒゼイソウトウガク</t>
    </rPh>
    <phoneticPr fontId="1"/>
  </si>
  <si>
    <t>（落札決定に係る加算額）</t>
    <rPh sb="1" eb="5">
      <t>ラクサツケッテイ</t>
    </rPh>
    <rPh sb="6" eb="7">
      <t>カカ</t>
    </rPh>
    <rPh sb="8" eb="11">
      <t>カサンガク</t>
    </rPh>
    <phoneticPr fontId="1"/>
  </si>
  <si>
    <t>消費税及び地方消費税相当額控除後の積算額</t>
    <rPh sb="0" eb="4">
      <t>ショウヒゼイオヨ</t>
    </rPh>
    <rPh sb="5" eb="16">
      <t>チホウショウヒゼイソウトウガクコウジョゴ</t>
    </rPh>
    <rPh sb="17" eb="20">
      <t>セキサンガク</t>
    </rPh>
    <phoneticPr fontId="1"/>
  </si>
  <si>
    <t>（税抜き積算額）</t>
    <rPh sb="1" eb="2">
      <t>ゼイ</t>
    </rPh>
    <rPh sb="2" eb="3">
      <t>ヌ</t>
    </rPh>
    <rPh sb="4" eb="7">
      <t>セキサンガク</t>
    </rPh>
    <phoneticPr fontId="1"/>
  </si>
  <si>
    <t>①＋②</t>
    <phoneticPr fontId="1"/>
  </si>
  <si>
    <t>（円未満切り捨て）</t>
    <rPh sb="1" eb="4">
      <t>エンミマン</t>
    </rPh>
    <rPh sb="4" eb="5">
      <t>キ</t>
    </rPh>
    <rPh sb="6" eb="7">
      <t>ス</t>
    </rPh>
    <phoneticPr fontId="1"/>
  </si>
  <si>
    <t>Ａ×10÷110</t>
    <phoneticPr fontId="1"/>
  </si>
  <si>
    <t>Ａ－Ｂ</t>
  </si>
  <si>
    <t>【Ａ】</t>
    <phoneticPr fontId="1"/>
  </si>
  <si>
    <t>【Ｂ】</t>
    <phoneticPr fontId="1"/>
  </si>
  <si>
    <t>【備考】</t>
    <rPh sb="1" eb="3">
      <t>ビコウ</t>
    </rPh>
    <phoneticPr fontId="1"/>
  </si>
  <si>
    <t>＜岩手県立杜陵高等学校＞</t>
    <rPh sb="1" eb="5">
      <t>イワテケンリツ</t>
    </rPh>
    <rPh sb="5" eb="7">
      <t>トリョウ</t>
    </rPh>
    <rPh sb="7" eb="9">
      <t>コウトウ</t>
    </rPh>
    <rPh sb="9" eb="11">
      <t>ガッコウ</t>
    </rPh>
    <phoneticPr fontId="1"/>
  </si>
  <si>
    <t>＜岩手県立盛岡視覚支援学校＞</t>
    <rPh sb="1" eb="5">
      <t>イワテケンリツ</t>
    </rPh>
    <rPh sb="5" eb="7">
      <t>モリオカ</t>
    </rPh>
    <rPh sb="7" eb="9">
      <t>シカク</t>
    </rPh>
    <rPh sb="9" eb="11">
      <t>シエン</t>
    </rPh>
    <rPh sb="11" eb="13">
      <t>ガッコウ</t>
    </rPh>
    <phoneticPr fontId="1"/>
  </si>
  <si>
    <t>＜岩手県立盛岡視覚支援学校（寄宿舎）＞</t>
    <rPh sb="1" eb="5">
      <t>イワテケンリツ</t>
    </rPh>
    <rPh sb="5" eb="7">
      <t>モリオカ</t>
    </rPh>
    <rPh sb="7" eb="9">
      <t>シカク</t>
    </rPh>
    <rPh sb="9" eb="11">
      <t>シエン</t>
    </rPh>
    <rPh sb="11" eb="13">
      <t>ガッコウ</t>
    </rPh>
    <rPh sb="14" eb="17">
      <t>キシュクシャ</t>
    </rPh>
    <phoneticPr fontId="1"/>
  </si>
  <si>
    <t>＜岩手県立盛岡青松支援学校＞</t>
    <rPh sb="1" eb="5">
      <t>イワテケンリツ</t>
    </rPh>
    <rPh sb="5" eb="7">
      <t>モリオカ</t>
    </rPh>
    <rPh sb="7" eb="9">
      <t>セイショウ</t>
    </rPh>
    <rPh sb="9" eb="11">
      <t>シエン</t>
    </rPh>
    <rPh sb="11" eb="13">
      <t>ガッコウ</t>
    </rPh>
    <phoneticPr fontId="1"/>
  </si>
  <si>
    <t>＜岩手県立盛岡みたけ支援学校（高等部）＞</t>
    <rPh sb="1" eb="5">
      <t>イワテケンリツ</t>
    </rPh>
    <rPh sb="5" eb="7">
      <t>モリオカ</t>
    </rPh>
    <rPh sb="10" eb="12">
      <t>シエン</t>
    </rPh>
    <rPh sb="12" eb="14">
      <t>ガッコウ</t>
    </rPh>
    <rPh sb="15" eb="18">
      <t>コウトウブ</t>
    </rPh>
    <phoneticPr fontId="1"/>
  </si>
  <si>
    <t>＜岩手県立平舘高等学校＞</t>
    <rPh sb="1" eb="5">
      <t>イワテケンリツ</t>
    </rPh>
    <rPh sb="5" eb="7">
      <t>タイラダテ</t>
    </rPh>
    <rPh sb="7" eb="9">
      <t>コウトウ</t>
    </rPh>
    <rPh sb="9" eb="11">
      <t>ガッコウ</t>
    </rPh>
    <phoneticPr fontId="1"/>
  </si>
  <si>
    <t>＜岩手県立盛岡北高等学校＞</t>
    <rPh sb="1" eb="5">
      <t>イワテケンリツ</t>
    </rPh>
    <rPh sb="5" eb="8">
      <t>モリオカキタ</t>
    </rPh>
    <rPh sb="8" eb="10">
      <t>コウトウ</t>
    </rPh>
    <rPh sb="10" eb="12">
      <t>ガッコウ</t>
    </rPh>
    <phoneticPr fontId="1"/>
  </si>
  <si>
    <t>＜岩手県立雫石高等学校＞</t>
    <rPh sb="1" eb="5">
      <t>イワテケンリツ</t>
    </rPh>
    <rPh sb="5" eb="7">
      <t>シズクイシ</t>
    </rPh>
    <rPh sb="7" eb="9">
      <t>コウトウ</t>
    </rPh>
    <rPh sb="9" eb="11">
      <t>ガッコウ</t>
    </rPh>
    <phoneticPr fontId="1"/>
  </si>
  <si>
    <t>＜岩手県立葛巻高等学校＞</t>
    <rPh sb="1" eb="5">
      <t>イワテケンリツ</t>
    </rPh>
    <rPh sb="5" eb="7">
      <t>クズマキ</t>
    </rPh>
    <rPh sb="7" eb="9">
      <t>コウトウ</t>
    </rPh>
    <rPh sb="9" eb="11">
      <t>ガッコウ</t>
    </rPh>
    <phoneticPr fontId="1"/>
  </si>
  <si>
    <t>＜岩手県立沼宮内高等学校＞</t>
    <rPh sb="1" eb="5">
      <t>イワテケンリツ</t>
    </rPh>
    <rPh sb="5" eb="8">
      <t>ヌマクナイ</t>
    </rPh>
    <rPh sb="8" eb="10">
      <t>コウトウ</t>
    </rPh>
    <rPh sb="10" eb="12">
      <t>ガッコウ</t>
    </rPh>
    <phoneticPr fontId="1"/>
  </si>
  <si>
    <t>＜岩手県立紫波総合高等学校＞</t>
    <rPh sb="1" eb="5">
      <t>イワテケンリツ</t>
    </rPh>
    <rPh sb="5" eb="9">
      <t>シワソウゴウ</t>
    </rPh>
    <rPh sb="9" eb="11">
      <t>コウトウ</t>
    </rPh>
    <rPh sb="11" eb="13">
      <t>ガッコウ</t>
    </rPh>
    <phoneticPr fontId="1"/>
  </si>
  <si>
    <t>＜岩手県立宮古北高等学校＞</t>
    <rPh sb="1" eb="5">
      <t>イワテケンリツ</t>
    </rPh>
    <rPh sb="5" eb="7">
      <t>ミヤコ</t>
    </rPh>
    <rPh sb="7" eb="8">
      <t>キタ</t>
    </rPh>
    <rPh sb="8" eb="10">
      <t>コウトウ</t>
    </rPh>
    <rPh sb="10" eb="12">
      <t>ガッコウ</t>
    </rPh>
    <phoneticPr fontId="1"/>
  </si>
  <si>
    <t>＜岩手県立宮古商工高等学校（商業校舎）＞</t>
    <rPh sb="1" eb="5">
      <t>イワテケンリツ</t>
    </rPh>
    <rPh sb="5" eb="7">
      <t>ミヤコ</t>
    </rPh>
    <rPh sb="7" eb="9">
      <t>ショウコウ</t>
    </rPh>
    <rPh sb="9" eb="11">
      <t>コウトウ</t>
    </rPh>
    <rPh sb="11" eb="13">
      <t>ガッコウ</t>
    </rPh>
    <rPh sb="14" eb="18">
      <t>ショウギョウコウシャ</t>
    </rPh>
    <phoneticPr fontId="1"/>
  </si>
  <si>
    <t>＜岩手県立宮古商工高等学校（工業校舎）＞</t>
    <rPh sb="1" eb="5">
      <t>イワテケンリツ</t>
    </rPh>
    <rPh sb="5" eb="9">
      <t>ミヤコショウコウ</t>
    </rPh>
    <rPh sb="9" eb="11">
      <t>コウトウ</t>
    </rPh>
    <rPh sb="11" eb="13">
      <t>ガッコウ</t>
    </rPh>
    <rPh sb="14" eb="18">
      <t>コウギョウコウシャ</t>
    </rPh>
    <phoneticPr fontId="1"/>
  </si>
  <si>
    <t>＜岩手県立宮古恵風支援学校＞</t>
    <rPh sb="1" eb="5">
      <t>イワテケンリツ</t>
    </rPh>
    <rPh sb="5" eb="7">
      <t>ミヤコ</t>
    </rPh>
    <rPh sb="7" eb="9">
      <t>ケイフウ</t>
    </rPh>
    <rPh sb="9" eb="11">
      <t>シエン</t>
    </rPh>
    <rPh sb="11" eb="13">
      <t>ガッコウ</t>
    </rPh>
    <phoneticPr fontId="1"/>
  </si>
  <si>
    <t>＜岩手県立岩泉高等学校＞</t>
    <rPh sb="1" eb="5">
      <t>イワテケンリツ</t>
    </rPh>
    <rPh sb="5" eb="7">
      <t>イワイズミ</t>
    </rPh>
    <rPh sb="7" eb="9">
      <t>コウトウ</t>
    </rPh>
    <rPh sb="9" eb="11">
      <t>ガッコウ</t>
    </rPh>
    <phoneticPr fontId="1"/>
  </si>
  <si>
    <t>＜岩手県立久慈高等学校＞</t>
    <rPh sb="1" eb="5">
      <t>イワテケンリツ</t>
    </rPh>
    <rPh sb="5" eb="7">
      <t>クジ</t>
    </rPh>
    <rPh sb="7" eb="9">
      <t>コウトウ</t>
    </rPh>
    <rPh sb="9" eb="11">
      <t>ガッコウ</t>
    </rPh>
    <phoneticPr fontId="1"/>
  </si>
  <si>
    <t>＜岩手県立久慈高等学校（長内校）＞</t>
    <rPh sb="1" eb="5">
      <t>イワテケンリツ</t>
    </rPh>
    <rPh sb="5" eb="7">
      <t>クジ</t>
    </rPh>
    <rPh sb="7" eb="9">
      <t>コウトウ</t>
    </rPh>
    <rPh sb="9" eb="11">
      <t>ガッコウ</t>
    </rPh>
    <rPh sb="12" eb="15">
      <t>オサナイコウ</t>
    </rPh>
    <phoneticPr fontId="1"/>
  </si>
  <si>
    <t>＜岩手県立福岡高等学校＞</t>
    <rPh sb="1" eb="5">
      <t>イワテケンリツ</t>
    </rPh>
    <rPh sb="5" eb="7">
      <t>フクオカ</t>
    </rPh>
    <rPh sb="7" eb="9">
      <t>コウトウ</t>
    </rPh>
    <rPh sb="9" eb="11">
      <t>ガッコウ</t>
    </rPh>
    <phoneticPr fontId="1"/>
  </si>
  <si>
    <t>＜岩手県立久慈工業高等学校＞</t>
    <rPh sb="1" eb="5">
      <t>イワテケンリツ</t>
    </rPh>
    <rPh sb="5" eb="9">
      <t>クジコウギョウ</t>
    </rPh>
    <rPh sb="9" eb="11">
      <t>コウトウ</t>
    </rPh>
    <rPh sb="11" eb="13">
      <t>ガッコウ</t>
    </rPh>
    <phoneticPr fontId="1"/>
  </si>
  <si>
    <t>＜岩手県立伊保内高等学校＞</t>
    <rPh sb="1" eb="5">
      <t>イワテケンリツ</t>
    </rPh>
    <rPh sb="5" eb="8">
      <t>イボナイ</t>
    </rPh>
    <rPh sb="8" eb="10">
      <t>コウトウ</t>
    </rPh>
    <rPh sb="10" eb="12">
      <t>ガッコウ</t>
    </rPh>
    <phoneticPr fontId="1"/>
  </si>
  <si>
    <t>＜岩手県立大野高等学校＞</t>
    <rPh sb="1" eb="5">
      <t>イワテケンリツ</t>
    </rPh>
    <rPh sb="5" eb="7">
      <t>オオノ</t>
    </rPh>
    <rPh sb="7" eb="9">
      <t>コウトウ</t>
    </rPh>
    <rPh sb="9" eb="11">
      <t>ガッコウ</t>
    </rPh>
    <phoneticPr fontId="1"/>
  </si>
  <si>
    <t>＜岩手県立一戸高等学校＞</t>
    <rPh sb="1" eb="5">
      <t>イワテケンリツ</t>
    </rPh>
    <rPh sb="5" eb="7">
      <t>イチノヘ</t>
    </rPh>
    <rPh sb="7" eb="9">
      <t>コウトウ</t>
    </rPh>
    <rPh sb="9" eb="11">
      <t>ガッコウ</t>
    </rPh>
    <phoneticPr fontId="1"/>
  </si>
  <si>
    <t>＜岩手県立盛岡みたけ支援学校（奥中山校）＞</t>
    <rPh sb="1" eb="5">
      <t>イワテケンリツ</t>
    </rPh>
    <rPh sb="5" eb="7">
      <t>モリオカ</t>
    </rPh>
    <rPh sb="10" eb="14">
      <t>シエンガッコウ</t>
    </rPh>
    <rPh sb="15" eb="19">
      <t>オクナカヤマコウ</t>
    </rPh>
    <phoneticPr fontId="1"/>
  </si>
  <si>
    <t>＜岩手県立花北青雲高等学校＞</t>
    <rPh sb="1" eb="5">
      <t>イワテケンリツ</t>
    </rPh>
    <rPh sb="5" eb="9">
      <t>ハナキタセイウン</t>
    </rPh>
    <rPh sb="9" eb="11">
      <t>コウトウ</t>
    </rPh>
    <rPh sb="11" eb="13">
      <t>ガッコウ</t>
    </rPh>
    <phoneticPr fontId="1"/>
  </si>
  <si>
    <t>＜岩手県立大迫高等学校＞</t>
    <rPh sb="1" eb="5">
      <t>イワテケンリツ</t>
    </rPh>
    <rPh sb="5" eb="7">
      <t>オオハサマ</t>
    </rPh>
    <rPh sb="7" eb="9">
      <t>コウトウ</t>
    </rPh>
    <rPh sb="9" eb="11">
      <t>ガッコウ</t>
    </rPh>
    <phoneticPr fontId="1"/>
  </si>
  <si>
    <t>＜岩手県立花巻清風支援学校＞</t>
    <rPh sb="1" eb="5">
      <t>イワテケンリツ</t>
    </rPh>
    <rPh sb="5" eb="9">
      <t>ハナマキセイフウ</t>
    </rPh>
    <rPh sb="9" eb="11">
      <t>シエン</t>
    </rPh>
    <rPh sb="11" eb="13">
      <t>ガッコウ</t>
    </rPh>
    <phoneticPr fontId="1"/>
  </si>
  <si>
    <t>＜岩手県立総合教育センター＞</t>
    <rPh sb="1" eb="5">
      <t>イワテケンリツ</t>
    </rPh>
    <rPh sb="5" eb="9">
      <t>ソウゴウキョウイク</t>
    </rPh>
    <phoneticPr fontId="1"/>
  </si>
  <si>
    <t>＜岩手県立生涯学習推進センター＞</t>
    <rPh sb="1" eb="5">
      <t>イワテケンリツ</t>
    </rPh>
    <rPh sb="5" eb="11">
      <t>ショウガイガクシュウスイシン</t>
    </rPh>
    <phoneticPr fontId="1"/>
  </si>
  <si>
    <t>＜岩手県立黒沢尻北高等学校＞</t>
    <rPh sb="1" eb="5">
      <t>イワテケンリツ</t>
    </rPh>
    <rPh sb="5" eb="9">
      <t>クロサワジリキタ</t>
    </rPh>
    <rPh sb="9" eb="11">
      <t>コウトウ</t>
    </rPh>
    <rPh sb="11" eb="13">
      <t>ガッコウ</t>
    </rPh>
    <phoneticPr fontId="1"/>
  </si>
  <si>
    <t>＜岩手県立遠野高等学校＞</t>
    <rPh sb="1" eb="5">
      <t>イワテケンリツ</t>
    </rPh>
    <rPh sb="5" eb="7">
      <t>トオノ</t>
    </rPh>
    <rPh sb="7" eb="9">
      <t>コウトウ</t>
    </rPh>
    <rPh sb="9" eb="11">
      <t>ガッコウ</t>
    </rPh>
    <phoneticPr fontId="1"/>
  </si>
  <si>
    <t>＜岩手県立西和賀高等学校＞</t>
    <rPh sb="1" eb="5">
      <t>イワテケンリツ</t>
    </rPh>
    <rPh sb="5" eb="8">
      <t>ニシワガ</t>
    </rPh>
    <rPh sb="8" eb="10">
      <t>コウトウ</t>
    </rPh>
    <rPh sb="10" eb="12">
      <t>ガッコウ</t>
    </rPh>
    <phoneticPr fontId="1"/>
  </si>
  <si>
    <t>＜岩手県立一関第一高等学校＞</t>
    <rPh sb="1" eb="5">
      <t>イワテケンリツ</t>
    </rPh>
    <rPh sb="5" eb="9">
      <t>イチノセキダイイチ</t>
    </rPh>
    <rPh sb="9" eb="11">
      <t>コウトウ</t>
    </rPh>
    <rPh sb="11" eb="13">
      <t>ガッコウ</t>
    </rPh>
    <phoneticPr fontId="1"/>
  </si>
  <si>
    <t>＜岩手県立花泉高等学校＞</t>
    <rPh sb="1" eb="5">
      <t>イワテケンリツ</t>
    </rPh>
    <rPh sb="5" eb="7">
      <t>ハナイズミ</t>
    </rPh>
    <rPh sb="7" eb="9">
      <t>コウトウ</t>
    </rPh>
    <rPh sb="9" eb="11">
      <t>ガッコウ</t>
    </rPh>
    <phoneticPr fontId="1"/>
  </si>
  <si>
    <t>＜岩手県立大東高等学校＞</t>
    <rPh sb="1" eb="5">
      <t>イワテケンリツ</t>
    </rPh>
    <rPh sb="5" eb="7">
      <t>ダイトウ</t>
    </rPh>
    <rPh sb="7" eb="9">
      <t>コウトウ</t>
    </rPh>
    <rPh sb="9" eb="11">
      <t>ガッコウ</t>
    </rPh>
    <phoneticPr fontId="1"/>
  </si>
  <si>
    <t>＜岩手県立杜陵高等学校（奥州校）＞</t>
    <rPh sb="1" eb="5">
      <t>イワテケンリツ</t>
    </rPh>
    <rPh sb="5" eb="7">
      <t>トリョウ</t>
    </rPh>
    <rPh sb="7" eb="9">
      <t>コウトウ</t>
    </rPh>
    <rPh sb="9" eb="11">
      <t>ガッコウ</t>
    </rPh>
    <rPh sb="12" eb="15">
      <t>オウシュウコウ</t>
    </rPh>
    <phoneticPr fontId="1"/>
  </si>
  <si>
    <t>＜岩手県立水沢高等学校＞</t>
    <rPh sb="1" eb="5">
      <t>イワテケンリツ</t>
    </rPh>
    <rPh sb="5" eb="7">
      <t>ミズサワ</t>
    </rPh>
    <rPh sb="7" eb="9">
      <t>コウトウ</t>
    </rPh>
    <rPh sb="9" eb="11">
      <t>ガッコウ</t>
    </rPh>
    <phoneticPr fontId="1"/>
  </si>
  <si>
    <t>＜岩手県立水沢農業高等学校（水沢自営者養成所）＞</t>
    <rPh sb="1" eb="5">
      <t>イワテケンリツ</t>
    </rPh>
    <rPh sb="5" eb="9">
      <t>ミズサワノウギョウ</t>
    </rPh>
    <rPh sb="9" eb="11">
      <t>コウトウ</t>
    </rPh>
    <rPh sb="11" eb="13">
      <t>ガッコウ</t>
    </rPh>
    <rPh sb="14" eb="16">
      <t>ミズサワ</t>
    </rPh>
    <rPh sb="16" eb="19">
      <t>ジエイシャ</t>
    </rPh>
    <rPh sb="19" eb="22">
      <t>ヨウセイジョ</t>
    </rPh>
    <phoneticPr fontId="1"/>
  </si>
  <si>
    <t>＜岩手県立水沢工業高等学校＞</t>
    <rPh sb="1" eb="5">
      <t>イワテケンリツ</t>
    </rPh>
    <rPh sb="5" eb="9">
      <t>ミズサワコウギョウ</t>
    </rPh>
    <rPh sb="9" eb="11">
      <t>コウトウ</t>
    </rPh>
    <rPh sb="11" eb="13">
      <t>ガッコウ</t>
    </rPh>
    <phoneticPr fontId="1"/>
  </si>
  <si>
    <t>＜岩手県立水沢商業高等学校＞</t>
    <rPh sb="1" eb="5">
      <t>イワテケンリツ</t>
    </rPh>
    <rPh sb="5" eb="7">
      <t>ミズサワ</t>
    </rPh>
    <rPh sb="7" eb="9">
      <t>ショウギョウ</t>
    </rPh>
    <rPh sb="9" eb="11">
      <t>コウトウ</t>
    </rPh>
    <rPh sb="11" eb="13">
      <t>ガッコウ</t>
    </rPh>
    <phoneticPr fontId="1"/>
  </si>
  <si>
    <t>＜岩手県立前沢高等学校＞</t>
    <rPh sb="1" eb="5">
      <t>イワテケンリツ</t>
    </rPh>
    <rPh sb="5" eb="7">
      <t>マエサワ</t>
    </rPh>
    <rPh sb="7" eb="9">
      <t>コウトウ</t>
    </rPh>
    <rPh sb="9" eb="11">
      <t>ガッコウ</t>
    </rPh>
    <phoneticPr fontId="1"/>
  </si>
  <si>
    <t>＜岩手県立金ケ崎高等学校＞</t>
    <rPh sb="1" eb="5">
      <t>イワテケンリツ</t>
    </rPh>
    <rPh sb="5" eb="8">
      <t>カネガサキ</t>
    </rPh>
    <rPh sb="8" eb="10">
      <t>コウトウ</t>
    </rPh>
    <rPh sb="10" eb="12">
      <t>ガッコウ</t>
    </rPh>
    <phoneticPr fontId="1"/>
  </si>
  <si>
    <t>＜岩手県立釜石高等学校＞</t>
    <rPh sb="1" eb="5">
      <t>イワテケンリツ</t>
    </rPh>
    <rPh sb="5" eb="7">
      <t>カマイシ</t>
    </rPh>
    <rPh sb="7" eb="9">
      <t>コウトウ</t>
    </rPh>
    <rPh sb="9" eb="11">
      <t>ガッコウ</t>
    </rPh>
    <phoneticPr fontId="1"/>
  </si>
  <si>
    <t>＜岩手県立釜石商工高等学校＞</t>
    <rPh sb="1" eb="5">
      <t>イワテケンリツ</t>
    </rPh>
    <rPh sb="5" eb="7">
      <t>カマイシ</t>
    </rPh>
    <rPh sb="7" eb="9">
      <t>ショウコウ</t>
    </rPh>
    <rPh sb="9" eb="11">
      <t>コウトウ</t>
    </rPh>
    <rPh sb="11" eb="13">
      <t>ガッコウ</t>
    </rPh>
    <phoneticPr fontId="1"/>
  </si>
  <si>
    <t>＜岩手県立釜石祥雲支援学校＞</t>
    <rPh sb="1" eb="5">
      <t>イワテケンリツ</t>
    </rPh>
    <rPh sb="5" eb="9">
      <t>カマイシショウウン</t>
    </rPh>
    <rPh sb="9" eb="11">
      <t>シエン</t>
    </rPh>
    <rPh sb="11" eb="13">
      <t>ガッコウ</t>
    </rPh>
    <phoneticPr fontId="1"/>
  </si>
  <si>
    <t>＜岩手県立住田高等学校＞</t>
    <rPh sb="1" eb="5">
      <t>イワテケンリツ</t>
    </rPh>
    <rPh sb="5" eb="7">
      <t>スミタ</t>
    </rPh>
    <rPh sb="7" eb="9">
      <t>コウトウ</t>
    </rPh>
    <rPh sb="9" eb="11">
      <t>ガッコウ</t>
    </rPh>
    <phoneticPr fontId="1"/>
  </si>
  <si>
    <t>＜岩手県立大槌高等学校＞</t>
    <rPh sb="1" eb="5">
      <t>イワテケンリツ</t>
    </rPh>
    <rPh sb="5" eb="7">
      <t>オオツチ</t>
    </rPh>
    <rPh sb="7" eb="9">
      <t>コウトウ</t>
    </rPh>
    <rPh sb="9" eb="11">
      <t>ガッコウ</t>
    </rPh>
    <phoneticPr fontId="1"/>
  </si>
  <si>
    <t>＜岩手県立一関清明支援学校（山目校舎）＞</t>
    <rPh sb="1" eb="5">
      <t>イワテケンリツ</t>
    </rPh>
    <rPh sb="5" eb="9">
      <t>イチノセキセイメイ</t>
    </rPh>
    <rPh sb="9" eb="11">
      <t>シエン</t>
    </rPh>
    <rPh sb="11" eb="13">
      <t>ガッコウ</t>
    </rPh>
    <rPh sb="14" eb="18">
      <t>ヤマノメコウシャ</t>
    </rPh>
    <phoneticPr fontId="1"/>
  </si>
  <si>
    <t>＜岩手県立盛岡みたけ支援学校（小中学部）＞</t>
    <rPh sb="1" eb="5">
      <t>イワテケンリツ</t>
    </rPh>
    <rPh sb="5" eb="7">
      <t>モリオカ</t>
    </rPh>
    <rPh sb="10" eb="12">
      <t>シエン</t>
    </rPh>
    <rPh sb="12" eb="14">
      <t>ガッコウ</t>
    </rPh>
    <rPh sb="15" eb="17">
      <t>ショウチュウ</t>
    </rPh>
    <rPh sb="17" eb="19">
      <t>ガクブ</t>
    </rPh>
    <phoneticPr fontId="1"/>
  </si>
  <si>
    <t>　（業務用電力）</t>
  </si>
  <si>
    <t>令和５年２月</t>
  </si>
  <si>
    <t>令和５年３月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</si>
  <si>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</si>
  <si>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</si>
  <si>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</si>
  <si>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</si>
  <si>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</si>
  <si>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</si>
  <si>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令和４年度岩手県教育委員会所管公所で使用する電気の供給　積算書</t>
    <phoneticPr fontId="1"/>
  </si>
  <si>
    <t>令和４年11月～令和５年10月</t>
    <phoneticPr fontId="1"/>
  </si>
  <si>
    <t>令和４年11月</t>
    <phoneticPr fontId="1"/>
  </si>
  <si>
    <t>令和４年12月</t>
    <phoneticPr fontId="1"/>
  </si>
  <si>
    <t>令和５年１月</t>
    <phoneticPr fontId="1"/>
  </si>
  <si>
    <t>令和５年10月</t>
    <phoneticPr fontId="1"/>
  </si>
  <si>
    <t>（様式第４号別紙）</t>
    <rPh sb="1" eb="3">
      <t>ヨウシキ</t>
    </rPh>
    <rPh sb="3" eb="4">
      <t>ダイ</t>
    </rPh>
    <rPh sb="5" eb="6">
      <t>ゴウ</t>
    </rPh>
    <rPh sb="6" eb="8">
      <t>ベッシ</t>
    </rPh>
    <phoneticPr fontId="1"/>
  </si>
  <si>
    <t>入札内訳書</t>
    <rPh sb="0" eb="5">
      <t>ニュウサツウチワケショ</t>
    </rPh>
    <phoneticPr fontId="1"/>
  </si>
  <si>
    <t>〈岩手県立平舘高等学校ほか47施設　計〉</t>
    <rPh sb="1" eb="5">
      <t>イワテケンリツ</t>
    </rPh>
    <rPh sb="5" eb="7">
      <t>タイラダテ</t>
    </rPh>
    <rPh sb="7" eb="11">
      <t>コウトウガッコウ</t>
    </rPh>
    <rPh sb="15" eb="17">
      <t>シセツ</t>
    </rPh>
    <rPh sb="18" eb="19">
      <t>ケイ</t>
    </rPh>
    <phoneticPr fontId="1"/>
  </si>
  <si>
    <t>　（業務用電力）</t>
    <rPh sb="2" eb="4">
      <t>ギョウム</t>
    </rPh>
    <rPh sb="4" eb="5">
      <t>ヨウ</t>
    </rPh>
    <rPh sb="5" eb="7">
      <t>デンリョク</t>
    </rPh>
    <phoneticPr fontId="1"/>
  </si>
  <si>
    <t>単位：金額（円）、契約電力（kW）</t>
    <rPh sb="9" eb="11">
      <t>ケイヤク</t>
    </rPh>
    <phoneticPr fontId="1"/>
  </si>
  <si>
    <t>　・基本料金、電力量料金の計算過程において、小数点以下の端数処理は行わないものであること。</t>
    <rPh sb="2" eb="6">
      <t>キホンリョウキン</t>
    </rPh>
    <rPh sb="7" eb="10">
      <t>デンリョクリョウ</t>
    </rPh>
    <rPh sb="10" eb="12">
      <t>リョウキン</t>
    </rPh>
    <rPh sb="13" eb="15">
      <t>ケイサン</t>
    </rPh>
    <rPh sb="15" eb="17">
      <t>カテイ</t>
    </rPh>
    <rPh sb="22" eb="27">
      <t>ショウスウテンイカ</t>
    </rPh>
    <rPh sb="28" eb="32">
      <t>ハスウショリ</t>
    </rPh>
    <rPh sb="33" eb="34">
      <t>オコナ</t>
    </rPh>
    <phoneticPr fontId="1"/>
  </si>
  <si>
    <t>　・③の額は、入札書の入札金額と一致するものであること。</t>
    <rPh sb="4" eb="5">
      <t>ガク</t>
    </rPh>
    <rPh sb="7" eb="9">
      <t>ニュウサツ</t>
    </rPh>
    <rPh sb="9" eb="10">
      <t>ショ</t>
    </rPh>
    <rPh sb="11" eb="13">
      <t>ニュウサツ</t>
    </rPh>
    <rPh sb="13" eb="15">
      <t>キンガク</t>
    </rPh>
    <rPh sb="16" eb="18">
      <t>イッチ</t>
    </rPh>
    <phoneticPr fontId="1"/>
  </si>
  <si>
    <t>単位：金額（円）、予定使用量（kWh）</t>
  </si>
  <si>
    <t>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</si>
</sst>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0;&quot;△ &quot;#,##0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7" fontId="3" fillId="0" borderId="1" xfId="0" applyNumberFormat="1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view="pageBreakPreview" zoomScaleNormal="100" zoomScaleSheetLayoutView="100" workbookViewId="0">
      <selection activeCell="A21" sqref="A21:A22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99</v>
      </c>
    </row>
    <row r="5" spans="1:7" ht="22.5" customHeight="1" x14ac:dyDescent="0.4">
      <c r="A5" s="2" t="s">
        <v>100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f>SUM(平舘:花巻清風!B10)</f>
        <v>4959</v>
      </c>
      <c r="C10" s="8"/>
      <c r="D10" s="8"/>
      <c r="E10" s="5">
        <v>12</v>
      </c>
      <c r="F10" s="8">
        <f>B10*C10*D10*E10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>
        <f>SUM(平舘:花巻清風!C15)</f>
        <v>0</v>
      </c>
      <c r="D15" s="8"/>
      <c r="E15" s="8">
        <f>C15*D15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f>SUM(平舘:花巻清風!C16)</f>
        <v>604526</v>
      </c>
      <c r="D16" s="8"/>
      <c r="E16" s="8">
        <f t="shared" ref="E16:E38" si="0">C16*D16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>
        <f>SUM(平舘:花巻清風!C17)</f>
        <v>0</v>
      </c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f>SUM(平舘:花巻清風!C18)</f>
        <v>918981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>
        <f>SUM(平舘:花巻清風!C19)</f>
        <v>0</v>
      </c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f>SUM(平舘:花巻清風!C20)</f>
        <v>966794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>
        <f>SUM(平舘:花巻清風!C21)</f>
        <v>0</v>
      </c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f>SUM(平舘:花巻清風!C22)</f>
        <v>1123575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>
        <f>SUM(平舘:花巻清風!C23)</f>
        <v>0</v>
      </c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f>SUM(平舘:花巻清風!C24)</f>
        <v>877863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>
        <f>SUM(平舘:花巻清風!C25)</f>
        <v>0</v>
      </c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f>SUM(平舘:花巻清風!C26)</f>
        <v>624358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>
        <f>SUM(平舘:花巻清風!C27)</f>
        <v>0</v>
      </c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f>SUM(平舘:花巻清風!C28)</f>
        <v>536404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>
        <f>SUM(平舘:花巻清風!C29)</f>
        <v>0</v>
      </c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f>SUM(平舘:花巻清風!C30)</f>
        <v>528159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f>SUM(平舘:花巻清風!C31)</f>
        <v>565867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>
        <f>SUM(平舘:花巻清風!C32)</f>
        <v>0</v>
      </c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f>SUM(平舘:花巻清風!C33)</f>
        <v>569214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>
        <f>SUM(平舘:花巻清風!C34)</f>
        <v>0</v>
      </c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f>SUM(平舘:花巻清風!C35)</f>
        <v>548460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>
        <f>SUM(平舘:花巻清風!C36)</f>
        <v>0</v>
      </c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>
        <f>SUM(平舘:花巻清風!C37)</f>
        <v>0</v>
      </c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f>SUM(平舘:花巻清風!C38)</f>
        <v>511906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>
      <c r="A41" s="15" t="s">
        <v>21</v>
      </c>
      <c r="B41" s="15"/>
      <c r="C41" s="15" t="s">
        <v>26</v>
      </c>
      <c r="D41" s="15"/>
      <c r="E41" s="17" t="s">
        <v>30</v>
      </c>
      <c r="F41" s="19">
        <f>F10+F39</f>
        <v>0</v>
      </c>
    </row>
    <row r="42" spans="1:7" ht="22.5" customHeight="1" x14ac:dyDescent="0.4">
      <c r="A42" s="16"/>
      <c r="B42" s="16"/>
      <c r="C42" s="16" t="s">
        <v>27</v>
      </c>
      <c r="D42" s="16"/>
      <c r="E42" s="18"/>
      <c r="F42" s="20"/>
    </row>
    <row r="43" spans="1:7" ht="22.5" customHeight="1" x14ac:dyDescent="0.4">
      <c r="A43" s="15" t="s">
        <v>22</v>
      </c>
      <c r="B43" s="15"/>
      <c r="C43" s="15" t="s">
        <v>28</v>
      </c>
      <c r="D43" s="15"/>
      <c r="E43" s="17" t="s">
        <v>31</v>
      </c>
      <c r="F43" s="19">
        <f>TRUNC(F41*10/110)</f>
        <v>0</v>
      </c>
    </row>
    <row r="44" spans="1:7" ht="22.5" customHeight="1" x14ac:dyDescent="0.4">
      <c r="A44" s="16" t="s">
        <v>23</v>
      </c>
      <c r="B44" s="16"/>
      <c r="C44" s="16" t="s">
        <v>27</v>
      </c>
      <c r="D44" s="16"/>
      <c r="E44" s="18"/>
      <c r="F44" s="20"/>
    </row>
    <row r="45" spans="1:7" ht="22.5" customHeight="1" x14ac:dyDescent="0.4">
      <c r="A45" s="15" t="s">
        <v>24</v>
      </c>
      <c r="B45" s="15"/>
      <c r="C45" s="15" t="s">
        <v>29</v>
      </c>
      <c r="D45" s="15"/>
      <c r="E45" s="17"/>
      <c r="F45" s="19">
        <f>F41-F43</f>
        <v>0</v>
      </c>
      <c r="G45" s="24" t="s">
        <v>105</v>
      </c>
    </row>
    <row r="46" spans="1:7" ht="22.5" customHeight="1" x14ac:dyDescent="0.4">
      <c r="A46" s="16" t="s">
        <v>25</v>
      </c>
      <c r="B46" s="16"/>
      <c r="C46" s="16"/>
      <c r="D46" s="16"/>
      <c r="E46" s="18"/>
      <c r="F46" s="20"/>
      <c r="G46" s="24"/>
    </row>
    <row r="47" spans="1:7" ht="22.5" customHeight="1" x14ac:dyDescent="0.4">
      <c r="A47" s="13" t="s">
        <v>32</v>
      </c>
    </row>
    <row r="48" spans="1:7" ht="22.5" customHeight="1" x14ac:dyDescent="0.4">
      <c r="A48" s="13" t="s">
        <v>102</v>
      </c>
    </row>
    <row r="49" spans="1:1" ht="22.5" customHeight="1" x14ac:dyDescent="0.4">
      <c r="A49" s="13" t="s">
        <v>103</v>
      </c>
    </row>
    <row r="50" spans="1:1" ht="22.5" customHeight="1" x14ac:dyDescent="0.4"/>
    <row r="51" spans="1:1" ht="22.5" customHeight="1" x14ac:dyDescent="0.4"/>
    <row r="52" spans="1:1" ht="22.5" customHeight="1" x14ac:dyDescent="0.4"/>
    <row r="53" spans="1:1" ht="22.5" customHeight="1" x14ac:dyDescent="0.4"/>
    <row r="54" spans="1:1" ht="22.5" customHeight="1" x14ac:dyDescent="0.4"/>
    <row r="55" spans="1:1" ht="22.5" customHeight="1" x14ac:dyDescent="0.4"/>
    <row r="56" spans="1:1" ht="22.5" customHeight="1" x14ac:dyDescent="0.4"/>
    <row r="57" spans="1:1" ht="22.5" customHeight="1" x14ac:dyDescent="0.4"/>
    <row r="58" spans="1:1" ht="22.5" customHeight="1" x14ac:dyDescent="0.4"/>
    <row r="59" spans="1:1" ht="22.5" customHeight="1" x14ac:dyDescent="0.4"/>
    <row r="60" spans="1:1" ht="22.5" customHeight="1" x14ac:dyDescent="0.4"/>
  </sheetData>
  <mergeCells count="48">
    <mergeCell ref="A2:F2"/>
    <mergeCell ref="G45:G46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41:B42"/>
    <mergeCell ref="C41:D41"/>
    <mergeCell ref="E41:E42"/>
    <mergeCell ref="F41:F42"/>
    <mergeCell ref="C42:D42"/>
    <mergeCell ref="A35:A36"/>
    <mergeCell ref="F35:F36"/>
    <mergeCell ref="A37:A38"/>
    <mergeCell ref="F37:F38"/>
    <mergeCell ref="A39:E39"/>
    <mergeCell ref="A43:B43"/>
    <mergeCell ref="C43:D43"/>
    <mergeCell ref="E43:E44"/>
    <mergeCell ref="F43:F44"/>
    <mergeCell ref="A44:B44"/>
    <mergeCell ref="C44:D44"/>
    <mergeCell ref="A45:B45"/>
    <mergeCell ref="C45:D46"/>
    <mergeCell ref="E45:E46"/>
    <mergeCell ref="F45:F46"/>
    <mergeCell ref="A46:B46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55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114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19745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24119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27377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33121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27191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23651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13662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11749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10476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11925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9698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9499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39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151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23994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34181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37257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43366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37840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21771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20011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18662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15979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17386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17311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15831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F68" sqref="F68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69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168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24133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41283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38659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35604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26960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18949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19818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19401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25871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19760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18872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23660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2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73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55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7435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11871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10764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14370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9752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7975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8212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7806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8264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11044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10043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7613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76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149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17484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29711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31476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36479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24103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17175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18553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16004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15143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15436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14102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15530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49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118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15376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28633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26931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31234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24522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16262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13078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11559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11820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12615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10563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11063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53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52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6632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11017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11672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12657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10703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6152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4310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4799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4307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4761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5095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5472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1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54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49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7493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12894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11044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11538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9387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8193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6728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5928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5801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5669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3998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5419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62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243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26981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37982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48437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61888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53888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34200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28982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30559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26275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28746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31413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27780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8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70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38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5395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7565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7336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9226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6969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4010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4497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4599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4560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3267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4089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4411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7" zoomScaleNormal="100" zoomScaleSheetLayoutView="100" workbookViewId="0">
      <selection activeCell="C15" sqref="C15:C38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38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83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9232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18793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19663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20918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17817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13274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8866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9231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8595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11887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11213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8219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9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71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121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16068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23814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24703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26638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20260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17392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18955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19725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19129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20373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16023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16500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75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185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22957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32841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41383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42309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27764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22273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24886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27281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30605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28672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29345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27160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3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78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51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8696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11050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8453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10767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9377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7716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8262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8147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8088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8404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7894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7538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58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52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5265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8397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13027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13387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9776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4110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4718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4820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6539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9375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8805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4892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64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63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6540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12851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14440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17199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12937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12940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7027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5830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5599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6153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5753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4910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44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67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5229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12888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16096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19820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15762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13026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7695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5601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5202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5540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4756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5273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1" zoomScaleNormal="100" zoomScaleSheetLayoutView="100" workbookViewId="0">
      <selection activeCell="C62" sqref="C62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52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82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9591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12497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15048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14910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13173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12981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10617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9911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10583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8181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8859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9628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66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55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7707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11725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10056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10438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8202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5719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6323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6490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7061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6845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7366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7305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79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72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9797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13550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10462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13105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11284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8137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7935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7684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6768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7810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7012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7052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74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60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7989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11560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9698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10505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8857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7360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6958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7218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6794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7584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7157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6643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9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41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59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8857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13876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13213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14115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11846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10797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7063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6314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6381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6213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5975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6382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48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114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8569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12207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16612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18541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14400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9018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5650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5780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5439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6009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5242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5708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40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79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9731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20975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23020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26400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21518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17534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8363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6271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5330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6621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5223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5232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1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42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65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7090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11035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12643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15246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9695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6918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7021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7040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7748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5484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6738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6955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57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145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19338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30755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35868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37300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28434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19188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18998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18852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20749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20201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20997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17491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46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93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10167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13385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13064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12027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8821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8256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8261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8471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12483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12736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12534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10140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1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45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87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9933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15762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20817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21438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16759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10375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11064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9821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13363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12202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14222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9930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0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60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250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31922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38917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55945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49270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43769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31710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25353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26982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36096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40266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27492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29124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1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61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94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9090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>SUM(E17:E18)</f>
        <v>0</v>
      </c>
    </row>
    <row r="18" spans="1:6" ht="22.5" customHeight="1" x14ac:dyDescent="0.4">
      <c r="A18" s="21"/>
      <c r="B18" s="6" t="s">
        <v>16</v>
      </c>
      <c r="C18" s="5">
        <v>10993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>SUM(E19:E20)</f>
        <v>0</v>
      </c>
    </row>
    <row r="20" spans="1:6" ht="22.5" customHeight="1" x14ac:dyDescent="0.4">
      <c r="A20" s="21"/>
      <c r="B20" s="6" t="s">
        <v>16</v>
      </c>
      <c r="C20" s="5">
        <v>14206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>SUM(E21:E22)</f>
        <v>0</v>
      </c>
    </row>
    <row r="22" spans="1:6" ht="22.5" customHeight="1" x14ac:dyDescent="0.4">
      <c r="A22" s="21"/>
      <c r="B22" s="6" t="s">
        <v>16</v>
      </c>
      <c r="C22" s="5">
        <v>16908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>SUM(E23:E24)</f>
        <v>0</v>
      </c>
    </row>
    <row r="24" spans="1:6" ht="22.5" customHeight="1" x14ac:dyDescent="0.4">
      <c r="A24" s="21"/>
      <c r="B24" s="6" t="s">
        <v>16</v>
      </c>
      <c r="C24" s="5">
        <v>11520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>SUM(E25:E26)</f>
        <v>0</v>
      </c>
    </row>
    <row r="26" spans="1:6" ht="22.5" customHeight="1" x14ac:dyDescent="0.4">
      <c r="A26" s="21"/>
      <c r="B26" s="6" t="s">
        <v>16</v>
      </c>
      <c r="C26" s="5">
        <v>8505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>SUM(E27:E28)</f>
        <v>0</v>
      </c>
    </row>
    <row r="28" spans="1:6" ht="22.5" customHeight="1" x14ac:dyDescent="0.4">
      <c r="A28" s="21"/>
      <c r="B28" s="6" t="s">
        <v>16</v>
      </c>
      <c r="C28" s="5">
        <v>7095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>SUM(E29:E30)</f>
        <v>0</v>
      </c>
    </row>
    <row r="30" spans="1:6" ht="22.5" customHeight="1" x14ac:dyDescent="0.4">
      <c r="A30" s="21"/>
      <c r="B30" s="6" t="s">
        <v>16</v>
      </c>
      <c r="C30" s="5">
        <v>8241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8210</v>
      </c>
      <c r="D31" s="8"/>
      <c r="E31" s="8">
        <f t="shared" si="0"/>
        <v>0</v>
      </c>
      <c r="F31" s="22">
        <f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11279</v>
      </c>
      <c r="D33" s="8"/>
      <c r="E33" s="8">
        <f t="shared" si="0"/>
        <v>0</v>
      </c>
      <c r="F33" s="22">
        <f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8649</v>
      </c>
      <c r="D35" s="8"/>
      <c r="E35" s="8">
        <f t="shared" si="0"/>
        <v>0</v>
      </c>
      <c r="F35" s="22">
        <f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7597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3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33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129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18023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25212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23344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30750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20561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16987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14114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15777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15343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13564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13629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11207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2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68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41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3175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4760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4468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5745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3994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2710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2351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2724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2439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2306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2775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2737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9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1"/>
      <c r="C1" s="11"/>
      <c r="D1" s="11"/>
      <c r="E1" s="11"/>
      <c r="F1" s="1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43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117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19096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24656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22869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26858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20006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17506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15985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15176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15841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13692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14793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14215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50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35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3394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4267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6163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7434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4739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3141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3218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3760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3507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2657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3212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3357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36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99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12739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17844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21113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28386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21149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12359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10958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11487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10875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10522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10628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10074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47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54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7389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9235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9103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9842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9538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7858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7048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6441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7147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9303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8499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6385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34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193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12855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19137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20949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28244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23018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15077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11464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11468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14151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14646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13518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9704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E67" sqref="E67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35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90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11337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21736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20133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27903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23349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14227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9032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5380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4659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4287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4576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4315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8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80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107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9013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15944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17422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16946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11593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7584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4029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4907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6365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6775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4825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4931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9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81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190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13709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27224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25486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32815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29886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16921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8585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7363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8919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8634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7221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6652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C40" sqref="C40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37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144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7924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17312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16661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20219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20823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12131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5453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4268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4783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5055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5336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5025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9" zoomScaleNormal="100" zoomScaleSheetLayoutView="100" workbookViewId="0">
      <selection activeCell="C38" sqref="C38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56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25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2293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4007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3875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4267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3340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2267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1989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2082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2078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1611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1922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1878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22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59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146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18412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28208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8676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46832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36987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16132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15515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17717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18154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12053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19817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13848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C66" sqref="C66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63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82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12079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17218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18382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18228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15878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13042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12448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11181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14177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14880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11580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11401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6"/>
  <sheetViews>
    <sheetView view="pageBreakPreview" topLeftCell="A16" zoomScaleNormal="100" zoomScaleSheetLayoutView="100" workbookViewId="0">
      <selection activeCell="C14" sqref="C14:C37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9" t="s">
        <v>91</v>
      </c>
      <c r="B1" s="1"/>
      <c r="C1" s="1"/>
      <c r="D1" s="1"/>
      <c r="E1" s="1"/>
      <c r="F1" s="1"/>
    </row>
    <row r="2" spans="1:7" ht="22.5" customHeight="1" x14ac:dyDescent="0.4"/>
    <row r="3" spans="1:7" ht="22.5" customHeight="1" x14ac:dyDescent="0.4">
      <c r="A3" s="7" t="s">
        <v>77</v>
      </c>
    </row>
    <row r="4" spans="1:7" ht="22.5" customHeight="1" x14ac:dyDescent="0.4">
      <c r="A4" s="2" t="s">
        <v>82</v>
      </c>
    </row>
    <row r="5" spans="1:7" ht="22.5" customHeight="1" x14ac:dyDescent="0.4"/>
    <row r="6" spans="1:7" ht="22.5" customHeight="1" x14ac:dyDescent="0.4">
      <c r="A6" s="2" t="s">
        <v>0</v>
      </c>
    </row>
    <row r="7" spans="1:7" ht="22.5" customHeight="1" x14ac:dyDescent="0.4">
      <c r="A7" s="15" t="s">
        <v>1</v>
      </c>
      <c r="B7" s="25" t="s">
        <v>2</v>
      </c>
      <c r="C7" s="26"/>
      <c r="D7" s="26"/>
      <c r="E7" s="26"/>
      <c r="F7" s="27"/>
    </row>
    <row r="8" spans="1:7" ht="22.5" customHeight="1" x14ac:dyDescent="0.4">
      <c r="A8" s="16"/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</row>
    <row r="9" spans="1:7" ht="22.5" customHeight="1" x14ac:dyDescent="0.4">
      <c r="A9" s="4" t="s">
        <v>92</v>
      </c>
      <c r="B9" s="5">
        <v>53</v>
      </c>
      <c r="C9" s="8">
        <v>1661</v>
      </c>
      <c r="D9" s="8">
        <v>0.85</v>
      </c>
      <c r="E9" s="5">
        <v>12</v>
      </c>
      <c r="F9" s="8">
        <f>TRUNC(B9*C9*D9*E9,2)</f>
        <v>897936.6</v>
      </c>
      <c r="G9" s="2" t="s">
        <v>18</v>
      </c>
    </row>
    <row r="10" spans="1:7" ht="22.5" customHeight="1" x14ac:dyDescent="0.4"/>
    <row r="11" spans="1:7" ht="22.5" customHeight="1" x14ac:dyDescent="0.4">
      <c r="A11" s="2" t="s">
        <v>8</v>
      </c>
    </row>
    <row r="12" spans="1:7" ht="22.5" customHeight="1" x14ac:dyDescent="0.4">
      <c r="A12" s="21" t="s">
        <v>20</v>
      </c>
      <c r="B12" s="21" t="s">
        <v>9</v>
      </c>
      <c r="C12" s="25" t="s">
        <v>10</v>
      </c>
      <c r="D12" s="26"/>
      <c r="E12" s="26"/>
      <c r="F12" s="27"/>
    </row>
    <row r="13" spans="1:7" ht="22.5" customHeight="1" x14ac:dyDescent="0.4">
      <c r="A13" s="21"/>
      <c r="B13" s="21"/>
      <c r="C13" s="6" t="s">
        <v>11</v>
      </c>
      <c r="D13" s="6" t="s">
        <v>12</v>
      </c>
      <c r="E13" s="6" t="s">
        <v>13</v>
      </c>
      <c r="F13" s="6" t="s">
        <v>14</v>
      </c>
    </row>
    <row r="14" spans="1:7" ht="22.5" customHeight="1" x14ac:dyDescent="0.4">
      <c r="A14" s="21" t="s">
        <v>93</v>
      </c>
      <c r="B14" s="6" t="s">
        <v>15</v>
      </c>
      <c r="C14" s="5"/>
      <c r="D14" s="8">
        <v>16.82</v>
      </c>
      <c r="E14" s="8">
        <f>TRUNC(C14*D14,2)</f>
        <v>0</v>
      </c>
      <c r="F14" s="22">
        <f>SUM(E14:E15)</f>
        <v>86987.78</v>
      </c>
    </row>
    <row r="15" spans="1:7" ht="22.5" customHeight="1" x14ac:dyDescent="0.4">
      <c r="A15" s="21"/>
      <c r="B15" s="6" t="s">
        <v>16</v>
      </c>
      <c r="C15" s="5">
        <v>5569</v>
      </c>
      <c r="D15" s="8">
        <v>15.62</v>
      </c>
      <c r="E15" s="8">
        <f t="shared" ref="E15:E37" si="0">TRUNC(C15*D15,2)</f>
        <v>86987.78</v>
      </c>
      <c r="F15" s="22"/>
    </row>
    <row r="16" spans="1:7" ht="22.5" customHeight="1" x14ac:dyDescent="0.4">
      <c r="A16" s="21" t="s">
        <v>94</v>
      </c>
      <c r="B16" s="6" t="s">
        <v>15</v>
      </c>
      <c r="C16" s="5"/>
      <c r="D16" s="8">
        <v>16.82</v>
      </c>
      <c r="E16" s="8">
        <f t="shared" si="0"/>
        <v>0</v>
      </c>
      <c r="F16" s="22">
        <f t="shared" ref="F16" si="1">SUM(E16:E17)</f>
        <v>115088.16</v>
      </c>
    </row>
    <row r="17" spans="1:6" ht="22.5" customHeight="1" x14ac:dyDescent="0.4">
      <c r="A17" s="21"/>
      <c r="B17" s="6" t="s">
        <v>16</v>
      </c>
      <c r="C17" s="5">
        <v>7368</v>
      </c>
      <c r="D17" s="8">
        <v>15.62</v>
      </c>
      <c r="E17" s="8">
        <f t="shared" si="0"/>
        <v>115088.16</v>
      </c>
      <c r="F17" s="22"/>
    </row>
    <row r="18" spans="1:6" ht="22.5" customHeight="1" x14ac:dyDescent="0.4">
      <c r="A18" s="21" t="s">
        <v>95</v>
      </c>
      <c r="B18" s="6" t="s">
        <v>15</v>
      </c>
      <c r="C18" s="5"/>
      <c r="D18" s="8">
        <v>16.82</v>
      </c>
      <c r="E18" s="8">
        <f t="shared" si="0"/>
        <v>0</v>
      </c>
      <c r="F18" s="22">
        <f t="shared" ref="F18" si="2">SUM(E18:E19)</f>
        <v>105950.46</v>
      </c>
    </row>
    <row r="19" spans="1:6" ht="22.5" customHeight="1" x14ac:dyDescent="0.4">
      <c r="A19" s="21"/>
      <c r="B19" s="6" t="s">
        <v>16</v>
      </c>
      <c r="C19" s="5">
        <v>6783</v>
      </c>
      <c r="D19" s="8">
        <v>15.62</v>
      </c>
      <c r="E19" s="8">
        <f t="shared" si="0"/>
        <v>105950.46</v>
      </c>
      <c r="F19" s="22"/>
    </row>
    <row r="20" spans="1:6" ht="22.5" customHeight="1" x14ac:dyDescent="0.4">
      <c r="A20" s="21" t="s">
        <v>83</v>
      </c>
      <c r="B20" s="6" t="s">
        <v>15</v>
      </c>
      <c r="C20" s="5"/>
      <c r="D20" s="8">
        <v>16.82</v>
      </c>
      <c r="E20" s="8">
        <f t="shared" si="0"/>
        <v>0</v>
      </c>
      <c r="F20" s="22">
        <f t="shared" ref="F20" si="3">SUM(E20:E21)</f>
        <v>118790.1</v>
      </c>
    </row>
    <row r="21" spans="1:6" ht="22.5" customHeight="1" x14ac:dyDescent="0.4">
      <c r="A21" s="21"/>
      <c r="B21" s="6" t="s">
        <v>16</v>
      </c>
      <c r="C21" s="5">
        <v>7605</v>
      </c>
      <c r="D21" s="8">
        <v>15.62</v>
      </c>
      <c r="E21" s="8">
        <f t="shared" si="0"/>
        <v>118790.1</v>
      </c>
      <c r="F21" s="22"/>
    </row>
    <row r="22" spans="1:6" ht="22.5" customHeight="1" x14ac:dyDescent="0.4">
      <c r="A22" s="21" t="s">
        <v>84</v>
      </c>
      <c r="B22" s="6" t="s">
        <v>15</v>
      </c>
      <c r="C22" s="5"/>
      <c r="D22" s="8">
        <v>16.82</v>
      </c>
      <c r="E22" s="8">
        <f t="shared" si="0"/>
        <v>0</v>
      </c>
      <c r="F22" s="22">
        <f t="shared" ref="F22" si="4">SUM(E22:E23)</f>
        <v>114744.52</v>
      </c>
    </row>
    <row r="23" spans="1:6" ht="22.5" customHeight="1" x14ac:dyDescent="0.4">
      <c r="A23" s="21"/>
      <c r="B23" s="6" t="s">
        <v>16</v>
      </c>
      <c r="C23" s="5">
        <v>7346</v>
      </c>
      <c r="D23" s="8">
        <v>15.62</v>
      </c>
      <c r="E23" s="8">
        <f t="shared" si="0"/>
        <v>114744.52</v>
      </c>
      <c r="F23" s="22"/>
    </row>
    <row r="24" spans="1:6" ht="22.5" customHeight="1" x14ac:dyDescent="0.4">
      <c r="A24" s="21" t="s">
        <v>85</v>
      </c>
      <c r="B24" s="6" t="s">
        <v>15</v>
      </c>
      <c r="C24" s="5"/>
      <c r="D24" s="8">
        <v>16.82</v>
      </c>
      <c r="E24" s="8">
        <f t="shared" si="0"/>
        <v>0</v>
      </c>
      <c r="F24" s="22">
        <f t="shared" ref="F24" si="5">SUM(E24:E25)</f>
        <v>79786.960000000006</v>
      </c>
    </row>
    <row r="25" spans="1:6" ht="22.5" customHeight="1" x14ac:dyDescent="0.4">
      <c r="A25" s="21"/>
      <c r="B25" s="6" t="s">
        <v>16</v>
      </c>
      <c r="C25" s="5">
        <v>5108</v>
      </c>
      <c r="D25" s="8">
        <v>15.62</v>
      </c>
      <c r="E25" s="8">
        <f t="shared" si="0"/>
        <v>79786.960000000006</v>
      </c>
      <c r="F25" s="22"/>
    </row>
    <row r="26" spans="1:6" ht="22.5" customHeight="1" x14ac:dyDescent="0.4">
      <c r="A26" s="21" t="s">
        <v>86</v>
      </c>
      <c r="B26" s="6" t="s">
        <v>15</v>
      </c>
      <c r="C26" s="5"/>
      <c r="D26" s="8">
        <v>16.82</v>
      </c>
      <c r="E26" s="8">
        <f t="shared" si="0"/>
        <v>0</v>
      </c>
      <c r="F26" s="22">
        <f t="shared" ref="F26" si="6">SUM(E26:E27)</f>
        <v>60714.94</v>
      </c>
    </row>
    <row r="27" spans="1:6" ht="22.5" customHeight="1" x14ac:dyDescent="0.4">
      <c r="A27" s="21"/>
      <c r="B27" s="6" t="s">
        <v>16</v>
      </c>
      <c r="C27" s="5">
        <v>3887</v>
      </c>
      <c r="D27" s="8">
        <v>15.62</v>
      </c>
      <c r="E27" s="8">
        <f t="shared" si="0"/>
        <v>60714.94</v>
      </c>
      <c r="F27" s="22"/>
    </row>
    <row r="28" spans="1:6" ht="22.5" customHeight="1" x14ac:dyDescent="0.4">
      <c r="A28" s="21" t="s">
        <v>87</v>
      </c>
      <c r="B28" s="6" t="s">
        <v>15</v>
      </c>
      <c r="C28" s="5"/>
      <c r="D28" s="8">
        <v>16.82</v>
      </c>
      <c r="E28" s="8">
        <f t="shared" si="0"/>
        <v>0</v>
      </c>
      <c r="F28" s="22">
        <f t="shared" ref="F28" si="7">SUM(E28:E29)</f>
        <v>68368.740000000005</v>
      </c>
    </row>
    <row r="29" spans="1:6" ht="22.5" customHeight="1" x14ac:dyDescent="0.4">
      <c r="A29" s="21"/>
      <c r="B29" s="6" t="s">
        <v>16</v>
      </c>
      <c r="C29" s="5">
        <v>4377</v>
      </c>
      <c r="D29" s="8">
        <v>15.62</v>
      </c>
      <c r="E29" s="8">
        <f t="shared" si="0"/>
        <v>68368.740000000005</v>
      </c>
      <c r="F29" s="22"/>
    </row>
    <row r="30" spans="1:6" ht="22.5" customHeight="1" x14ac:dyDescent="0.4">
      <c r="A30" s="21" t="s">
        <v>88</v>
      </c>
      <c r="B30" s="6" t="s">
        <v>15</v>
      </c>
      <c r="C30" s="5">
        <v>4052</v>
      </c>
      <c r="D30" s="8">
        <v>16.82</v>
      </c>
      <c r="E30" s="8">
        <f t="shared" si="0"/>
        <v>68154.64</v>
      </c>
      <c r="F30" s="22">
        <f t="shared" ref="F30" si="8">SUM(E30:E31)</f>
        <v>68154.64</v>
      </c>
    </row>
    <row r="31" spans="1:6" ht="22.5" customHeight="1" x14ac:dyDescent="0.4">
      <c r="A31" s="21"/>
      <c r="B31" s="6" t="s">
        <v>16</v>
      </c>
      <c r="C31" s="5"/>
      <c r="D31" s="8">
        <v>15.62</v>
      </c>
      <c r="E31" s="8">
        <f t="shared" si="0"/>
        <v>0</v>
      </c>
      <c r="F31" s="22"/>
    </row>
    <row r="32" spans="1:6" ht="22.5" customHeight="1" x14ac:dyDescent="0.4">
      <c r="A32" s="21" t="s">
        <v>89</v>
      </c>
      <c r="B32" s="6" t="s">
        <v>15</v>
      </c>
      <c r="C32" s="5">
        <v>3578</v>
      </c>
      <c r="D32" s="8">
        <v>16.82</v>
      </c>
      <c r="E32" s="8">
        <f t="shared" si="0"/>
        <v>60181.96</v>
      </c>
      <c r="F32" s="22">
        <f t="shared" ref="F32" si="9">SUM(E32:E33)</f>
        <v>60181.96</v>
      </c>
    </row>
    <row r="33" spans="1:7" ht="22.5" customHeight="1" x14ac:dyDescent="0.4">
      <c r="A33" s="21"/>
      <c r="B33" s="6" t="s">
        <v>16</v>
      </c>
      <c r="C33" s="5"/>
      <c r="D33" s="8">
        <v>15.62</v>
      </c>
      <c r="E33" s="8">
        <f t="shared" si="0"/>
        <v>0</v>
      </c>
      <c r="F33" s="22"/>
    </row>
    <row r="34" spans="1:7" ht="22.5" customHeight="1" x14ac:dyDescent="0.4">
      <c r="A34" s="21" t="s">
        <v>90</v>
      </c>
      <c r="B34" s="6" t="s">
        <v>15</v>
      </c>
      <c r="C34" s="5">
        <v>3983</v>
      </c>
      <c r="D34" s="8">
        <v>16.82</v>
      </c>
      <c r="E34" s="8">
        <f t="shared" si="0"/>
        <v>66994.06</v>
      </c>
      <c r="F34" s="22">
        <f t="shared" ref="F34" si="10">SUM(E34:E35)</f>
        <v>66994.06</v>
      </c>
    </row>
    <row r="35" spans="1:7" ht="22.5" customHeight="1" x14ac:dyDescent="0.4">
      <c r="A35" s="21"/>
      <c r="B35" s="6" t="s">
        <v>16</v>
      </c>
      <c r="C35" s="5"/>
      <c r="D35" s="8">
        <v>15.62</v>
      </c>
      <c r="E35" s="8">
        <f t="shared" si="0"/>
        <v>0</v>
      </c>
      <c r="F35" s="22"/>
    </row>
    <row r="36" spans="1:7" ht="22.5" customHeight="1" x14ac:dyDescent="0.4">
      <c r="A36" s="21" t="s">
        <v>96</v>
      </c>
      <c r="B36" s="6" t="s">
        <v>15</v>
      </c>
      <c r="C36" s="5"/>
      <c r="D36" s="8">
        <v>16.82</v>
      </c>
      <c r="E36" s="8">
        <f t="shared" si="0"/>
        <v>0</v>
      </c>
      <c r="F36" s="22">
        <f>SUM(E36:E37)</f>
        <v>71930.100000000006</v>
      </c>
    </row>
    <row r="37" spans="1:7" ht="22.5" customHeight="1" x14ac:dyDescent="0.4">
      <c r="A37" s="21"/>
      <c r="B37" s="6" t="s">
        <v>16</v>
      </c>
      <c r="C37" s="5">
        <v>4605</v>
      </c>
      <c r="D37" s="8">
        <v>15.62</v>
      </c>
      <c r="E37" s="8">
        <f t="shared" si="0"/>
        <v>71930.100000000006</v>
      </c>
      <c r="F37" s="22"/>
    </row>
    <row r="38" spans="1:7" ht="22.5" customHeight="1" x14ac:dyDescent="0.4">
      <c r="A38" s="21" t="s">
        <v>17</v>
      </c>
      <c r="B38" s="21"/>
      <c r="C38" s="21"/>
      <c r="D38" s="21"/>
      <c r="E38" s="21"/>
      <c r="F38" s="8">
        <f>SUM(F14:F37)</f>
        <v>1017692.4199999998</v>
      </c>
      <c r="G38" s="2" t="s">
        <v>19</v>
      </c>
    </row>
    <row r="39" spans="1:7" ht="22.5" customHeight="1" x14ac:dyDescent="0.4"/>
    <row r="40" spans="1:7" ht="22.5" customHeight="1" x14ac:dyDescent="0.4">
      <c r="A40" s="15" t="s">
        <v>21</v>
      </c>
      <c r="B40" s="15"/>
      <c r="C40" s="15" t="s">
        <v>26</v>
      </c>
      <c r="D40" s="15"/>
      <c r="E40" s="17" t="s">
        <v>30</v>
      </c>
      <c r="F40" s="19">
        <f>TRUNC(F9+F38)</f>
        <v>1915629</v>
      </c>
    </row>
    <row r="41" spans="1:7" ht="22.5" customHeight="1" x14ac:dyDescent="0.4">
      <c r="A41" s="16"/>
      <c r="B41" s="16"/>
      <c r="C41" s="16" t="s">
        <v>27</v>
      </c>
      <c r="D41" s="16"/>
      <c r="E41" s="18"/>
      <c r="F41" s="20"/>
    </row>
    <row r="42" spans="1:7" ht="22.5" customHeight="1" x14ac:dyDescent="0.4">
      <c r="A42" s="15" t="s">
        <v>22</v>
      </c>
      <c r="B42" s="15"/>
      <c r="C42" s="15" t="s">
        <v>28</v>
      </c>
      <c r="D42" s="15"/>
      <c r="E42" s="17" t="s">
        <v>31</v>
      </c>
      <c r="F42" s="19">
        <f>TRUNC(F40*10/110)</f>
        <v>174148</v>
      </c>
    </row>
    <row r="43" spans="1:7" ht="22.5" customHeight="1" x14ac:dyDescent="0.4">
      <c r="A43" s="16" t="s">
        <v>23</v>
      </c>
      <c r="B43" s="16"/>
      <c r="C43" s="16" t="s">
        <v>27</v>
      </c>
      <c r="D43" s="16"/>
      <c r="E43" s="18"/>
      <c r="F43" s="20"/>
    </row>
    <row r="44" spans="1:7" ht="22.5" customHeight="1" x14ac:dyDescent="0.4">
      <c r="A44" s="15" t="s">
        <v>24</v>
      </c>
      <c r="B44" s="15"/>
      <c r="C44" s="15" t="s">
        <v>29</v>
      </c>
      <c r="D44" s="15"/>
      <c r="E44" s="17"/>
      <c r="F44" s="19">
        <f>F40-F42</f>
        <v>1741481</v>
      </c>
    </row>
    <row r="45" spans="1:7" ht="22.5" customHeight="1" x14ac:dyDescent="0.4">
      <c r="A45" s="16" t="s">
        <v>25</v>
      </c>
      <c r="B45" s="16"/>
      <c r="C45" s="16"/>
      <c r="D45" s="16"/>
      <c r="E45" s="18"/>
      <c r="F45" s="20"/>
    </row>
    <row r="46" spans="1:7" ht="22.5" customHeight="1" x14ac:dyDescent="0.4"/>
    <row r="47" spans="1:7" ht="22.5" customHeight="1" x14ac:dyDescent="0.4">
      <c r="A47" s="2" t="e">
        <f>#REF!</f>
        <v>#REF!</v>
      </c>
    </row>
    <row r="48" spans="1:7" ht="22.5" customHeight="1" x14ac:dyDescent="0.4">
      <c r="A48" s="2" t="e">
        <f>#REF!</f>
        <v>#REF!</v>
      </c>
    </row>
    <row r="49" spans="1:1" ht="22.5" customHeight="1" x14ac:dyDescent="0.4">
      <c r="A49" s="2" t="e">
        <f>#REF!</f>
        <v>#REF!</v>
      </c>
    </row>
    <row r="50" spans="1:1" ht="22.5" customHeight="1" x14ac:dyDescent="0.4"/>
    <row r="51" spans="1:1" ht="22.5" customHeight="1" x14ac:dyDescent="0.4"/>
    <row r="52" spans="1:1" ht="22.5" customHeight="1" x14ac:dyDescent="0.4"/>
    <row r="53" spans="1:1" ht="22.5" customHeight="1" x14ac:dyDescent="0.4"/>
    <row r="54" spans="1:1" ht="22.5" customHeight="1" x14ac:dyDescent="0.4"/>
    <row r="55" spans="1:1" ht="22.5" customHeight="1" x14ac:dyDescent="0.4"/>
    <row r="56" spans="1:1" ht="22.5" customHeight="1" x14ac:dyDescent="0.4"/>
  </sheetData>
  <mergeCells count="46">
    <mergeCell ref="A44:B44"/>
    <mergeCell ref="C44:D45"/>
    <mergeCell ref="E44:E45"/>
    <mergeCell ref="F44:F45"/>
    <mergeCell ref="A45:B45"/>
    <mergeCell ref="A42:B42"/>
    <mergeCell ref="C42:D42"/>
    <mergeCell ref="E42:E43"/>
    <mergeCell ref="F42:F43"/>
    <mergeCell ref="A43:B43"/>
    <mergeCell ref="C43:D43"/>
    <mergeCell ref="A34:A35"/>
    <mergeCell ref="F34:F35"/>
    <mergeCell ref="A36:A37"/>
    <mergeCell ref="F36:F37"/>
    <mergeCell ref="A38:E38"/>
    <mergeCell ref="A40:B41"/>
    <mergeCell ref="C40:D40"/>
    <mergeCell ref="E40:E41"/>
    <mergeCell ref="F40:F41"/>
    <mergeCell ref="C41:D41"/>
    <mergeCell ref="A28:A29"/>
    <mergeCell ref="F28:F29"/>
    <mergeCell ref="A30:A31"/>
    <mergeCell ref="F30:F31"/>
    <mergeCell ref="A32:A33"/>
    <mergeCell ref="F32:F33"/>
    <mergeCell ref="A22:A23"/>
    <mergeCell ref="F22:F23"/>
    <mergeCell ref="A24:A25"/>
    <mergeCell ref="F24:F25"/>
    <mergeCell ref="A26:A27"/>
    <mergeCell ref="F26:F27"/>
    <mergeCell ref="A16:A17"/>
    <mergeCell ref="F16:F17"/>
    <mergeCell ref="A18:A19"/>
    <mergeCell ref="F18:F19"/>
    <mergeCell ref="A20:A21"/>
    <mergeCell ref="F20:F21"/>
    <mergeCell ref="A14:A15"/>
    <mergeCell ref="F14:F15"/>
    <mergeCell ref="A7:A8"/>
    <mergeCell ref="B7:F7"/>
    <mergeCell ref="A12:A13"/>
    <mergeCell ref="B12:B13"/>
    <mergeCell ref="C12:F12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65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168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29828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36678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28601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34055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22036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22200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23510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25414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30772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27711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30627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29357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5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67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105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12599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23652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26029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26424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15670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10297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10702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11201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13726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17148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16535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14686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72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</row>
    <row r="10" spans="1:7" ht="22.5" customHeight="1" x14ac:dyDescent="0.4">
      <c r="A10" s="4" t="s">
        <v>92</v>
      </c>
      <c r="B10" s="5">
        <v>85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6" t="s">
        <v>11</v>
      </c>
      <c r="D14" s="6" t="s">
        <v>12</v>
      </c>
      <c r="E14" s="6" t="s">
        <v>13</v>
      </c>
      <c r="F14" s="6" t="s">
        <v>14</v>
      </c>
    </row>
    <row r="15" spans="1:7" ht="22.5" customHeight="1" x14ac:dyDescent="0.4">
      <c r="A15" s="21" t="s">
        <v>93</v>
      </c>
      <c r="B15" s="6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6" t="s">
        <v>16</v>
      </c>
      <c r="C16" s="5">
        <v>12477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6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6" t="s">
        <v>16</v>
      </c>
      <c r="C18" s="5">
        <v>17850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6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6" t="s">
        <v>16</v>
      </c>
      <c r="C20" s="5">
        <v>22484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6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6" t="s">
        <v>16</v>
      </c>
      <c r="C22" s="5">
        <v>24343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6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6" t="s">
        <v>16</v>
      </c>
      <c r="C24" s="5">
        <v>15851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6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6" t="s">
        <v>16</v>
      </c>
      <c r="C26" s="5">
        <v>11208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6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6" t="s">
        <v>16</v>
      </c>
      <c r="C28" s="5">
        <v>11553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6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6" t="s">
        <v>16</v>
      </c>
      <c r="C30" s="5">
        <v>12794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6" t="s">
        <v>15</v>
      </c>
      <c r="C31" s="5">
        <v>12116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6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6" t="s">
        <v>15</v>
      </c>
      <c r="C33" s="5">
        <v>11822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6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6" t="s">
        <v>15</v>
      </c>
      <c r="C35" s="5">
        <v>12282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6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6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6" t="s">
        <v>16</v>
      </c>
      <c r="C38" s="5">
        <v>11832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35:A36"/>
    <mergeCell ref="F35:F36"/>
    <mergeCell ref="A37:A38"/>
    <mergeCell ref="F37:F38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A39:E39"/>
    <mergeCell ref="A29:A30"/>
    <mergeCell ref="F29:F30"/>
    <mergeCell ref="A31:A32"/>
    <mergeCell ref="F31:F32"/>
    <mergeCell ref="A33:A34"/>
    <mergeCell ref="F33:F34"/>
    <mergeCell ref="F21:F22"/>
    <mergeCell ref="A15:A16"/>
    <mergeCell ref="F15:F16"/>
    <mergeCell ref="A8:A9"/>
    <mergeCell ref="B8:F8"/>
    <mergeCell ref="A13:A14"/>
    <mergeCell ref="B13:B14"/>
    <mergeCell ref="C13:F13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34" zoomScaleNormal="100" zoomScaleSheetLayoutView="100" workbookViewId="0">
      <selection activeCell="A39" sqref="A39:E39"/>
    </sheetView>
  </sheetViews>
  <sheetFormatPr defaultRowHeight="13.5" x14ac:dyDescent="0.4"/>
  <cols>
    <col min="1" max="1" width="30.625" style="2" customWidth="1"/>
    <col min="2" max="6" width="18.625" style="2" customWidth="1"/>
    <col min="7" max="26" width="2.625" style="2" customWidth="1"/>
    <col min="27" max="16384" width="9" style="2"/>
  </cols>
  <sheetData>
    <row r="1" spans="1:7" ht="22.5" customHeight="1" x14ac:dyDescent="0.4">
      <c r="A1" s="10" t="s">
        <v>97</v>
      </c>
      <c r="B1" s="1"/>
      <c r="C1" s="1"/>
      <c r="D1" s="1"/>
      <c r="E1" s="1"/>
      <c r="F1" s="1"/>
    </row>
    <row r="2" spans="1:7" ht="22.5" customHeight="1" x14ac:dyDescent="0.4">
      <c r="A2" s="23" t="s">
        <v>98</v>
      </c>
      <c r="B2" s="23"/>
      <c r="C2" s="23"/>
      <c r="D2" s="23"/>
      <c r="E2" s="23"/>
      <c r="F2" s="23"/>
    </row>
    <row r="3" spans="1:7" ht="22.5" customHeight="1" x14ac:dyDescent="0.4">
      <c r="A3" s="14"/>
      <c r="B3" s="14"/>
      <c r="C3" s="14"/>
      <c r="D3" s="14"/>
      <c r="E3" s="14"/>
      <c r="F3" s="14"/>
    </row>
    <row r="4" spans="1:7" ht="22.5" customHeight="1" x14ac:dyDescent="0.4">
      <c r="A4" s="7" t="s">
        <v>51</v>
      </c>
    </row>
    <row r="5" spans="1:7" ht="22.5" customHeight="1" x14ac:dyDescent="0.4">
      <c r="A5" s="2" t="s">
        <v>82</v>
      </c>
    </row>
    <row r="6" spans="1:7" ht="22.5" customHeight="1" x14ac:dyDescent="0.4"/>
    <row r="7" spans="1:7" ht="22.5" customHeight="1" x14ac:dyDescent="0.4">
      <c r="A7" s="2" t="s">
        <v>0</v>
      </c>
      <c r="F7" s="12" t="s">
        <v>101</v>
      </c>
    </row>
    <row r="8" spans="1:7" ht="22.5" customHeight="1" x14ac:dyDescent="0.4">
      <c r="A8" s="15" t="s">
        <v>1</v>
      </c>
      <c r="B8" s="25" t="s">
        <v>2</v>
      </c>
      <c r="C8" s="26"/>
      <c r="D8" s="26"/>
      <c r="E8" s="26"/>
      <c r="F8" s="27"/>
    </row>
    <row r="9" spans="1:7" ht="22.5" customHeight="1" x14ac:dyDescent="0.4">
      <c r="A9" s="16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</row>
    <row r="10" spans="1:7" ht="22.5" customHeight="1" x14ac:dyDescent="0.4">
      <c r="A10" s="4" t="s">
        <v>92</v>
      </c>
      <c r="B10" s="5">
        <v>135</v>
      </c>
      <c r="C10" s="8"/>
      <c r="D10" s="8"/>
      <c r="E10" s="5">
        <v>12</v>
      </c>
      <c r="F10" s="8">
        <f>TRUNC(B10*C10*D10*E10,2)</f>
        <v>0</v>
      </c>
      <c r="G10" s="2" t="s">
        <v>18</v>
      </c>
    </row>
    <row r="11" spans="1:7" ht="22.5" customHeight="1" x14ac:dyDescent="0.4"/>
    <row r="12" spans="1:7" ht="22.5" customHeight="1" x14ac:dyDescent="0.4">
      <c r="A12" s="2" t="s">
        <v>8</v>
      </c>
      <c r="F12" s="12" t="s">
        <v>104</v>
      </c>
    </row>
    <row r="13" spans="1:7" ht="22.5" customHeight="1" x14ac:dyDescent="0.4">
      <c r="A13" s="21" t="s">
        <v>20</v>
      </c>
      <c r="B13" s="21" t="s">
        <v>9</v>
      </c>
      <c r="C13" s="25" t="s">
        <v>10</v>
      </c>
      <c r="D13" s="26"/>
      <c r="E13" s="26"/>
      <c r="F13" s="27"/>
    </row>
    <row r="14" spans="1:7" ht="22.5" customHeight="1" x14ac:dyDescent="0.4">
      <c r="A14" s="21"/>
      <c r="B14" s="21"/>
      <c r="C14" s="3" t="s">
        <v>11</v>
      </c>
      <c r="D14" s="3" t="s">
        <v>12</v>
      </c>
      <c r="E14" s="3" t="s">
        <v>13</v>
      </c>
      <c r="F14" s="3" t="s">
        <v>14</v>
      </c>
    </row>
    <row r="15" spans="1:7" ht="22.5" customHeight="1" x14ac:dyDescent="0.4">
      <c r="A15" s="21" t="s">
        <v>93</v>
      </c>
      <c r="B15" s="3" t="s">
        <v>15</v>
      </c>
      <c r="C15" s="5"/>
      <c r="D15" s="8"/>
      <c r="E15" s="8">
        <f>TRUNC(C15*D15,2)</f>
        <v>0</v>
      </c>
      <c r="F15" s="22">
        <f>SUM(E15:E16)</f>
        <v>0</v>
      </c>
    </row>
    <row r="16" spans="1:7" ht="22.5" customHeight="1" x14ac:dyDescent="0.4">
      <c r="A16" s="21"/>
      <c r="B16" s="3" t="s">
        <v>16</v>
      </c>
      <c r="C16" s="5">
        <v>19748</v>
      </c>
      <c r="D16" s="8"/>
      <c r="E16" s="8">
        <f t="shared" ref="E16:E38" si="0">TRUNC(C16*D16,2)</f>
        <v>0</v>
      </c>
      <c r="F16" s="22"/>
    </row>
    <row r="17" spans="1:6" ht="22.5" customHeight="1" x14ac:dyDescent="0.4">
      <c r="A17" s="21" t="s">
        <v>94</v>
      </c>
      <c r="B17" s="3" t="s">
        <v>15</v>
      </c>
      <c r="C17" s="5"/>
      <c r="D17" s="8"/>
      <c r="E17" s="8">
        <f t="shared" si="0"/>
        <v>0</v>
      </c>
      <c r="F17" s="22">
        <f t="shared" ref="F17" si="1">SUM(E17:E18)</f>
        <v>0</v>
      </c>
    </row>
    <row r="18" spans="1:6" ht="22.5" customHeight="1" x14ac:dyDescent="0.4">
      <c r="A18" s="21"/>
      <c r="B18" s="3" t="s">
        <v>16</v>
      </c>
      <c r="C18" s="5">
        <v>26914</v>
      </c>
      <c r="D18" s="8"/>
      <c r="E18" s="8">
        <f t="shared" si="0"/>
        <v>0</v>
      </c>
      <c r="F18" s="22"/>
    </row>
    <row r="19" spans="1:6" ht="22.5" customHeight="1" x14ac:dyDescent="0.4">
      <c r="A19" s="21" t="s">
        <v>95</v>
      </c>
      <c r="B19" s="3" t="s">
        <v>15</v>
      </c>
      <c r="C19" s="5"/>
      <c r="D19" s="8"/>
      <c r="E19" s="8">
        <f t="shared" si="0"/>
        <v>0</v>
      </c>
      <c r="F19" s="22">
        <f t="shared" ref="F19" si="2">SUM(E19:E20)</f>
        <v>0</v>
      </c>
    </row>
    <row r="20" spans="1:6" ht="22.5" customHeight="1" x14ac:dyDescent="0.4">
      <c r="A20" s="21"/>
      <c r="B20" s="3" t="s">
        <v>16</v>
      </c>
      <c r="C20" s="5">
        <v>31666</v>
      </c>
      <c r="D20" s="8"/>
      <c r="E20" s="8">
        <f t="shared" si="0"/>
        <v>0</v>
      </c>
      <c r="F20" s="22"/>
    </row>
    <row r="21" spans="1:6" ht="22.5" customHeight="1" x14ac:dyDescent="0.4">
      <c r="A21" s="21" t="s">
        <v>83</v>
      </c>
      <c r="B21" s="3" t="s">
        <v>15</v>
      </c>
      <c r="C21" s="5"/>
      <c r="D21" s="8"/>
      <c r="E21" s="8">
        <f t="shared" si="0"/>
        <v>0</v>
      </c>
      <c r="F21" s="22">
        <f t="shared" ref="F21" si="3">SUM(E21:E22)</f>
        <v>0</v>
      </c>
    </row>
    <row r="22" spans="1:6" ht="22.5" customHeight="1" x14ac:dyDescent="0.4">
      <c r="A22" s="21"/>
      <c r="B22" s="3" t="s">
        <v>16</v>
      </c>
      <c r="C22" s="5">
        <v>33560</v>
      </c>
      <c r="D22" s="8"/>
      <c r="E22" s="8">
        <f t="shared" si="0"/>
        <v>0</v>
      </c>
      <c r="F22" s="22"/>
    </row>
    <row r="23" spans="1:6" ht="22.5" customHeight="1" x14ac:dyDescent="0.4">
      <c r="A23" s="21" t="s">
        <v>84</v>
      </c>
      <c r="B23" s="3" t="s">
        <v>15</v>
      </c>
      <c r="C23" s="5"/>
      <c r="D23" s="8"/>
      <c r="E23" s="8">
        <f t="shared" si="0"/>
        <v>0</v>
      </c>
      <c r="F23" s="22">
        <f t="shared" ref="F23" si="4">SUM(E23:E24)</f>
        <v>0</v>
      </c>
    </row>
    <row r="24" spans="1:6" ht="22.5" customHeight="1" x14ac:dyDescent="0.4">
      <c r="A24" s="21"/>
      <c r="B24" s="3" t="s">
        <v>16</v>
      </c>
      <c r="C24" s="5">
        <v>26159</v>
      </c>
      <c r="D24" s="8"/>
      <c r="E24" s="8">
        <f t="shared" si="0"/>
        <v>0</v>
      </c>
      <c r="F24" s="22"/>
    </row>
    <row r="25" spans="1:6" ht="22.5" customHeight="1" x14ac:dyDescent="0.4">
      <c r="A25" s="21" t="s">
        <v>85</v>
      </c>
      <c r="B25" s="3" t="s">
        <v>15</v>
      </c>
      <c r="C25" s="5"/>
      <c r="D25" s="8"/>
      <c r="E25" s="8">
        <f t="shared" si="0"/>
        <v>0</v>
      </c>
      <c r="F25" s="22">
        <f t="shared" ref="F25" si="5">SUM(E25:E26)</f>
        <v>0</v>
      </c>
    </row>
    <row r="26" spans="1:6" ht="22.5" customHeight="1" x14ac:dyDescent="0.4">
      <c r="A26" s="21"/>
      <c r="B26" s="3" t="s">
        <v>16</v>
      </c>
      <c r="C26" s="5">
        <v>17144</v>
      </c>
      <c r="D26" s="8"/>
      <c r="E26" s="8">
        <f t="shared" si="0"/>
        <v>0</v>
      </c>
      <c r="F26" s="22"/>
    </row>
    <row r="27" spans="1:6" ht="22.5" customHeight="1" x14ac:dyDescent="0.4">
      <c r="A27" s="21" t="s">
        <v>86</v>
      </c>
      <c r="B27" s="3" t="s">
        <v>15</v>
      </c>
      <c r="C27" s="5"/>
      <c r="D27" s="8"/>
      <c r="E27" s="8">
        <f t="shared" si="0"/>
        <v>0</v>
      </c>
      <c r="F27" s="22">
        <f t="shared" ref="F27" si="6">SUM(E27:E28)</f>
        <v>0</v>
      </c>
    </row>
    <row r="28" spans="1:6" ht="22.5" customHeight="1" x14ac:dyDescent="0.4">
      <c r="A28" s="21"/>
      <c r="B28" s="3" t="s">
        <v>16</v>
      </c>
      <c r="C28" s="5">
        <v>19489</v>
      </c>
      <c r="D28" s="8"/>
      <c r="E28" s="8">
        <f t="shared" si="0"/>
        <v>0</v>
      </c>
      <c r="F28" s="22"/>
    </row>
    <row r="29" spans="1:6" ht="22.5" customHeight="1" x14ac:dyDescent="0.4">
      <c r="A29" s="21" t="s">
        <v>87</v>
      </c>
      <c r="B29" s="3" t="s">
        <v>15</v>
      </c>
      <c r="C29" s="5"/>
      <c r="D29" s="8"/>
      <c r="E29" s="8">
        <f t="shared" si="0"/>
        <v>0</v>
      </c>
      <c r="F29" s="22">
        <f t="shared" ref="F29" si="7">SUM(E29:E30)</f>
        <v>0</v>
      </c>
    </row>
    <row r="30" spans="1:6" ht="22.5" customHeight="1" x14ac:dyDescent="0.4">
      <c r="A30" s="21"/>
      <c r="B30" s="3" t="s">
        <v>16</v>
      </c>
      <c r="C30" s="5">
        <v>18243</v>
      </c>
      <c r="D30" s="8"/>
      <c r="E30" s="8">
        <f t="shared" si="0"/>
        <v>0</v>
      </c>
      <c r="F30" s="22"/>
    </row>
    <row r="31" spans="1:6" ht="22.5" customHeight="1" x14ac:dyDescent="0.4">
      <c r="A31" s="21" t="s">
        <v>88</v>
      </c>
      <c r="B31" s="3" t="s">
        <v>15</v>
      </c>
      <c r="C31" s="5">
        <v>21557</v>
      </c>
      <c r="D31" s="8"/>
      <c r="E31" s="8">
        <f t="shared" si="0"/>
        <v>0</v>
      </c>
      <c r="F31" s="22">
        <f t="shared" ref="F31" si="8">SUM(E31:E32)</f>
        <v>0</v>
      </c>
    </row>
    <row r="32" spans="1:6" ht="22.5" customHeight="1" x14ac:dyDescent="0.4">
      <c r="A32" s="21"/>
      <c r="B32" s="3" t="s">
        <v>16</v>
      </c>
      <c r="C32" s="5"/>
      <c r="D32" s="8"/>
      <c r="E32" s="8">
        <f t="shared" si="0"/>
        <v>0</v>
      </c>
      <c r="F32" s="22"/>
    </row>
    <row r="33" spans="1:7" ht="22.5" customHeight="1" x14ac:dyDescent="0.4">
      <c r="A33" s="21" t="s">
        <v>89</v>
      </c>
      <c r="B33" s="3" t="s">
        <v>15</v>
      </c>
      <c r="C33" s="5">
        <v>20104</v>
      </c>
      <c r="D33" s="8"/>
      <c r="E33" s="8">
        <f t="shared" si="0"/>
        <v>0</v>
      </c>
      <c r="F33" s="22">
        <f t="shared" ref="F33" si="9">SUM(E33:E34)</f>
        <v>0</v>
      </c>
    </row>
    <row r="34" spans="1:7" ht="22.5" customHeight="1" x14ac:dyDescent="0.4">
      <c r="A34" s="21"/>
      <c r="B34" s="3" t="s">
        <v>16</v>
      </c>
      <c r="C34" s="5"/>
      <c r="D34" s="8"/>
      <c r="E34" s="8">
        <f t="shared" si="0"/>
        <v>0</v>
      </c>
      <c r="F34" s="22"/>
    </row>
    <row r="35" spans="1:7" ht="22.5" customHeight="1" x14ac:dyDescent="0.4">
      <c r="A35" s="21" t="s">
        <v>90</v>
      </c>
      <c r="B35" s="3" t="s">
        <v>15</v>
      </c>
      <c r="C35" s="5">
        <v>20246</v>
      </c>
      <c r="D35" s="8"/>
      <c r="E35" s="8">
        <f t="shared" si="0"/>
        <v>0</v>
      </c>
      <c r="F35" s="22">
        <f t="shared" ref="F35" si="10">SUM(E35:E36)</f>
        <v>0</v>
      </c>
    </row>
    <row r="36" spans="1:7" ht="22.5" customHeight="1" x14ac:dyDescent="0.4">
      <c r="A36" s="21"/>
      <c r="B36" s="3" t="s">
        <v>16</v>
      </c>
      <c r="C36" s="5"/>
      <c r="D36" s="8"/>
      <c r="E36" s="8">
        <f t="shared" si="0"/>
        <v>0</v>
      </c>
      <c r="F36" s="22"/>
    </row>
    <row r="37" spans="1:7" ht="22.5" customHeight="1" x14ac:dyDescent="0.4">
      <c r="A37" s="21" t="s">
        <v>96</v>
      </c>
      <c r="B37" s="3" t="s">
        <v>15</v>
      </c>
      <c r="C37" s="5"/>
      <c r="D37" s="8"/>
      <c r="E37" s="8">
        <f t="shared" si="0"/>
        <v>0</v>
      </c>
      <c r="F37" s="22">
        <f>SUM(E37:E38)</f>
        <v>0</v>
      </c>
    </row>
    <row r="38" spans="1:7" ht="22.5" customHeight="1" x14ac:dyDescent="0.4">
      <c r="A38" s="21"/>
      <c r="B38" s="3" t="s">
        <v>16</v>
      </c>
      <c r="C38" s="5">
        <v>20345</v>
      </c>
      <c r="D38" s="8"/>
      <c r="E38" s="8">
        <f t="shared" si="0"/>
        <v>0</v>
      </c>
      <c r="F38" s="22"/>
    </row>
    <row r="39" spans="1:7" ht="22.5" customHeight="1" x14ac:dyDescent="0.4">
      <c r="A39" s="21" t="s">
        <v>17</v>
      </c>
      <c r="B39" s="21"/>
      <c r="C39" s="21"/>
      <c r="D39" s="21"/>
      <c r="E39" s="21"/>
      <c r="F39" s="8">
        <f>SUM(F15:F38)</f>
        <v>0</v>
      </c>
      <c r="G39" s="2" t="s">
        <v>19</v>
      </c>
    </row>
    <row r="40" spans="1:7" ht="22.5" customHeight="1" x14ac:dyDescent="0.4"/>
    <row r="41" spans="1:7" ht="22.5" customHeight="1" x14ac:dyDescent="0.4"/>
    <row r="42" spans="1:7" ht="22.5" customHeight="1" x14ac:dyDescent="0.4"/>
  </sheetData>
  <mergeCells count="31">
    <mergeCell ref="A2:F2"/>
    <mergeCell ref="A15:A16"/>
    <mergeCell ref="F15:F16"/>
    <mergeCell ref="A8:A9"/>
    <mergeCell ref="B8:F8"/>
    <mergeCell ref="A13:A14"/>
    <mergeCell ref="B13:B14"/>
    <mergeCell ref="C13:F13"/>
    <mergeCell ref="A17:A18"/>
    <mergeCell ref="F17:F18"/>
    <mergeCell ref="A19:A20"/>
    <mergeCell ref="F19:F20"/>
    <mergeCell ref="A21:A22"/>
    <mergeCell ref="F21:F22"/>
    <mergeCell ref="A23:A24"/>
    <mergeCell ref="F23:F24"/>
    <mergeCell ref="A25:A26"/>
    <mergeCell ref="F25:F26"/>
    <mergeCell ref="A27:A28"/>
    <mergeCell ref="F27:F28"/>
    <mergeCell ref="A29:A30"/>
    <mergeCell ref="F29:F30"/>
    <mergeCell ref="A31:A32"/>
    <mergeCell ref="F31:F32"/>
    <mergeCell ref="A33:A34"/>
    <mergeCell ref="F33:F34"/>
    <mergeCell ref="A35:A36"/>
    <mergeCell ref="F35:F36"/>
    <mergeCell ref="A37:A38"/>
    <mergeCell ref="F37:F38"/>
    <mergeCell ref="A39:E39"/>
  </mergeCells>
  <phoneticPr fontId="1"/>
  <pageMargins left="0.78740157480314965" right="0.59055118110236227" top="0.59055118110236227" bottom="0.5905511811023622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50</vt:i4>
      </vt:variant>
      <vt:variant>
        <vt:lpstr>名前付き一覧</vt:lpstr>
      </vt:variant>
      <vt:variant>
        <vt:i4>50</vt:i4>
      </vt:variant>
    </vt:vector>
  </HeadingPairs>
  <TitlesOfParts>
    <vt:vector size="100" baseType="lpstr">
      <vt:lpstr>平舘ほか47施設 計</vt:lpstr>
      <vt:lpstr>平舘</vt:lpstr>
      <vt:lpstr>葛巻</vt:lpstr>
      <vt:lpstr>紫波総合</vt:lpstr>
      <vt:lpstr>遠野</vt:lpstr>
      <vt:lpstr>一関第一</vt:lpstr>
      <vt:lpstr>大東</vt:lpstr>
      <vt:lpstr>水沢商業</vt:lpstr>
      <vt:lpstr>福岡</vt:lpstr>
      <vt:lpstr>一戸</vt:lpstr>
      <vt:lpstr>盛岡北</vt:lpstr>
      <vt:lpstr>水沢</vt:lpstr>
      <vt:lpstr>前沢</vt:lpstr>
      <vt:lpstr>釜石商工</vt:lpstr>
      <vt:lpstr>久慈</vt:lpstr>
      <vt:lpstr>伊保内</vt:lpstr>
      <vt:lpstr>大野</vt:lpstr>
      <vt:lpstr>黒沢尻北</vt:lpstr>
      <vt:lpstr>水沢農業（水沢自営者養成所）</vt:lpstr>
      <vt:lpstr>水沢工業</vt:lpstr>
      <vt:lpstr>釜石</vt:lpstr>
      <vt:lpstr>住田</vt:lpstr>
      <vt:lpstr>大迫</vt:lpstr>
      <vt:lpstr>西和賀</vt:lpstr>
      <vt:lpstr>宮古北</vt:lpstr>
      <vt:lpstr>久慈工業</vt:lpstr>
      <vt:lpstr>花泉</vt:lpstr>
      <vt:lpstr>大槌</vt:lpstr>
      <vt:lpstr>金ケ崎</vt:lpstr>
      <vt:lpstr>岩泉</vt:lpstr>
      <vt:lpstr>雫石</vt:lpstr>
      <vt:lpstr>沼宮内</vt:lpstr>
      <vt:lpstr>花北青雲</vt:lpstr>
      <vt:lpstr>宮古商工（工業校舎）</vt:lpstr>
      <vt:lpstr>宮古商工（商業校舎）</vt:lpstr>
      <vt:lpstr>総合教育センター</vt:lpstr>
      <vt:lpstr>生涯学習推進センター</vt:lpstr>
      <vt:lpstr>杜陵</vt:lpstr>
      <vt:lpstr>杜陵（奥州校）</vt:lpstr>
      <vt:lpstr>久慈（長内校）</vt:lpstr>
      <vt:lpstr>盛岡青松</vt:lpstr>
      <vt:lpstr>宮古恵風</vt:lpstr>
      <vt:lpstr>盛岡視覚</vt:lpstr>
      <vt:lpstr>盛岡視覚（寄宿舎）</vt:lpstr>
      <vt:lpstr>一関清明（山目校舎）</vt:lpstr>
      <vt:lpstr>盛岡みたけ（小中学部）</vt:lpstr>
      <vt:lpstr>盛岡みたけ（高等部）</vt:lpstr>
      <vt:lpstr>盛岡みたけ（奥中山校）</vt:lpstr>
      <vt:lpstr>花巻清風</vt:lpstr>
      <vt:lpstr>×釜石祥雲</vt:lpstr>
      <vt:lpstr>×釜石祥雲!Print_Area</vt:lpstr>
      <vt:lpstr>伊保内!Print_Area</vt:lpstr>
      <vt:lpstr>'一関清明（山目校舎）'!Print_Area</vt:lpstr>
      <vt:lpstr>一関第一!Print_Area</vt:lpstr>
      <vt:lpstr>一戸!Print_Area</vt:lpstr>
      <vt:lpstr>遠野!Print_Area</vt:lpstr>
      <vt:lpstr>花巻清風!Print_Area</vt:lpstr>
      <vt:lpstr>花泉!Print_Area</vt:lpstr>
      <vt:lpstr>花北青雲!Print_Area</vt:lpstr>
      <vt:lpstr>葛巻!Print_Area</vt:lpstr>
      <vt:lpstr>釜石!Print_Area</vt:lpstr>
      <vt:lpstr>釜石商工!Print_Area</vt:lpstr>
      <vt:lpstr>岩泉!Print_Area</vt:lpstr>
      <vt:lpstr>久慈!Print_Area</vt:lpstr>
      <vt:lpstr>'久慈（長内校）'!Print_Area</vt:lpstr>
      <vt:lpstr>久慈工業!Print_Area</vt:lpstr>
      <vt:lpstr>宮古恵風!Print_Area</vt:lpstr>
      <vt:lpstr>'宮古商工（工業校舎）'!Print_Area</vt:lpstr>
      <vt:lpstr>'宮古商工（商業校舎）'!Print_Area</vt:lpstr>
      <vt:lpstr>宮古北!Print_Area</vt:lpstr>
      <vt:lpstr>金ケ崎!Print_Area</vt:lpstr>
      <vt:lpstr>黒沢尻北!Print_Area</vt:lpstr>
      <vt:lpstr>紫波総合!Print_Area</vt:lpstr>
      <vt:lpstr>雫石!Print_Area</vt:lpstr>
      <vt:lpstr>住田!Print_Area</vt:lpstr>
      <vt:lpstr>沼宮内!Print_Area</vt:lpstr>
      <vt:lpstr>水沢!Print_Area</vt:lpstr>
      <vt:lpstr>水沢工業!Print_Area</vt:lpstr>
      <vt:lpstr>水沢商業!Print_Area</vt:lpstr>
      <vt:lpstr>'水沢農業（水沢自営者養成所）'!Print_Area</vt:lpstr>
      <vt:lpstr>生涯学習推進センター!Print_Area</vt:lpstr>
      <vt:lpstr>'盛岡みたけ（奥中山校）'!Print_Area</vt:lpstr>
      <vt:lpstr>'盛岡みたけ（高等部）'!Print_Area</vt:lpstr>
      <vt:lpstr>'盛岡みたけ（小中学部）'!Print_Area</vt:lpstr>
      <vt:lpstr>盛岡視覚!Print_Area</vt:lpstr>
      <vt:lpstr>'盛岡視覚（寄宿舎）'!Print_Area</vt:lpstr>
      <vt:lpstr>盛岡青松!Print_Area</vt:lpstr>
      <vt:lpstr>盛岡北!Print_Area</vt:lpstr>
      <vt:lpstr>西和賀!Print_Area</vt:lpstr>
      <vt:lpstr>前沢!Print_Area</vt:lpstr>
      <vt:lpstr>総合教育センター!Print_Area</vt:lpstr>
      <vt:lpstr>大槌!Print_Area</vt:lpstr>
      <vt:lpstr>大東!Print_Area</vt:lpstr>
      <vt:lpstr>大迫!Print_Area</vt:lpstr>
      <vt:lpstr>大野!Print_Area</vt:lpstr>
      <vt:lpstr>杜陵!Print_Area</vt:lpstr>
      <vt:lpstr>'杜陵（奥州校）'!Print_Area</vt:lpstr>
      <vt:lpstr>福岡!Print_Area</vt:lpstr>
      <vt:lpstr>平舘!Print_Area</vt:lpstr>
      <vt:lpstr>'平舘ほか47施設 計'!Print_Area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教育企画室　予算財務担当</dc:creator>
  <cp:lastModifiedBy>097565</cp:lastModifiedBy>
  <cp:lastPrinted>2021-08-04T23:32:04Z</cp:lastPrinted>
  <dcterms:created xsi:type="dcterms:W3CDTF">2021-07-08T23:22:11Z</dcterms:created>
  <dcterms:modified xsi:type="dcterms:W3CDTF">2022-07-28T10:38:49Z</dcterms:modified>
</cp:coreProperties>
</file>