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655" windowHeight="12300" tabRatio="694" activeTab="0"/>
  </bookViews>
  <sheets>
    <sheet name="申請書類一覧 (個人用)" sheetId="1" r:id="rId1"/>
    <sheet name="①" sheetId="2" r:id="rId2"/>
    <sheet name="②" sheetId="3" r:id="rId3"/>
    <sheet name="③" sheetId="4" r:id="rId4"/>
    <sheet name="④" sheetId="5" r:id="rId5"/>
    <sheet name="⑤" sheetId="6" r:id="rId6"/>
    <sheet name="⑥" sheetId="7" r:id="rId7"/>
    <sheet name="⑧" sheetId="8" r:id="rId8"/>
    <sheet name="⑨" sheetId="9" r:id="rId9"/>
  </sheets>
  <definedNames>
    <definedName name="_xlnm.Print_Area" localSheetId="1">'①'!$A$37:$AM$70</definedName>
    <definedName name="_xlnm.Print_Area" localSheetId="2">'②'!$A$36:$AK$69</definedName>
    <definedName name="_xlnm.Print_Area" localSheetId="3">'③'!$A$1:$L$15</definedName>
    <definedName name="_xlnm.Print_Area" localSheetId="4">'④'!$C$46:$S$90</definedName>
    <definedName name="_xlnm.Print_Area" localSheetId="6">'⑥'!$A$1:$CK$40</definedName>
    <definedName name="_xlnm.Print_Area" localSheetId="7">'⑧'!$A$47:$AA$91</definedName>
    <definedName name="_xlnm.Print_Area" localSheetId="8">'⑨'!$A$1:$X$40</definedName>
    <definedName name="_xlnm.Print_Area" localSheetId="0">'申請書類一覧 (個人用)'!$A$1:$I$32</definedName>
  </definedNames>
  <calcPr fullCalcOnLoad="1"/>
</workbook>
</file>

<file path=xl/comments1.xml><?xml version="1.0" encoding="utf-8"?>
<comments xmlns="http://schemas.openxmlformats.org/spreadsheetml/2006/main">
  <authors>
    <author>SS11010996</author>
  </authors>
  <commentList>
    <comment ref="E7" authorId="0">
      <text>
        <r>
          <rPr>
            <b/>
            <sz val="11"/>
            <rFont val="ＭＳ 明朝"/>
            <family val="1"/>
          </rPr>
          <t>【注意点】</t>
        </r>
        <r>
          <rPr>
            <sz val="11"/>
            <color indexed="10"/>
            <rFont val="ＭＳ 明朝"/>
            <family val="1"/>
          </rPr>
          <t xml:space="preserve">
　不動産取得税のみの課税免除申請となる場合（個人事業税の納税額が無い場合（事業税なし））</t>
        </r>
        <r>
          <rPr>
            <sz val="11"/>
            <rFont val="ＭＳ 明朝"/>
            <family val="1"/>
          </rPr>
          <t>でも、シートの構成上、本書の入力が必要です。
　また、</t>
        </r>
        <r>
          <rPr>
            <sz val="11"/>
            <color indexed="10"/>
            <rFont val="ＭＳ 明朝"/>
            <family val="1"/>
          </rPr>
          <t>取得した資産が設備のみの場合</t>
        </r>
        <r>
          <rPr>
            <sz val="11"/>
            <rFont val="ＭＳ 明朝"/>
            <family val="1"/>
          </rPr>
          <t>で、</t>
        </r>
        <r>
          <rPr>
            <sz val="11"/>
            <color indexed="10"/>
            <rFont val="ＭＳ 明朝"/>
            <family val="1"/>
          </rPr>
          <t>法人事業税の課税額が無い場合</t>
        </r>
        <r>
          <rPr>
            <sz val="11"/>
            <rFont val="ＭＳ 明朝"/>
            <family val="1"/>
          </rPr>
          <t>には、課税免除申請の必要がありません。</t>
        </r>
      </text>
    </comment>
    <comment ref="E26" authorId="0">
      <text>
        <r>
          <rPr>
            <b/>
            <sz val="11"/>
            <rFont val="ＭＳ 明朝"/>
            <family val="1"/>
          </rPr>
          <t>【注意点】</t>
        </r>
        <r>
          <rPr>
            <sz val="11"/>
            <color indexed="10"/>
            <rFont val="ＭＳ 明朝"/>
            <family val="1"/>
          </rPr>
          <t xml:space="preserve">
　個人事業税の申告納税額が無い場合（事業税なし）</t>
        </r>
        <r>
          <rPr>
            <sz val="11"/>
            <rFont val="ＭＳ 明朝"/>
            <family val="1"/>
          </rPr>
          <t>は、課税免除申請の必要がありません。</t>
        </r>
      </text>
    </comment>
  </commentList>
</comments>
</file>

<file path=xl/comments2.xml><?xml version="1.0" encoding="utf-8"?>
<comments xmlns="http://schemas.openxmlformats.org/spreadsheetml/2006/main">
  <authors>
    <author>SS11010996</author>
  </authors>
  <commentList>
    <comment ref="B7" authorId="0">
      <text>
        <r>
          <rPr>
            <sz val="9"/>
            <rFont val="ＭＳ Ｐゴシック"/>
            <family val="3"/>
          </rPr>
          <t xml:space="preserve">＜広域振興局の管轄地域＞
</t>
        </r>
        <r>
          <rPr>
            <b/>
            <sz val="9"/>
            <rFont val="ＭＳ Ｐゴシック"/>
            <family val="3"/>
          </rPr>
          <t>盛岡広域振興局</t>
        </r>
        <r>
          <rPr>
            <sz val="9"/>
            <rFont val="ＭＳ Ｐゴシック"/>
            <family val="3"/>
          </rPr>
          <t xml:space="preserve">
　県税部◆盛岡市、八幡平市、雫石町、葛巻町、岩手町、
　　　　　　　紫波町、矢巾町、滝沢村
</t>
        </r>
        <r>
          <rPr>
            <b/>
            <sz val="9"/>
            <rFont val="ＭＳ Ｐゴシック"/>
            <family val="3"/>
          </rPr>
          <t>県南広域振興局</t>
        </r>
        <r>
          <rPr>
            <sz val="9"/>
            <rFont val="ＭＳ Ｐゴシック"/>
            <family val="3"/>
          </rPr>
          <t xml:space="preserve">
　県税部◆奥州市、金ヶ崎町
　花巻県税センター◆花巻市、北上市、遠野市、西和賀町
　一関県税センター◆一関市、平泉町
</t>
        </r>
        <r>
          <rPr>
            <b/>
            <sz val="9"/>
            <rFont val="ＭＳ Ｐゴシック"/>
            <family val="3"/>
          </rPr>
          <t>沿岸広域振興局</t>
        </r>
        <r>
          <rPr>
            <sz val="9"/>
            <rFont val="ＭＳ Ｐゴシック"/>
            <family val="3"/>
          </rPr>
          <t xml:space="preserve">
　本局（県税室）◆釜石市、大槌町
　宮古県税室◆宮古市、山田町、岩泉町、田野畑村
　大船渡県税室◆大船渡市、陸前高田市、住田町
</t>
        </r>
        <r>
          <rPr>
            <b/>
            <sz val="9"/>
            <rFont val="ＭＳ Ｐゴシック"/>
            <family val="3"/>
          </rPr>
          <t>県北広域振興局</t>
        </r>
        <r>
          <rPr>
            <sz val="9"/>
            <rFont val="ＭＳ Ｐゴシック"/>
            <family val="3"/>
          </rPr>
          <t xml:space="preserve">
　本局（県税室）◆久慈市、洋野町、普代村、野田村
　二戸県税室◆二戸市、軽米町、一戸町、九戸村</t>
        </r>
      </text>
    </comment>
  </commentList>
</comments>
</file>

<file path=xl/comments3.xml><?xml version="1.0" encoding="utf-8"?>
<comments xmlns="http://schemas.openxmlformats.org/spreadsheetml/2006/main">
  <authors>
    <author>SS11010996</author>
  </authors>
  <commentList>
    <comment ref="A10" authorId="0">
      <text>
        <r>
          <rPr>
            <sz val="9"/>
            <rFont val="ＭＳ Ｐゴシック"/>
            <family val="3"/>
          </rPr>
          <t xml:space="preserve">＜広域振興局の管轄地域＞
</t>
        </r>
        <r>
          <rPr>
            <b/>
            <sz val="9"/>
            <rFont val="ＭＳ Ｐゴシック"/>
            <family val="3"/>
          </rPr>
          <t>盛岡広域振興局</t>
        </r>
        <r>
          <rPr>
            <sz val="9"/>
            <rFont val="ＭＳ Ｐゴシック"/>
            <family val="3"/>
          </rPr>
          <t xml:space="preserve">
　県税部◆盛岡市、八幡平市、雫石町、葛巻町、岩手町、
　　　　　　　紫波町、矢巾町、滝沢村
</t>
        </r>
        <r>
          <rPr>
            <b/>
            <sz val="9"/>
            <rFont val="ＭＳ Ｐゴシック"/>
            <family val="3"/>
          </rPr>
          <t>県南広域振興局</t>
        </r>
        <r>
          <rPr>
            <sz val="9"/>
            <rFont val="ＭＳ Ｐゴシック"/>
            <family val="3"/>
          </rPr>
          <t xml:space="preserve">
　県税部◆奥州市、金ヶ崎町
　花巻県税センター◆花巻市、北上市、遠野市、西和賀町
　一関県税センター◆一関市、平泉町
</t>
        </r>
        <r>
          <rPr>
            <b/>
            <sz val="9"/>
            <rFont val="ＭＳ Ｐゴシック"/>
            <family val="3"/>
          </rPr>
          <t>沿岸広域振興局</t>
        </r>
        <r>
          <rPr>
            <sz val="9"/>
            <rFont val="ＭＳ Ｐゴシック"/>
            <family val="3"/>
          </rPr>
          <t xml:space="preserve">
　本局（県税室）◆釜石市、大槌町
　宮古県税室◆宮古市、山田町、岩泉町、田野畑村
　大船渡県税室◆大船渡市、陸前高田市、住田町
</t>
        </r>
        <r>
          <rPr>
            <b/>
            <sz val="9"/>
            <rFont val="ＭＳ Ｐゴシック"/>
            <family val="3"/>
          </rPr>
          <t>県北広域振興局</t>
        </r>
        <r>
          <rPr>
            <sz val="9"/>
            <rFont val="ＭＳ Ｐゴシック"/>
            <family val="3"/>
          </rPr>
          <t xml:space="preserve">
　本局（県税室）◆久慈市、洋野町、普代村、野田村
　二戸県税室◆二戸市、軽米町、一戸町、九戸村</t>
        </r>
      </text>
    </comment>
  </commentList>
</comments>
</file>

<file path=xl/sharedStrings.xml><?xml version="1.0" encoding="utf-8"?>
<sst xmlns="http://schemas.openxmlformats.org/spreadsheetml/2006/main" count="1136" uniqueCount="351">
  <si>
    <t>９月</t>
  </si>
  <si>
    <t>取得価額</t>
  </si>
  <si>
    <t>倉　　　　　庫</t>
  </si>
  <si>
    <t>電話番号</t>
  </si>
  <si>
    <t>・</t>
  </si>
  <si>
    <t>取得した復興推進事業資産の種類</t>
  </si>
  <si>
    <t>【初年度】</t>
  </si>
  <si>
    <t>課税された年度が3年度であれば、事業年は前年の2年となります。</t>
  </si>
  <si>
    <t>作成書類等</t>
  </si>
  <si>
    <t>0193-25-2703</t>
  </si>
  <si>
    <t>（　工具器具備品　）</t>
  </si>
  <si>
    <t>〇〇　〇〇</t>
  </si>
  <si>
    <r>
      <t>課</t>
    </r>
    <r>
      <rPr>
        <sz val="11"/>
        <color indexed="8"/>
        <rFont val="ＭＳ 明朝"/>
        <family val="1"/>
      </rPr>
      <t>税免除の対象となる土地ついて記載します。
地目：</t>
    </r>
    <r>
      <rPr>
        <sz val="11"/>
        <color indexed="10"/>
        <rFont val="ＭＳ 明朝"/>
        <family val="1"/>
      </rPr>
      <t xml:space="preserve">宅地等、その他の項目は、家屋の記載方法による。
</t>
    </r>
    <r>
      <rPr>
        <sz val="11"/>
        <rFont val="ＭＳ 明朝"/>
        <family val="1"/>
      </rPr>
      <t>《課税免除の対象となる土地とは》
次の</t>
    </r>
    <r>
      <rPr>
        <u val="single"/>
        <sz val="11"/>
        <rFont val="ＭＳ 明朝"/>
        <family val="1"/>
      </rPr>
      <t>①、②いずれも該当</t>
    </r>
    <r>
      <rPr>
        <sz val="11"/>
        <rFont val="ＭＳ 明朝"/>
        <family val="1"/>
      </rPr>
      <t>する必要があります。</t>
    </r>
    <r>
      <rPr>
        <sz val="11"/>
        <color indexed="10"/>
        <rFont val="ＭＳ 明朝"/>
        <family val="1"/>
      </rPr>
      <t xml:space="preserve">
①認定復興推進計画の認定日以後に取得したもの。
②土地の取得日の翌日から起算して、１年以内に当該土地を敷地として「課税免除の対象となる家屋」の建築に着手されたもの。</t>
    </r>
  </si>
  <si>
    <t>番号</t>
  </si>
  <si>
    <t>岩手県釜石市小佐野町６丁目５番１号</t>
  </si>
  <si>
    <t>平成</t>
  </si>
  <si>
    <t>事後採用者</t>
  </si>
  <si>
    <t>R3／7</t>
  </si>
  <si>
    <t xml:space="preserve"> 　　課税免除対象施設における従業者数の事業年度末の計は、｢平面図・機械装置及び従業者の配置図」及び「従業者
　　名簿」と一致するものです。</t>
  </si>
  <si>
    <t>エクセルシート番号</t>
  </si>
  <si>
    <t>－</t>
  </si>
  <si>
    <t>「指定事業者」として指定を受けた日</t>
  </si>
  <si>
    <t>備考</t>
  </si>
  <si>
    <t>〇〇交換機</t>
  </si>
  <si>
    <t>る他の事業所</t>
  </si>
  <si>
    <r>
      <t>当</t>
    </r>
    <r>
      <rPr>
        <sz val="11"/>
        <color indexed="8"/>
        <rFont val="ＭＳ 明朝"/>
        <family val="1"/>
      </rPr>
      <t>局で記入します。</t>
    </r>
    <r>
      <rPr>
        <sz val="11"/>
        <color indexed="10"/>
        <rFont val="ＭＳ 明朝"/>
        <family val="1"/>
      </rPr>
      <t>記入不要！</t>
    </r>
  </si>
  <si>
    <t>◯</t>
  </si>
  <si>
    <r>
      <t>リ</t>
    </r>
    <r>
      <rPr>
        <sz val="11"/>
        <color indexed="8"/>
        <rFont val="ＭＳ 明朝"/>
        <family val="1"/>
      </rPr>
      <t>ストから該当する理由を</t>
    </r>
    <r>
      <rPr>
        <sz val="11"/>
        <color indexed="10"/>
        <rFont val="ＭＳ 明朝"/>
        <family val="1"/>
      </rPr>
      <t>選択するか、直接入力</t>
    </r>
    <r>
      <rPr>
        <sz val="11"/>
        <color indexed="8"/>
        <rFont val="ＭＳ 明朝"/>
        <family val="1"/>
      </rPr>
      <t>します。</t>
    </r>
  </si>
  <si>
    <t>所得税確定申告書に添付した、決算書、減価償却資産の明細書及び貸借対照表又は収支内訳書及び減価償却資産の明細書の写し</t>
  </si>
  <si>
    <t>②</t>
  </si>
  <si>
    <t>5月</t>
  </si>
  <si>
    <t>7月</t>
  </si>
  <si>
    <t>R3／5</t>
  </si>
  <si>
    <t>住所（居所）</t>
  </si>
  <si>
    <t>＜入力内容の確認と印刷＞</t>
  </si>
  <si>
    <t>～エラー確認・印刷用シートの操作説明～</t>
  </si>
  <si>
    <t>提出年月日（提出期限＝申告期限を経過しないよう注意してください。）</t>
  </si>
  <si>
    <t>①</t>
  </si>
  <si>
    <t>復興推進事業に係る建物の平面図</t>
  </si>
  <si>
    <t>ライトバン</t>
  </si>
  <si>
    <t>○</t>
  </si>
  <si>
    <t>区　　　分</t>
  </si>
  <si>
    <t>耐用年数</t>
  </si>
  <si>
    <t>種　　　　類</t>
  </si>
  <si>
    <t>復興推進計事業に関する実施状況報告書に記載した事業の内容を記載します。</t>
  </si>
  <si>
    <t>住所（居所）：例）岩手県釜石市新町６番５０号</t>
  </si>
  <si>
    <t>△</t>
  </si>
  <si>
    <t>倉庫用建物</t>
  </si>
  <si>
    <t>メールアドレス　※無い場合は記載不要です。</t>
  </si>
  <si>
    <t>R3／9</t>
  </si>
  <si>
    <t>新築</t>
  </si>
  <si>
    <t>特別償却をしなかった理由書</t>
  </si>
  <si>
    <t>　再度、入力用シートに必要事項を記入してください。</t>
  </si>
  <si>
    <t>③　②における課税対象となる家屋が複数ある場合に作成します。</t>
  </si>
  <si>
    <t>④</t>
  </si>
  <si>
    <t>（　建物附属設備　）</t>
  </si>
  <si>
    <r>
      <t>⑤</t>
    </r>
    <r>
      <rPr>
        <sz val="11"/>
        <color indexed="10"/>
        <rFont val="ＭＳ 明朝"/>
        <family val="1"/>
      </rPr>
      <t>県内で上記以外の敷地に所在する事務所の従業者数</t>
    </r>
    <r>
      <rPr>
        <sz val="11"/>
        <color indexed="8"/>
        <rFont val="ＭＳ 明朝"/>
        <family val="1"/>
      </rPr>
      <t>を記入します。</t>
    </r>
  </si>
  <si>
    <t>1月1日から12月31日までを1事業年度とし、前年の所得に対して課税されます。</t>
  </si>
  <si>
    <t>　「要入力」表示欄は記入漏れ（エラー）となっています。</t>
  </si>
  <si>
    <t>様</t>
  </si>
  <si>
    <t>取得価額</t>
  </si>
  <si>
    <t>氏　　　　名</t>
  </si>
  <si>
    <t>事業の種類</t>
  </si>
  <si>
    <t>-</t>
  </si>
  <si>
    <t>不動産取得税課税免除申請書</t>
  </si>
  <si>
    <t>免除を受けようとする税額</t>
  </si>
  <si>
    <t>氏名：例）釜石　太郎</t>
  </si>
  <si>
    <r>
      <t>従</t>
    </r>
    <r>
      <rPr>
        <sz val="11"/>
        <color indexed="8"/>
        <rFont val="ＭＳ 明朝"/>
        <family val="1"/>
      </rPr>
      <t>業員明細書から自動で入力されます。</t>
    </r>
    <r>
      <rPr>
        <sz val="11"/>
        <color indexed="10"/>
        <rFont val="ＭＳ 明朝"/>
        <family val="1"/>
      </rPr>
      <t>記入不要！</t>
    </r>
  </si>
  <si>
    <t>※◎印は必須、【２年度～５年度】の○印は複数年度申請する場合も各１部で可</t>
  </si>
  <si>
    <t>取得価額要件の判定</t>
  </si>
  <si>
    <t>申請者</t>
  </si>
  <si>
    <t>業務内容（所属）</t>
  </si>
  <si>
    <t>＜入力説明＞</t>
  </si>
  <si>
    <t>○○　△△</t>
  </si>
  <si>
    <t>～入力用シートの操作説明～</t>
  </si>
  <si>
    <t>月</t>
  </si>
  <si>
    <t>計</t>
  </si>
  <si>
    <r>
      <t>個</t>
    </r>
    <r>
      <rPr>
        <sz val="11"/>
        <color indexed="8"/>
        <rFont val="ＭＳ 明朝"/>
        <family val="1"/>
      </rPr>
      <t>人事業税課税免除申請書から自動で入力されます。</t>
    </r>
    <r>
      <rPr>
        <sz val="11"/>
        <color indexed="10"/>
        <rFont val="ＭＳ 明朝"/>
        <family val="1"/>
      </rPr>
      <t>記入不要！</t>
    </r>
    <r>
      <rPr>
        <sz val="11"/>
        <color indexed="8"/>
        <rFont val="ＭＳ 明朝"/>
        <family val="1"/>
      </rPr>
      <t xml:space="preserve">
※　</t>
    </r>
    <r>
      <rPr>
        <sz val="11"/>
        <color indexed="10"/>
        <rFont val="ＭＳ 明朝"/>
        <family val="1"/>
      </rPr>
      <t>エラー「要入力」が表示されている場合</t>
    </r>
    <r>
      <rPr>
        <sz val="11"/>
        <color indexed="8"/>
        <rFont val="ＭＳ 明朝"/>
        <family val="1"/>
      </rPr>
      <t>には、個人事業税課税免除申請書の必要事項が未記入ですので、</t>
    </r>
    <r>
      <rPr>
        <sz val="11"/>
        <color indexed="10"/>
        <rFont val="ＭＳ 明朝"/>
        <family val="1"/>
      </rPr>
      <t>①のシートを確認します。</t>
    </r>
  </si>
  <si>
    <t>個人事業税課税免除申請書</t>
  </si>
  <si>
    <t>R3／4</t>
  </si>
  <si>
    <r>
      <t>課</t>
    </r>
    <r>
      <rPr>
        <sz val="11"/>
        <color indexed="8"/>
        <rFont val="ＭＳ 明朝"/>
        <family val="1"/>
      </rPr>
      <t>税免除の対象となる家屋について記載します。
例）
所在、種類：</t>
    </r>
    <r>
      <rPr>
        <sz val="11"/>
        <color indexed="10"/>
        <rFont val="ＭＳ 明朝"/>
        <family val="1"/>
      </rPr>
      <t>工場</t>
    </r>
    <r>
      <rPr>
        <sz val="11"/>
        <color indexed="8"/>
        <rFont val="ＭＳ 明朝"/>
        <family val="1"/>
      </rPr>
      <t>、構造：</t>
    </r>
    <r>
      <rPr>
        <sz val="11"/>
        <color indexed="10"/>
        <rFont val="ＭＳ 明朝"/>
        <family val="1"/>
      </rPr>
      <t>鉄骨造２階建、</t>
    </r>
    <r>
      <rPr>
        <sz val="11"/>
        <color indexed="8"/>
        <rFont val="ＭＳ 明朝"/>
        <family val="1"/>
      </rPr>
      <t>床面積：</t>
    </r>
    <r>
      <rPr>
        <sz val="11"/>
        <color indexed="10"/>
        <rFont val="ＭＳ 明朝"/>
        <family val="1"/>
      </rPr>
      <t>延床面積を記載します。</t>
    </r>
    <r>
      <rPr>
        <sz val="11"/>
        <rFont val="ＭＳ 明朝"/>
        <family val="1"/>
      </rPr>
      <t>取得年月日：</t>
    </r>
    <r>
      <rPr>
        <sz val="11"/>
        <color indexed="10"/>
        <rFont val="ＭＳ 明朝"/>
        <family val="1"/>
      </rPr>
      <t>不動産登記の所有権取得年月日を記載します。</t>
    </r>
    <r>
      <rPr>
        <sz val="11"/>
        <rFont val="ＭＳ 明朝"/>
        <family val="1"/>
      </rPr>
      <t>取得の原因：</t>
    </r>
    <r>
      <rPr>
        <sz val="11"/>
        <color indexed="10"/>
        <rFont val="ＭＳ 明朝"/>
        <family val="1"/>
      </rPr>
      <t xml:space="preserve">新築、増築、売買等
</t>
    </r>
    <r>
      <rPr>
        <b/>
        <sz val="11"/>
        <rFont val="ＭＳ 明朝"/>
        <family val="1"/>
      </rPr>
      <t>《対象となる家屋が複数ある場合》</t>
    </r>
    <r>
      <rPr>
        <sz val="11"/>
        <color indexed="10"/>
        <rFont val="ＭＳ 明朝"/>
        <family val="1"/>
      </rPr>
      <t xml:space="preserve">
「所在」の欄に「別紙のとおり」と記載のうえ、別紙３（シート③）を添付してください。</t>
    </r>
  </si>
  <si>
    <t>年</t>
  </si>
  <si>
    <t>様式第３号（第２条関係）</t>
  </si>
  <si>
    <t>様式第１号</t>
  </si>
  <si>
    <t>①エラーが無いか確認してください。</t>
  </si>
  <si>
    <t>岩手県釜石市新町６番５０号</t>
  </si>
  <si>
    <t>←</t>
  </si>
  <si>
    <t>日</t>
  </si>
  <si>
    <t>⑥（図面等に加筆したものでも可）</t>
  </si>
  <si>
    <t>課税免除に係る課税標準額　 （イ)</t>
  </si>
  <si>
    <t>⑤</t>
  </si>
  <si>
    <t>月別業務別従業者数明細書</t>
  </si>
  <si>
    <t>連　 絡　 先</t>
  </si>
  <si>
    <t>岩手県産業再生復興推進計画</t>
  </si>
  <si>
    <t>⑧</t>
  </si>
  <si>
    <t>R3／1</t>
  </si>
  <si>
    <r>
      <t>①</t>
    </r>
    <r>
      <rPr>
        <sz val="11"/>
        <rFont val="ＭＳ 明朝"/>
        <family val="1"/>
      </rPr>
      <t>認定復興推進計画に定められた事業の用に供した施設又は設備について、</t>
    </r>
    <r>
      <rPr>
        <sz val="11"/>
        <color indexed="10"/>
        <rFont val="ＭＳ 明朝"/>
        <family val="1"/>
      </rPr>
      <t>「新設」又は「増設」の別をリストから選択</t>
    </r>
    <r>
      <rPr>
        <sz val="11"/>
        <rFont val="ＭＳ 明朝"/>
        <family val="1"/>
      </rPr>
      <t>します。</t>
    </r>
  </si>
  <si>
    <t>沿岸</t>
  </si>
  <si>
    <t>広域振興局長</t>
  </si>
  <si>
    <t>釜石市復興推進計画</t>
  </si>
  <si>
    <t>個 人 番 号</t>
  </si>
  <si>
    <t>　【特別償却等をしない場合】
◎</t>
  </si>
  <si>
    <r>
      <t>社</t>
    </r>
    <r>
      <rPr>
        <sz val="9"/>
        <color indexed="8"/>
        <rFont val="ＭＳ 明朝"/>
        <family val="1"/>
      </rPr>
      <t xml:space="preserve">会保障・税番号制度（マイナンバー）の個人番号を記載します。
</t>
    </r>
    <r>
      <rPr>
        <sz val="9"/>
        <color indexed="10"/>
        <rFont val="ＭＳ 明朝"/>
        <family val="1"/>
      </rPr>
      <t>個人番号の確認のため、個人番号の通知カードや住民票の写しが必要です。</t>
    </r>
  </si>
  <si>
    <t>大船渡市復興推進計画</t>
  </si>
  <si>
    <t>この図面関係は、まとめて作成も可　⑥（図面等に加筆したものでも可）</t>
  </si>
  <si>
    <t>リストから申請する広域振興局名を選択します。</t>
  </si>
  <si>
    <t>事業所名</t>
  </si>
  <si>
    <t>sankaku-oo@ne.jp</t>
  </si>
  <si>
    <t>山田町復興推進計画</t>
  </si>
  <si>
    <t>機械装置</t>
  </si>
  <si>
    <t>　復興産業集積区域における県税の課税免除に関する条例第３条の規定により、次のとおり課税免除を申請します。</t>
  </si>
  <si>
    <t>床面積</t>
  </si>
  <si>
    <t xml:space="preserve"> その他の業種</t>
  </si>
  <si>
    <t>陸前高田市復興推進計画</t>
  </si>
  <si>
    <t>大槌町復興計画</t>
  </si>
  <si>
    <t>氏　名</t>
  </si>
  <si>
    <t>事業が定められた認定復興推進計画の名称</t>
  </si>
  <si>
    <t>リストから該当する復興推進計画を選択します。</t>
  </si>
  <si>
    <t>５月</t>
  </si>
  <si>
    <t>大槌町復興推進計画</t>
  </si>
  <si>
    <t xml:space="preserve"> 鉄道事業又は軌道事業</t>
  </si>
  <si>
    <t>認定復興推進計画の認定日</t>
  </si>
  <si>
    <r>
      <t>復</t>
    </r>
    <r>
      <rPr>
        <sz val="11"/>
        <color indexed="8"/>
        <rFont val="ＭＳ 明朝"/>
        <family val="1"/>
      </rPr>
      <t>興推進計画に対応する認定日が自動で入力されます。</t>
    </r>
    <r>
      <rPr>
        <sz val="11"/>
        <color indexed="10"/>
        <rFont val="ＭＳ 明朝"/>
        <family val="1"/>
      </rPr>
      <t>記入不要！</t>
    </r>
  </si>
  <si>
    <t>名称</t>
  </si>
  <si>
    <t>＜エラーの確認と印刷＞</t>
  </si>
  <si>
    <t>年度分</t>
  </si>
  <si>
    <t>R3／11</t>
  </si>
  <si>
    <t>人</t>
  </si>
  <si>
    <t>年・月・日を数字で入力する。例）平成25年4月1日</t>
  </si>
  <si>
    <t>課税年度（事業年）</t>
  </si>
  <si>
    <t>事業所の名称</t>
  </si>
  <si>
    <t>（</t>
  </si>
  <si>
    <t>２月</t>
  </si>
  <si>
    <t>鉄骨造２階建</t>
  </si>
  <si>
    <t>年分</t>
  </si>
  <si>
    <t>復興特区免除該当従業者（事業開始年度別）</t>
  </si>
  <si>
    <t>）</t>
  </si>
  <si>
    <t>第１項の特別償却を行うべきでしたが、</t>
  </si>
  <si>
    <t>　今期の決算において、東日本大震災の被災者等に係る国税関係法律の臨時</t>
  </si>
  <si>
    <t>工場</t>
  </si>
  <si>
    <t>新設し、又は増設した対象施設等</t>
  </si>
  <si>
    <t>家　　屋</t>
  </si>
  <si>
    <t>電子機器用部品製造業</t>
  </si>
  <si>
    <t>新設し、又は増設した対象
施設等に係る従業者数</t>
  </si>
  <si>
    <t>事務所又は事業所の名称</t>
  </si>
  <si>
    <t>沿岸振興局工業　第二工場</t>
  </si>
  <si>
    <t>R3／10</t>
  </si>
  <si>
    <r>
      <t>上</t>
    </r>
    <r>
      <rPr>
        <sz val="11"/>
        <color indexed="8"/>
        <rFont val="ＭＳ 明朝"/>
        <family val="1"/>
      </rPr>
      <t xml:space="preserve">記事業を行った事業所の名称及び所在地を記載します。
</t>
    </r>
    <r>
      <rPr>
        <sz val="11"/>
        <color indexed="10"/>
        <rFont val="ＭＳ 明朝"/>
        <family val="1"/>
      </rPr>
      <t>例）沿岸振興局工業　第二工場
　　岩手県釜石市小佐野町６丁目５番１号</t>
    </r>
  </si>
  <si>
    <t>R○年□月△日</t>
  </si>
  <si>
    <t>↓　エラー確認・印刷用ページです。　↓</t>
  </si>
  <si>
    <t>所在地</t>
  </si>
  <si>
    <t>事業の用に供した日</t>
  </si>
  <si>
    <t>操業又は使用を開始した日：減価償却資産の明細書の償却開始日を記載します。</t>
  </si>
  <si>
    <t>〇〇装置</t>
  </si>
  <si>
    <t>認定復興推進計画に定められた
事業の用に供した施設又は設備</t>
  </si>
  <si>
    <t>種　　類</t>
  </si>
  <si>
    <t>工場用建物</t>
  </si>
  <si>
    <t>円</t>
  </si>
  <si>
    <r>
      <t>　</t>
    </r>
    <r>
      <rPr>
        <sz val="11"/>
        <color indexed="8"/>
        <rFont val="ＭＳ 明朝"/>
        <family val="1"/>
      </rPr>
      <t xml:space="preserve">復興推進事業に関する実施状況報告書に記載した施設又は設備の種類を区分し、その取得価額を記載します。
</t>
    </r>
    <r>
      <rPr>
        <sz val="11"/>
        <color indexed="10"/>
        <rFont val="ＭＳ 明朝"/>
        <family val="1"/>
      </rPr>
      <t>　例）工場用建物　　 150,000,000円
　　　工場付属設備　　 9,000,000円
　　　機械装置　　　　42,000,000円</t>
    </r>
  </si>
  <si>
    <t>その他の固定資産の取得価額</t>
  </si>
  <si>
    <r>
      <t>認</t>
    </r>
    <r>
      <rPr>
        <sz val="11"/>
        <color indexed="8"/>
        <rFont val="ＭＳ 明朝"/>
        <family val="1"/>
      </rPr>
      <t>定復興推進計画の施設又は設備</t>
    </r>
    <r>
      <rPr>
        <sz val="11"/>
        <color indexed="10"/>
        <rFont val="ＭＳ 明朝"/>
        <family val="1"/>
      </rPr>
      <t>以外の固定資産</t>
    </r>
    <r>
      <rPr>
        <sz val="11"/>
        <color indexed="8"/>
        <rFont val="ＭＳ 明朝"/>
        <family val="1"/>
      </rPr>
      <t>を取得した場合に記載します。</t>
    </r>
  </si>
  <si>
    <t>構築物、工具器具備品等</t>
  </si>
  <si>
    <t>区　　分</t>
  </si>
  <si>
    <t>初年度</t>
  </si>
  <si>
    <t>1月</t>
  </si>
  <si>
    <t>2月</t>
  </si>
  <si>
    <t>3月</t>
  </si>
  <si>
    <t>4月</t>
  </si>
  <si>
    <t xml:space="preserve"> 　　課税免除対象施設における従業者数の事業年度末の計は、｢平面図・機械装置及び従業者の配置図」及び「従業者名簿」
　　と一致するものです。</t>
  </si>
  <si>
    <t>課税標準額　（ア）</t>
  </si>
  <si>
    <t>6月</t>
  </si>
  <si>
    <t>8月</t>
  </si>
  <si>
    <t>〇〇試験機</t>
  </si>
  <si>
    <t>配置図記号</t>
  </si>
  <si>
    <t>9月</t>
  </si>
  <si>
    <t>10月</t>
  </si>
  <si>
    <t>11月</t>
  </si>
  <si>
    <t>12月</t>
  </si>
  <si>
    <t>計</t>
  </si>
  <si>
    <t>県内の事務所等の従業者数</t>
  </si>
  <si>
    <t>事業所全体の平面図</t>
  </si>
  <si>
    <t>差引課税標準額
（ア）－（イ）</t>
  </si>
  <si>
    <t xml:space="preserve"> 電気供給業、ガス供給業又は倉庫業</t>
  </si>
  <si>
    <r>
      <t>当</t>
    </r>
    <r>
      <rPr>
        <sz val="11"/>
        <color indexed="8"/>
        <rFont val="ＭＳ 明朝"/>
        <family val="1"/>
      </rPr>
      <t>局で算定し、記入します。</t>
    </r>
    <r>
      <rPr>
        <sz val="11"/>
        <color indexed="10"/>
        <rFont val="ＭＳ 明朝"/>
        <family val="1"/>
      </rPr>
      <t>記入不要！</t>
    </r>
  </si>
  <si>
    <t>※　課 税 免 除 に 係 る
　課税標準額の計算の方法</t>
  </si>
  <si>
    <t>各１部</t>
  </si>
  <si>
    <t>②エラーが無いことを確認し、「印刷ボタン」を押してください。</t>
  </si>
  <si>
    <t>③申請印のほか上部余白に捨印をお願いします。</t>
  </si>
  <si>
    <t>不動産取得税課税免除申請書</t>
  </si>
  <si>
    <t>氏　　名</t>
  </si>
  <si>
    <t>８月</t>
  </si>
  <si>
    <t>種類</t>
  </si>
  <si>
    <t>連　絡　先</t>
  </si>
  <si>
    <r>
      <t>個</t>
    </r>
    <r>
      <rPr>
        <sz val="11"/>
        <color indexed="8"/>
        <rFont val="ＭＳ 明朝"/>
        <family val="1"/>
      </rPr>
      <t>人事業税課税免除申請書から自動で入力されます。</t>
    </r>
    <r>
      <rPr>
        <sz val="11"/>
        <color indexed="10"/>
        <rFont val="ＭＳ 明朝"/>
        <family val="1"/>
      </rPr>
      <t>記入不要！</t>
    </r>
    <r>
      <rPr>
        <sz val="11"/>
        <color indexed="8"/>
        <rFont val="ＭＳ 明朝"/>
        <family val="1"/>
      </rPr>
      <t xml:space="preserve">
※　</t>
    </r>
    <r>
      <rPr>
        <sz val="11"/>
        <color indexed="10"/>
        <rFont val="ＭＳ 明朝"/>
        <family val="1"/>
      </rPr>
      <t>エラー「要入力」が表示されている場合</t>
    </r>
    <r>
      <rPr>
        <sz val="11"/>
        <color indexed="8"/>
        <rFont val="ＭＳ 明朝"/>
        <family val="1"/>
      </rPr>
      <t>には、法人事業税課税免除申請書の必要事項が未記入ですので、</t>
    </r>
    <r>
      <rPr>
        <sz val="11"/>
        <color indexed="10"/>
        <rFont val="ＭＳ 明朝"/>
        <family val="1"/>
      </rPr>
      <t>①のシートを確認します。</t>
    </r>
  </si>
  <si>
    <t>個人番号</t>
  </si>
  <si>
    <t>個人事業税課税免除申請書
様式第２号（第２条関係）</t>
  </si>
  <si>
    <t>社会保障・税番号制度（マイナンバー）の個人番号を記載します。</t>
  </si>
  <si>
    <t>「復興推進事業に関する実施状況報告書」及び「当該事業の実施に係る認定書」の写し</t>
  </si>
  <si>
    <t>リストから取得した不動産を管轄する広域振興局名を選択します。</t>
  </si>
  <si>
    <t>「指定事業者」又は「指定法人」
として指定を受けた日</t>
  </si>
  <si>
    <t>所　　在</t>
  </si>
  <si>
    <t>種　　類</t>
  </si>
  <si>
    <t>構　　造</t>
  </si>
  <si>
    <t>上記の設備</t>
  </si>
  <si>
    <t>床面積</t>
  </si>
  <si>
    <t>岩手県釜石市小佐野町６丁目５番１号</t>
  </si>
  <si>
    <t>㎡</t>
  </si>
  <si>
    <t>建設に着手した年月日</t>
  </si>
  <si>
    <t>取得年月日</t>
  </si>
  <si>
    <t>取得の原因</t>
  </si>
  <si>
    <t>別紙３　不動産取得税課税免除申請書　家屋取得一覧</t>
  </si>
  <si>
    <t>敷　　地</t>
  </si>
  <si>
    <t>地　　目</t>
  </si>
  <si>
    <t>地　積</t>
  </si>
  <si>
    <t>宅地</t>
  </si>
  <si>
    <t>売買</t>
  </si>
  <si>
    <t>様式第３号</t>
  </si>
  <si>
    <t>氏　名　</t>
  </si>
  <si>
    <t>③申請書は２部必要です。</t>
  </si>
  <si>
    <t>連 絡 先</t>
  </si>
  <si>
    <t>　申請印のほか上部余白に捨印をお願いします。</t>
  </si>
  <si>
    <t>別紙３　不動産取得税課税免除申請書　家屋取得一覧</t>
  </si>
  <si>
    <t>所在</t>
  </si>
  <si>
    <t>構造</t>
  </si>
  <si>
    <r>
      <t>課</t>
    </r>
    <r>
      <rPr>
        <sz val="11"/>
        <color indexed="8"/>
        <rFont val="ＭＳ 明朝"/>
        <family val="1"/>
      </rPr>
      <t>税免除の対象となる家屋が複数ある場合に、別紙として記載します。
例）
所在、種類：</t>
    </r>
    <r>
      <rPr>
        <sz val="11"/>
        <color indexed="10"/>
        <rFont val="ＭＳ 明朝"/>
        <family val="1"/>
      </rPr>
      <t>工場</t>
    </r>
    <r>
      <rPr>
        <sz val="11"/>
        <color indexed="8"/>
        <rFont val="ＭＳ 明朝"/>
        <family val="1"/>
      </rPr>
      <t>、構造：</t>
    </r>
    <r>
      <rPr>
        <sz val="11"/>
        <color indexed="10"/>
        <rFont val="ＭＳ 明朝"/>
        <family val="1"/>
      </rPr>
      <t>鉄骨造２階建、</t>
    </r>
    <r>
      <rPr>
        <sz val="11"/>
        <color indexed="8"/>
        <rFont val="ＭＳ 明朝"/>
        <family val="1"/>
      </rPr>
      <t>床面積：</t>
    </r>
    <r>
      <rPr>
        <sz val="11"/>
        <color indexed="10"/>
        <rFont val="ＭＳ 明朝"/>
        <family val="1"/>
      </rPr>
      <t>延床面積を記載します。</t>
    </r>
    <r>
      <rPr>
        <sz val="11"/>
        <rFont val="ＭＳ 明朝"/>
        <family val="1"/>
      </rPr>
      <t>取得年月日：</t>
    </r>
    <r>
      <rPr>
        <sz val="11"/>
        <color indexed="10"/>
        <rFont val="ＭＳ 明朝"/>
        <family val="1"/>
      </rPr>
      <t>不動産登記の所有権取得年月日を記載します。</t>
    </r>
    <r>
      <rPr>
        <sz val="11"/>
        <rFont val="ＭＳ 明朝"/>
        <family val="1"/>
      </rPr>
      <t>取得の原因：</t>
    </r>
    <r>
      <rPr>
        <sz val="11"/>
        <color indexed="10"/>
        <rFont val="ＭＳ 明朝"/>
        <family val="1"/>
      </rPr>
      <t>新築、増築、売買等</t>
    </r>
  </si>
  <si>
    <t>～印刷用シートの操作説明～</t>
  </si>
  <si>
    <t>①入力漏れが無いか確認してください。
②「印刷ボタン」を押してください。</t>
  </si>
  <si>
    <t xml:space="preserve">沿岸振興局工業　第二工場
（令和３年８月５日取得）
課税免除を申請する建物
</t>
  </si>
  <si>
    <t xml:space="preserve"> </t>
  </si>
  <si>
    <t>氏名</t>
  </si>
  <si>
    <t>特例に関する法律第</t>
  </si>
  <si>
    <t>空 調 設 備</t>
  </si>
  <si>
    <t>年度</t>
  </si>
  <si>
    <t>↓　印刷用ページです。　↓</t>
  </si>
  <si>
    <t>既存の土地</t>
  </si>
  <si>
    <t>１月</t>
  </si>
  <si>
    <t>退社年月日</t>
  </si>
  <si>
    <t>３月</t>
  </si>
  <si>
    <t>４月</t>
  </si>
  <si>
    <t>第一工場より配置転換</t>
  </si>
  <si>
    <t>６月</t>
  </si>
  <si>
    <t>７月</t>
  </si>
  <si>
    <t>１０月</t>
  </si>
  <si>
    <t>１１月</t>
  </si>
  <si>
    <t>１２月</t>
  </si>
  <si>
    <t xml:space="preserve"> 　　分割法人の場合は、「課税標準の分割に関する明細書」の記載内容と一致するものです。</t>
  </si>
  <si>
    <t>操業開始年月日</t>
  </si>
  <si>
    <r>
      <t>別</t>
    </r>
    <r>
      <rPr>
        <b/>
        <sz val="10"/>
        <rFont val="ＭＳ Ｐゴシック"/>
        <family val="3"/>
      </rPr>
      <t>紙２</t>
    </r>
    <r>
      <rPr>
        <b/>
        <sz val="11"/>
        <rFont val="ＭＳ Ｐゴシック"/>
        <family val="3"/>
      </rPr>
      <t>　投下資本の種類別総額</t>
    </r>
  </si>
  <si>
    <t>直接従事する従業者</t>
  </si>
  <si>
    <t>･</t>
  </si>
  <si>
    <t>合　　　　　　　　　計</t>
  </si>
  <si>
    <t>②年度の区分は新たに特区対象資産等を取得した事業年度を初年度とし、操業開始年度が複数ある場合は、操業開始年月日毎に記載します。</t>
  </si>
  <si>
    <t>増設</t>
  </si>
  <si>
    <t>小　計</t>
  </si>
  <si>
    <t>R3／2</t>
  </si>
  <si>
    <t>※複数の操業開始年度がある場合、この月別業務別従業者数明細書は最新の特区申請エクセルファイルのみで作成してもよろしいです。</t>
  </si>
  <si>
    <t>盛岡営業所</t>
  </si>
  <si>
    <r>
      <t>③</t>
    </r>
    <r>
      <rPr>
        <sz val="11"/>
        <color indexed="10"/>
        <rFont val="ＭＳ 明朝"/>
        <family val="1"/>
      </rPr>
      <t>直接従事する従業者</t>
    </r>
    <r>
      <rPr>
        <sz val="11"/>
        <rFont val="ＭＳ 明朝"/>
        <family val="1"/>
      </rPr>
      <t>とは次の</t>
    </r>
    <r>
      <rPr>
        <sz val="11"/>
        <color indexed="8"/>
        <rFont val="ＭＳ 明朝"/>
        <family val="1"/>
      </rPr>
      <t xml:space="preserve">ものを記載します。
・特区事業により建築された建物に主として従事する人数
・特区事業により設置された機械、装置などの設備に従事する人数
・事業の用に供した日以降の従業者数
～記入方法～
</t>
    </r>
    <r>
      <rPr>
        <b/>
        <sz val="11"/>
        <color indexed="8"/>
        <rFont val="ＭＳ 明朝"/>
        <family val="1"/>
      </rPr>
      <t>・新築建物の場合</t>
    </r>
    <r>
      <rPr>
        <sz val="11"/>
        <color indexed="8"/>
        <rFont val="ＭＳ 明朝"/>
        <family val="1"/>
      </rPr>
      <t xml:space="preserve">
　事務、営業、製造係等に区分せず合計人数で記載します。
</t>
    </r>
    <r>
      <rPr>
        <b/>
        <sz val="11"/>
        <color indexed="8"/>
        <rFont val="ＭＳ 明朝"/>
        <family val="1"/>
      </rPr>
      <t>・増築の場合</t>
    </r>
    <r>
      <rPr>
        <sz val="11"/>
        <color indexed="8"/>
        <rFont val="ＭＳ 明朝"/>
        <family val="1"/>
      </rPr>
      <t xml:space="preserve">
　増築部分に従事する合計人数を記載します。
</t>
    </r>
    <r>
      <rPr>
        <b/>
        <sz val="11"/>
        <color indexed="8"/>
        <rFont val="ＭＳ 明朝"/>
        <family val="1"/>
      </rPr>
      <t>・設備のみの場合</t>
    </r>
    <r>
      <rPr>
        <sz val="11"/>
        <color indexed="8"/>
        <rFont val="ＭＳ 明朝"/>
        <family val="1"/>
      </rPr>
      <t xml:space="preserve">
　当該設備の業務毎にまとめて記載します。</t>
    </r>
  </si>
  <si>
    <t>県内に所在す</t>
  </si>
  <si>
    <t>免除該当従業者数</t>
  </si>
  <si>
    <r>
      <rPr>
        <sz val="11"/>
        <color indexed="10"/>
        <rFont val="ＭＳ 明朝"/>
        <family val="1"/>
      </rPr>
      <t>④上記の建物又は設備の属する事業所で免除従事者以外の他の従業者</t>
    </r>
    <r>
      <rPr>
        <sz val="11"/>
        <rFont val="ＭＳ 明朝"/>
        <family val="1"/>
      </rPr>
      <t>を記載します。</t>
    </r>
  </si>
  <si>
    <t>の属する事</t>
  </si>
  <si>
    <t>◎</t>
  </si>
  <si>
    <t>業所の他の</t>
  </si>
  <si>
    <t>事業年度中途の入退社</t>
  </si>
  <si>
    <t>従業者の数</t>
  </si>
  <si>
    <t>の従業者の数</t>
  </si>
  <si>
    <t>(注）県内の事業所ごとに、月末における従業者数を記載してください。</t>
  </si>
  <si>
    <t>第二工場
製造管理係</t>
  </si>
  <si>
    <t>道路</t>
  </si>
  <si>
    <t>既存　第一工場</t>
  </si>
  <si>
    <t>※　機械設備の配置番号は「固定資産台帳」に記載した番号の通り。</t>
  </si>
  <si>
    <t>第二工場
製造係</t>
  </si>
  <si>
    <t>減価償却開始年月日</t>
  </si>
  <si>
    <t>特別償却等の有無</t>
  </si>
  <si>
    <t>備　　　　　　考</t>
  </si>
  <si>
    <t>～入力用シートの記載要領～</t>
  </si>
  <si>
    <t>土　　　　　地</t>
  </si>
  <si>
    <t>氏　名</t>
  </si>
  <si>
    <t>各月別業務別従業者数明細書</t>
  </si>
  <si>
    <t>　</t>
  </si>
  <si>
    <t>月別業務別従業者数明細書</t>
  </si>
  <si>
    <t>①復興推進事業にかかる建物及び設備について記載します。
　それ以外の資産の記載は要しません。</t>
  </si>
  <si>
    <t>今回取得した土地
（令和２年１０月１日取得）
課税免除を申請する土地</t>
  </si>
  <si>
    <t>（　建　物　）</t>
  </si>
  <si>
    <t>工　　　　　場</t>
  </si>
  <si>
    <t>②取得価額について
「課税免除申請書」の「認定復興推進計画に定められた事業の用に供した施設又は設備」及び「その他の固定資産の取得価額」と一致するものです。</t>
  </si>
  <si>
    <t>電 気 設 備</t>
  </si>
  <si>
    <t>給排水設備</t>
  </si>
  <si>
    <r>
      <t>③</t>
    </r>
    <r>
      <rPr>
        <sz val="11"/>
        <rFont val="ＭＳ 明朝"/>
        <family val="1"/>
      </rPr>
      <t>特別償却の有無をリストから選択します。
※　震災特例法の規定による課税の特例を受けることが出来る資産について、「特別償却等の有無」の欄に</t>
    </r>
    <r>
      <rPr>
        <sz val="11"/>
        <color indexed="10"/>
        <rFont val="ＭＳ 明朝"/>
        <family val="1"/>
      </rPr>
      <t>「無」の記載をした場合は、「特別償却をしなかった理由書」の添付が必要となります。</t>
    </r>
  </si>
  <si>
    <t>（　構　築　物　）</t>
  </si>
  <si>
    <t>第一工場
守　　　衛</t>
  </si>
  <si>
    <t>舗 装 工 事</t>
  </si>
  <si>
    <t>庭          園</t>
  </si>
  <si>
    <r>
      <t>④</t>
    </r>
    <r>
      <rPr>
        <sz val="11"/>
        <rFont val="ＭＳ 明朝"/>
        <family val="1"/>
      </rPr>
      <t xml:space="preserve">配置図記号について
　機械装置配置図に記した番号を記載してください。
　※同一機械を複数台配置した場合
</t>
    </r>
    <r>
      <rPr>
        <sz val="11"/>
        <color indexed="10"/>
        <rFont val="ＭＳ 明朝"/>
        <family val="1"/>
      </rPr>
      <t>　例）　○○装置を６台設置
　　　　</t>
    </r>
    <r>
      <rPr>
        <u val="single"/>
        <sz val="11"/>
        <color indexed="10"/>
        <rFont val="ＭＳ 明朝"/>
        <family val="1"/>
      </rPr>
      <t>配置番号</t>
    </r>
    <r>
      <rPr>
        <sz val="11"/>
        <color indexed="10"/>
        <rFont val="ＭＳ 明朝"/>
        <family val="1"/>
      </rPr>
      <t>－1～6
　　　　</t>
    </r>
    <r>
      <rPr>
        <u val="single"/>
        <sz val="11"/>
        <color indexed="10"/>
        <rFont val="ＭＳ 明朝"/>
        <family val="1"/>
      </rPr>
      <t>　①　　</t>
    </r>
    <r>
      <rPr>
        <sz val="11"/>
        <color indexed="10"/>
        <rFont val="ＭＳ 明朝"/>
        <family val="1"/>
      </rPr>
      <t>－1～6</t>
    </r>
  </si>
  <si>
    <t>（　機械装置　）</t>
  </si>
  <si>
    <t>〇〇設備</t>
  </si>
  <si>
    <t>〇〇　〇</t>
  </si>
  <si>
    <t>複  写  機</t>
  </si>
  <si>
    <t>（　車両運搬具　）</t>
  </si>
  <si>
    <t>特例に関する法律第</t>
  </si>
  <si>
    <t>条の</t>
  </si>
  <si>
    <t>従　　業　　者　　名　　簿</t>
  </si>
  <si>
    <r>
      <t>リ</t>
    </r>
    <r>
      <rPr>
        <sz val="11"/>
        <color indexed="8"/>
        <rFont val="ＭＳ 明朝"/>
        <family val="1"/>
      </rPr>
      <t>ストから該当する</t>
    </r>
    <r>
      <rPr>
        <sz val="11"/>
        <color indexed="10"/>
        <rFont val="ＭＳ 明朝"/>
        <family val="1"/>
      </rPr>
      <t>条項を選択</t>
    </r>
    <r>
      <rPr>
        <sz val="11"/>
        <color indexed="8"/>
        <rFont val="ＭＳ 明朝"/>
        <family val="1"/>
      </rPr>
      <t>します。</t>
    </r>
  </si>
  <si>
    <t>から敢えて実施しませんでした。</t>
  </si>
  <si>
    <t>住所(居所)</t>
  </si>
  <si>
    <t>不動産あり</t>
  </si>
  <si>
    <t>事業税あり</t>
  </si>
  <si>
    <t>事業税なし</t>
  </si>
  <si>
    <t>機械装置のみ</t>
  </si>
  <si>
    <t>不動産取得税課税免除申請書
様式第３号（第２条関係）</t>
  </si>
  <si>
    <t>従業者名簿</t>
  </si>
  <si>
    <t>〇〇〇〇〇</t>
  </si>
  <si>
    <t>機械装置及び従業者の配置図</t>
  </si>
  <si>
    <t>提出部数</t>
  </si>
  <si>
    <t>特定復興産業集積区域における県税の課税免除申請書類の一覧表【個人用】</t>
  </si>
  <si>
    <t>前年度に提出したものの事業年を変更してください。</t>
  </si>
  <si>
    <t>№</t>
  </si>
  <si>
    <t>前年度に提出したものを修正して作成願います。</t>
  </si>
  <si>
    <t>令和</t>
  </si>
  <si>
    <t>　特定復興産業集積区域における県税の課税免除に関する条例第３条の規定により、次のとおり課税免除を申請します。</t>
  </si>
  <si>
    <t>建物附属設備</t>
  </si>
  <si>
    <t>他の有利な償却をしたこと</t>
  </si>
  <si>
    <t>住所</t>
  </si>
  <si>
    <t>○○市</t>
  </si>
  <si>
    <t>△△町</t>
  </si>
  <si>
    <t>□□村</t>
  </si>
  <si>
    <t>常用
雇用者</t>
  </si>
  <si>
    <t>業務内容
（所属）</t>
  </si>
  <si>
    <t>第一工場
製造係</t>
  </si>
  <si>
    <t>〃</t>
  </si>
  <si>
    <t>第二工場
検査・品質管理係</t>
  </si>
  <si>
    <t>R3／3</t>
  </si>
  <si>
    <t>第二工場
梱包係</t>
  </si>
  <si>
    <t>入社年月日</t>
  </si>
  <si>
    <t>会社名</t>
  </si>
  <si>
    <t>№　１</t>
  </si>
  <si>
    <t>R3／6</t>
  </si>
  <si>
    <t>従業員の月末の配置状況</t>
  </si>
  <si>
    <t>R3／8</t>
  </si>
  <si>
    <t>R3／12</t>
  </si>
  <si>
    <t>第二工場</t>
  </si>
  <si>
    <t>第一工場</t>
  </si>
  <si>
    <t>所得税確定申告書の写し</t>
  </si>
  <si>
    <t>複数の都道府県で事業を行う個人にあっては、「都道府県毎の従業者数の明細書」を含む</t>
  </si>
  <si>
    <t>【２年度～５年度】</t>
  </si>
  <si>
    <t>※◎印は必須、【初年度】の○印は省略可</t>
  </si>
  <si>
    <t>復興推進事業に係る「指定書」の写し</t>
  </si>
  <si>
    <t>特別償却等を行わなかった理由を記載した書類</t>
  </si>
  <si>
    <t>第１項の特別償却等を行うべきでしたが、</t>
  </si>
  <si>
    <t>特別償却等をしなかった理由書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</si>
</sst>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 numFmtId="178" formatCode="#,##0_ "/>
    <numFmt numFmtId="179" formatCode="#,##0_);\(#,##0\)"/>
    <numFmt numFmtId="180" formatCode="0_ "/>
    <numFmt numFmtId="181" formatCode="[$-411]ge\.m\.d;@"/>
    <numFmt numFmtId="182" formatCode="[$-411]ggge&quot;年&quot;m&quot;月&quot;d&quot;日&quot;;@"/>
    <numFmt numFmtId="183" formatCode="m&quot;月&quot;;@"/>
  </numFmts>
  <fonts count="83">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sz val="10"/>
      <color indexed="8"/>
      <name val="ＭＳ Ｐゴシック"/>
      <family val="3"/>
    </font>
    <font>
      <b/>
      <sz val="12"/>
      <color indexed="10"/>
      <name val="ＭＳ Ｐゴシック"/>
      <family val="3"/>
    </font>
    <font>
      <sz val="12"/>
      <color indexed="10"/>
      <name val="ＭＳ Ｐゴシック"/>
      <family val="3"/>
    </font>
    <font>
      <sz val="11"/>
      <color indexed="8"/>
      <name val="ＭＳ 明朝"/>
      <family val="1"/>
    </font>
    <font>
      <b/>
      <sz val="12"/>
      <color indexed="8"/>
      <name val="ＭＳ 明朝"/>
      <family val="1"/>
    </font>
    <font>
      <sz val="10"/>
      <color indexed="8"/>
      <name val="ＭＳ 明朝"/>
      <family val="1"/>
    </font>
    <font>
      <b/>
      <sz val="11"/>
      <color indexed="10"/>
      <name val="ＭＳ 明朝"/>
      <family val="1"/>
    </font>
    <font>
      <sz val="9"/>
      <color indexed="8"/>
      <name val="ＭＳ Ｐ明朝"/>
      <family val="1"/>
    </font>
    <font>
      <sz val="11"/>
      <color indexed="12"/>
      <name val="ＭＳ ゴシック"/>
      <family val="3"/>
    </font>
    <font>
      <sz val="11"/>
      <color indexed="12"/>
      <name val="ＭＳ Ｐゴシック"/>
      <family val="3"/>
    </font>
    <font>
      <sz val="11"/>
      <color indexed="8"/>
      <name val="ＭＳ Ｐ明朝"/>
      <family val="1"/>
    </font>
    <font>
      <sz val="10"/>
      <color indexed="8"/>
      <name val="ＭＳ Ｐ明朝"/>
      <family val="1"/>
    </font>
    <font>
      <sz val="9"/>
      <color indexed="8"/>
      <name val="ＭＳ 明朝"/>
      <family val="1"/>
    </font>
    <font>
      <sz val="10"/>
      <color indexed="12"/>
      <name val="ＭＳ ゴシック"/>
      <family val="3"/>
    </font>
    <font>
      <sz val="11"/>
      <color indexed="30"/>
      <name val="ＭＳ ゴシック"/>
      <family val="3"/>
    </font>
    <font>
      <sz val="9"/>
      <color indexed="12"/>
      <name val="ＭＳ Ｐ明朝"/>
      <family val="1"/>
    </font>
    <font>
      <sz val="11"/>
      <color indexed="8"/>
      <name val="ＭＳ ゴシック"/>
      <family val="3"/>
    </font>
    <font>
      <sz val="12"/>
      <color indexed="12"/>
      <name val="ＭＳ Ｐゴシック"/>
      <family val="3"/>
    </font>
    <font>
      <sz val="11"/>
      <color indexed="30"/>
      <name val="ＭＳ Ｐゴシック"/>
      <family val="3"/>
    </font>
    <font>
      <sz val="10"/>
      <color indexed="8"/>
      <name val="ＭＳ ゴシック"/>
      <family val="3"/>
    </font>
    <font>
      <b/>
      <sz val="11"/>
      <color indexed="8"/>
      <name val="ＭＳ 明朝"/>
      <family val="1"/>
    </font>
    <font>
      <sz val="11"/>
      <name val="ＭＳ 明朝"/>
      <family val="1"/>
    </font>
    <font>
      <sz val="11"/>
      <color indexed="10"/>
      <name val="ＭＳ 明朝"/>
      <family val="1"/>
    </font>
    <font>
      <sz val="9"/>
      <name val="ＭＳ 明朝"/>
      <family val="1"/>
    </font>
    <font>
      <sz val="10"/>
      <color indexed="12"/>
      <name val="ＭＳ 明朝"/>
      <family val="1"/>
    </font>
    <font>
      <sz val="12"/>
      <name val="ＭＳ Ｐゴシック"/>
      <family val="3"/>
    </font>
    <font>
      <sz val="13"/>
      <color indexed="10"/>
      <name val="ＭＳ 明朝"/>
      <family val="1"/>
    </font>
    <font>
      <sz val="13"/>
      <name val="ＭＳ 明朝"/>
      <family val="1"/>
    </font>
    <font>
      <sz val="11"/>
      <name val="ＭＳ Ｐ明朝"/>
      <family val="1"/>
    </font>
    <font>
      <sz val="11"/>
      <color indexed="12"/>
      <name val="ＭＳ Ｐ明朝"/>
      <family val="1"/>
    </font>
    <font>
      <sz val="11"/>
      <color indexed="10"/>
      <name val="ＭＳ Ｐ明朝"/>
      <family val="1"/>
    </font>
    <font>
      <sz val="9"/>
      <name val="ＭＳ Ｐ明朝"/>
      <family val="1"/>
    </font>
    <font>
      <b/>
      <sz val="11"/>
      <name val="ＭＳ Ｐゴシック"/>
      <family val="3"/>
    </font>
    <font>
      <sz val="12"/>
      <name val="ＭＳ 明朝"/>
      <family val="1"/>
    </font>
    <font>
      <sz val="20"/>
      <name val="ＭＳ 明朝"/>
      <family val="1"/>
    </font>
    <font>
      <sz val="10.5"/>
      <name val="ＭＳ 明朝"/>
      <family val="1"/>
    </font>
    <font>
      <sz val="8"/>
      <name val="ＭＳ 明朝"/>
      <family val="1"/>
    </font>
    <font>
      <sz val="10"/>
      <name val="ＭＳ 明朝"/>
      <family val="1"/>
    </font>
    <font>
      <sz val="14"/>
      <name val="ＭＳ 明朝"/>
      <family val="1"/>
    </font>
    <font>
      <sz val="10.5"/>
      <color indexed="8"/>
      <name val="Century"/>
      <family val="1"/>
    </font>
    <font>
      <sz val="12"/>
      <color indexed="8"/>
      <name val="Century"/>
      <family val="1"/>
    </font>
    <font>
      <sz val="10.5"/>
      <color indexed="8"/>
      <name val="ＭＳ 明朝"/>
      <family val="1"/>
    </font>
    <font>
      <sz val="12"/>
      <color indexed="8"/>
      <name val="ＭＳ 明朝"/>
      <family val="1"/>
    </font>
    <font>
      <b/>
      <sz val="14"/>
      <color indexed="8"/>
      <name val="ＭＳ 明朝"/>
      <family val="1"/>
    </font>
    <font>
      <b/>
      <sz val="18"/>
      <name val="ＭＳ Ｐゴシック"/>
      <family val="3"/>
    </font>
    <font>
      <b/>
      <sz val="10"/>
      <name val="ＭＳ Ｐゴシック"/>
      <family val="3"/>
    </font>
    <font>
      <sz val="10"/>
      <name val="ＭＳ Ｐ明朝"/>
      <family val="1"/>
    </font>
    <font>
      <sz val="10"/>
      <color indexed="30"/>
      <name val="ＭＳ Ｐ明朝"/>
      <family val="1"/>
    </font>
    <font>
      <sz val="10"/>
      <color indexed="30"/>
      <name val="ＭＳ Ｐゴシック"/>
      <family val="3"/>
    </font>
    <font>
      <sz val="10"/>
      <name val="ＭＳ Ｐゴシック"/>
      <family val="3"/>
    </font>
    <font>
      <sz val="8"/>
      <name val="ＭＳ Ｐゴシック"/>
      <family val="3"/>
    </font>
    <font>
      <sz val="8"/>
      <color indexed="30"/>
      <name val="ＭＳ Ｐゴシック"/>
      <family val="3"/>
    </font>
    <font>
      <u val="single"/>
      <sz val="11"/>
      <name val="ＭＳ 明朝"/>
      <family val="1"/>
    </font>
    <font>
      <b/>
      <sz val="11"/>
      <name val="ＭＳ 明朝"/>
      <family val="1"/>
    </font>
    <font>
      <sz val="9"/>
      <color indexed="10"/>
      <name val="ＭＳ 明朝"/>
      <family val="1"/>
    </font>
    <font>
      <u val="single"/>
      <sz val="11"/>
      <color indexed="10"/>
      <name val="ＭＳ 明朝"/>
      <family val="1"/>
    </font>
    <font>
      <sz val="9"/>
      <name val="ＭＳ Ｐゴシック"/>
      <family val="3"/>
    </font>
    <font>
      <b/>
      <sz val="9"/>
      <name val="ＭＳ Ｐゴシック"/>
      <family val="3"/>
    </font>
    <font>
      <b/>
      <sz val="11"/>
      <color indexed="8"/>
      <name val="Calibri"/>
      <family val="2"/>
    </font>
    <font>
      <sz val="8"/>
      <color indexed="8"/>
      <name val="ＭＳ Ｐゴシック"/>
      <family val="3"/>
    </font>
    <font>
      <sz val="11"/>
      <color indexed="8"/>
      <name val="Calibri"/>
      <family val="2"/>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lightUp"/>
    </fill>
    <fill>
      <patternFill patternType="lightTrellis"/>
    </fill>
    <fill>
      <patternFill patternType="solid">
        <fgColor indexed="65"/>
        <bgColor indexed="64"/>
      </patternFill>
    </fill>
    <fill>
      <patternFill patternType="solid">
        <fgColor rgb="FFFFFF0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top/>
      <bottom style="hair"/>
    </border>
    <border>
      <left style="hair"/>
      <right/>
      <top/>
      <bottom/>
    </border>
    <border>
      <left style="hair"/>
      <right/>
      <top style="hair"/>
      <bottom/>
    </border>
    <border>
      <left style="hair"/>
      <right/>
      <top/>
      <bottom style="hair"/>
    </border>
    <border>
      <left/>
      <right/>
      <top style="hair"/>
      <bottom/>
    </border>
    <border>
      <left/>
      <right style="hair"/>
      <top/>
      <bottom style="hair"/>
    </border>
    <border>
      <left style="hair"/>
      <right style="hair"/>
      <top style="hair"/>
      <bottom style="hair"/>
    </border>
    <border>
      <left style="hair"/>
      <right style="hair"/>
      <top style="hair"/>
      <bottom/>
    </border>
    <border>
      <left style="hair"/>
      <right style="hair"/>
      <top/>
      <bottom style="hair"/>
    </border>
    <border>
      <left/>
      <right style="hair"/>
      <top style="hair"/>
      <bottom/>
    </border>
    <border>
      <left style="hair"/>
      <right/>
      <top style="hair"/>
      <bottom style="hair"/>
    </border>
    <border>
      <left/>
      <right/>
      <top style="hair"/>
      <bottom style="hair"/>
    </border>
    <border>
      <left/>
      <right style="hair"/>
      <top/>
      <bottom/>
    </border>
    <border>
      <left/>
      <right style="hair"/>
      <top style="hair"/>
      <bottom style="hair"/>
    </border>
    <border>
      <left/>
      <right style="thin"/>
      <top style="thin"/>
      <bottom style="hair"/>
    </border>
    <border>
      <left/>
      <right style="thin"/>
      <top style="hair"/>
      <bottom style="thin"/>
    </border>
    <border>
      <left style="thin"/>
      <right style="thin"/>
      <top style="thin"/>
      <bottom style="hair"/>
    </border>
    <border>
      <left style="thin"/>
      <right style="thin"/>
      <top style="hair"/>
      <bottom style="thin"/>
    </border>
    <border>
      <left style="thin"/>
      <right/>
      <top style="hair"/>
      <bottom style="thin"/>
    </border>
    <border>
      <left style="thin"/>
      <right/>
      <top/>
      <bottom/>
    </border>
    <border>
      <left style="thin"/>
      <right/>
      <top/>
      <bottom style="thin"/>
    </border>
    <border>
      <left/>
      <right style="thin"/>
      <top/>
      <bottom/>
    </border>
    <border>
      <left/>
      <right style="thin"/>
      <top/>
      <bottom style="thin"/>
    </border>
    <border>
      <left style="thin"/>
      <right style="thin"/>
      <top style="hair"/>
      <bottom style="hair"/>
    </border>
    <border>
      <left style="thin"/>
      <right style="thin"/>
      <top style="hair"/>
      <bottom/>
    </border>
    <border>
      <left style="thin"/>
      <right style="thin"/>
      <top style="thin"/>
      <bottom/>
    </border>
    <border>
      <left/>
      <right/>
      <top style="thin"/>
      <bottom style="thin"/>
    </border>
    <border>
      <left/>
      <right/>
      <top/>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dotted"/>
      <right style="thin"/>
      <top style="thin"/>
      <bottom style="thin"/>
    </border>
    <border>
      <left style="thin"/>
      <right style="thin"/>
      <top/>
      <bottom/>
    </border>
    <border>
      <left/>
      <right style="thin"/>
      <top/>
      <bottom style="hair"/>
    </border>
    <border>
      <left/>
      <right style="thin"/>
      <top style="hair"/>
      <bottom style="hair"/>
    </border>
    <border>
      <left style="hair"/>
      <right style="hair"/>
      <top/>
      <bottom/>
    </border>
    <border>
      <left style="thin"/>
      <right style="hair"/>
      <top style="hair"/>
      <bottom/>
    </border>
    <border>
      <left style="thin"/>
      <right style="hair"/>
      <top/>
      <bottom style="hair"/>
    </border>
    <border>
      <left/>
      <right style="thin"/>
      <top style="hair"/>
      <bottom/>
    </border>
    <border>
      <left style="thin"/>
      <right/>
      <top style="hair"/>
      <bottom/>
    </border>
    <border>
      <left style="thin"/>
      <right/>
      <top/>
      <bottom style="hair"/>
    </border>
    <border>
      <left style="thin"/>
      <right/>
      <top style="thin"/>
      <bottom style="hair"/>
    </border>
    <border>
      <left style="hair"/>
      <right style="thin"/>
      <top style="hair"/>
      <bottom/>
    </border>
    <border>
      <left style="hair"/>
      <right style="thin"/>
      <top/>
      <bottom/>
    </border>
    <border>
      <left style="hair"/>
      <right style="thin"/>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8"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0" borderId="8" applyNumberFormat="0" applyFill="0" applyAlignment="0" applyProtection="0"/>
    <xf numFmtId="0" fontId="7"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9" fillId="0" borderId="0">
      <alignment/>
      <protection/>
    </xf>
    <xf numFmtId="0" fontId="10" fillId="4" borderId="0" applyNumberFormat="0" applyBorder="0" applyAlignment="0" applyProtection="0"/>
  </cellStyleXfs>
  <cellXfs count="1064">
    <xf numFmtId="0" fontId="0" fillId="0" borderId="0" xfId="0" applyAlignment="1">
      <alignment vertical="center"/>
    </xf>
    <xf numFmtId="0" fontId="19" fillId="0" borderId="0" xfId="0" applyFont="1" applyAlignment="1">
      <alignment vertical="center"/>
    </xf>
    <xf numFmtId="0" fontId="17" fillId="0" borderId="10" xfId="0" applyFont="1" applyBorder="1" applyAlignment="1">
      <alignment horizontal="center" vertical="center"/>
    </xf>
    <xf numFmtId="0" fontId="0" fillId="3" borderId="10" xfId="0" applyFill="1" applyBorder="1" applyAlignment="1">
      <alignment horizontal="center" vertical="center"/>
    </xf>
    <xf numFmtId="0" fontId="0" fillId="0" borderId="10" xfId="0" applyBorder="1" applyAlignment="1">
      <alignment horizontal="center" vertical="center"/>
    </xf>
    <xf numFmtId="0" fontId="0" fillId="3" borderId="10" xfId="0" applyFill="1" applyBorder="1" applyAlignment="1">
      <alignment horizontal="center" vertical="center" shrinkToFit="1"/>
    </xf>
    <xf numFmtId="0" fontId="0" fillId="0" borderId="10" xfId="0" applyFont="1" applyBorder="1" applyAlignment="1">
      <alignment horizontal="left" vertical="center" wrapText="1"/>
    </xf>
    <xf numFmtId="0" fontId="0" fillId="0" borderId="10" xfId="0" applyBorder="1" applyAlignment="1">
      <alignment vertical="center" wrapText="1"/>
    </xf>
    <xf numFmtId="0" fontId="20" fillId="24" borderId="11" xfId="0" applyFont="1" applyFill="1" applyBorder="1" applyAlignment="1">
      <alignment horizontal="center" vertical="center"/>
    </xf>
    <xf numFmtId="0" fontId="20" fillId="24" borderId="11" xfId="0"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4" fillId="2" borderId="0" xfId="0" applyFont="1" applyFill="1" applyAlignment="1">
      <alignment vertical="center"/>
    </xf>
    <xf numFmtId="0" fontId="24" fillId="2" borderId="12" xfId="0" applyFont="1" applyFill="1" applyBorder="1" applyAlignment="1">
      <alignment vertical="center"/>
    </xf>
    <xf numFmtId="0" fontId="24" fillId="2" borderId="13" xfId="0" applyFont="1" applyFill="1" applyBorder="1" applyAlignment="1">
      <alignment vertical="center"/>
    </xf>
    <xf numFmtId="0" fontId="24" fillId="2" borderId="14" xfId="0" applyFont="1" applyFill="1" applyBorder="1" applyAlignment="1">
      <alignment vertical="center"/>
    </xf>
    <xf numFmtId="0" fontId="24" fillId="2" borderId="15" xfId="0" applyFont="1" applyFill="1" applyBorder="1" applyAlignment="1">
      <alignment vertical="center"/>
    </xf>
    <xf numFmtId="0" fontId="27" fillId="0" borderId="0" xfId="0" applyFont="1" applyFill="1" applyBorder="1" applyAlignment="1" applyProtection="1">
      <alignment horizontal="center" vertical="center"/>
      <protection/>
    </xf>
    <xf numFmtId="0" fontId="24" fillId="0" borderId="13"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8" fillId="2" borderId="0" xfId="0" applyFont="1" applyFill="1" applyBorder="1" applyAlignment="1">
      <alignment vertical="center"/>
    </xf>
    <xf numFmtId="0" fontId="29" fillId="0" borderId="0" xfId="0" applyFont="1" applyFill="1" applyBorder="1" applyAlignment="1" applyProtection="1">
      <alignment vertical="center" shrinkToFit="1"/>
      <protection locked="0"/>
    </xf>
    <xf numFmtId="0" fontId="28" fillId="2" borderId="12" xfId="0" applyFont="1" applyFill="1" applyBorder="1" applyAlignment="1">
      <alignment vertical="center"/>
    </xf>
    <xf numFmtId="0" fontId="24" fillId="2" borderId="0" xfId="0" applyFont="1" applyFill="1" applyBorder="1" applyAlignment="1">
      <alignment vertical="center"/>
    </xf>
    <xf numFmtId="0" fontId="24" fillId="2" borderId="0" xfId="0" applyFont="1" applyFill="1" applyBorder="1" applyAlignment="1">
      <alignment vertical="center" wrapText="1"/>
    </xf>
    <xf numFmtId="0" fontId="26" fillId="2" borderId="16" xfId="0" applyFont="1" applyFill="1" applyBorder="1" applyAlignment="1">
      <alignment vertical="center" wrapText="1"/>
    </xf>
    <xf numFmtId="0" fontId="26" fillId="2" borderId="12" xfId="0" applyFont="1" applyFill="1" applyBorder="1" applyAlignment="1">
      <alignment vertical="top" wrapText="1"/>
    </xf>
    <xf numFmtId="0" fontId="0" fillId="0" borderId="16" xfId="0" applyBorder="1" applyAlignment="1">
      <alignment horizontal="center" vertical="center"/>
    </xf>
    <xf numFmtId="0" fontId="28" fillId="0" borderId="0" xfId="0" applyFont="1" applyFill="1" applyBorder="1" applyAlignment="1" applyProtection="1">
      <alignment vertical="center"/>
      <protection/>
    </xf>
    <xf numFmtId="0" fontId="30" fillId="0" borderId="0" xfId="0" applyFont="1" applyFill="1" applyBorder="1" applyAlignment="1" applyProtection="1">
      <alignment horizontal="center" vertical="center" shrinkToFit="1"/>
      <protection/>
    </xf>
    <xf numFmtId="0" fontId="28" fillId="0" borderId="12" xfId="0" applyFont="1" applyFill="1" applyBorder="1" applyAlignment="1" applyProtection="1">
      <alignment vertical="center"/>
      <protection/>
    </xf>
    <xf numFmtId="0" fontId="26" fillId="0" borderId="16" xfId="0" applyFont="1" applyFill="1" applyBorder="1" applyAlignment="1" applyProtection="1">
      <alignment vertical="center" wrapText="1"/>
      <protection/>
    </xf>
    <xf numFmtId="0" fontId="26" fillId="0" borderId="12" xfId="0" applyFont="1" applyFill="1" applyBorder="1" applyAlignment="1" applyProtection="1">
      <alignment vertical="top" wrapText="1"/>
      <protection/>
    </xf>
    <xf numFmtId="0" fontId="28" fillId="2" borderId="0" xfId="0" applyFont="1" applyFill="1" applyBorder="1" applyAlignment="1">
      <alignment horizontal="right" vertical="center"/>
    </xf>
    <xf numFmtId="0" fontId="24" fillId="2" borderId="0" xfId="0" applyFont="1" applyFill="1" applyBorder="1" applyAlignment="1">
      <alignment vertical="center"/>
    </xf>
    <xf numFmtId="0" fontId="28"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center" vertical="center" shrinkToFit="1"/>
      <protection locked="0"/>
    </xf>
    <xf numFmtId="0" fontId="0" fillId="0" borderId="0" xfId="0" applyAlignment="1">
      <alignment vertical="center"/>
    </xf>
    <xf numFmtId="0" fontId="24" fillId="0" borderId="0" xfId="0" applyFont="1" applyFill="1" applyBorder="1" applyAlignment="1" applyProtection="1">
      <alignment vertical="center"/>
      <protection/>
    </xf>
    <xf numFmtId="0" fontId="28" fillId="2" borderId="17" xfId="0" applyFont="1" applyFill="1" applyBorder="1" applyAlignment="1">
      <alignment vertical="center"/>
    </xf>
    <xf numFmtId="0" fontId="28" fillId="0" borderId="17" xfId="0" applyFont="1" applyFill="1" applyBorder="1" applyAlignment="1" applyProtection="1">
      <alignment vertical="center"/>
      <protection/>
    </xf>
    <xf numFmtId="49" fontId="32" fillId="2" borderId="18" xfId="0" applyNumberFormat="1" applyFont="1" applyFill="1" applyBorder="1" applyAlignment="1">
      <alignment horizontal="right" vertical="center" wrapText="1"/>
    </xf>
    <xf numFmtId="0" fontId="33" fillId="2" borderId="19" xfId="0" applyFont="1" applyFill="1" applyBorder="1" applyAlignment="1">
      <alignment horizontal="right" vertical="top"/>
    </xf>
    <xf numFmtId="0" fontId="34" fillId="2" borderId="20" xfId="0" applyFont="1" applyFill="1" applyBorder="1" applyAlignment="1">
      <alignment horizontal="right" vertical="center" wrapText="1"/>
    </xf>
    <xf numFmtId="0" fontId="34" fillId="2" borderId="18" xfId="0" applyFont="1" applyFill="1" applyBorder="1" applyAlignment="1">
      <alignment vertical="center" wrapText="1"/>
    </xf>
    <xf numFmtId="0" fontId="26" fillId="2" borderId="21" xfId="0" applyFont="1" applyFill="1" applyBorder="1" applyAlignment="1">
      <alignment vertical="center" wrapText="1"/>
    </xf>
    <xf numFmtId="0" fontId="26" fillId="2" borderId="17" xfId="0" applyFont="1" applyFill="1" applyBorder="1" applyAlignment="1">
      <alignment vertical="top" wrapText="1"/>
    </xf>
    <xf numFmtId="49" fontId="32" fillId="0" borderId="18" xfId="0" applyNumberFormat="1" applyFont="1" applyFill="1" applyBorder="1" applyAlignment="1" applyProtection="1">
      <alignment horizontal="right" vertical="center" wrapText="1"/>
      <protection/>
    </xf>
    <xf numFmtId="0" fontId="33" fillId="0" borderId="19" xfId="0" applyFont="1" applyFill="1" applyBorder="1" applyAlignment="1" applyProtection="1">
      <alignment horizontal="right" vertical="top"/>
      <protection/>
    </xf>
    <xf numFmtId="0" fontId="34" fillId="0" borderId="20" xfId="0" applyFont="1" applyFill="1" applyBorder="1" applyAlignment="1" applyProtection="1">
      <alignment horizontal="right" vertical="center" wrapText="1"/>
      <protection/>
    </xf>
    <xf numFmtId="0" fontId="34" fillId="0" borderId="18" xfId="0" applyFont="1" applyFill="1" applyBorder="1" applyAlignment="1" applyProtection="1">
      <alignment vertical="center" wrapText="1"/>
      <protection/>
    </xf>
    <xf numFmtId="0" fontId="26" fillId="0" borderId="21" xfId="0" applyFont="1" applyFill="1" applyBorder="1" applyAlignment="1" applyProtection="1">
      <alignment vertical="center" wrapText="1"/>
      <protection/>
    </xf>
    <xf numFmtId="0" fontId="26" fillId="0" borderId="17" xfId="0" applyFont="1" applyFill="1" applyBorder="1" applyAlignment="1" applyProtection="1">
      <alignment vertical="top" wrapText="1"/>
      <protection/>
    </xf>
    <xf numFmtId="0" fontId="26" fillId="2" borderId="22" xfId="0" applyFont="1" applyFill="1" applyBorder="1" applyAlignment="1">
      <alignment vertical="center" wrapText="1"/>
    </xf>
    <xf numFmtId="0" fontId="26" fillId="0" borderId="22" xfId="0" applyFont="1" applyFill="1" applyBorder="1" applyAlignment="1" applyProtection="1">
      <alignment vertical="center" wrapText="1"/>
      <protection/>
    </xf>
    <xf numFmtId="0" fontId="0" fillId="0" borderId="12" xfId="0" applyFont="1" applyBorder="1" applyAlignment="1">
      <alignment horizontal="center" vertical="center"/>
    </xf>
    <xf numFmtId="178" fontId="0" fillId="2" borderId="23" xfId="0" applyNumberFormat="1" applyFont="1" applyFill="1" applyBorder="1" applyAlignment="1">
      <alignment vertical="center"/>
    </xf>
    <xf numFmtId="49" fontId="32" fillId="2" borderId="22" xfId="0" applyNumberFormat="1" applyFont="1" applyFill="1" applyBorder="1" applyAlignment="1">
      <alignment horizontal="right" vertical="center" wrapText="1"/>
    </xf>
    <xf numFmtId="0" fontId="33" fillId="2" borderId="14" xfId="0" applyFont="1" applyFill="1" applyBorder="1" applyAlignment="1">
      <alignment horizontal="right" vertical="top"/>
    </xf>
    <xf numFmtId="0" fontId="34" fillId="2" borderId="15" xfId="0" applyFont="1" applyFill="1" applyBorder="1" applyAlignment="1">
      <alignment horizontal="right" vertical="center" wrapText="1"/>
    </xf>
    <xf numFmtId="0" fontId="34" fillId="2" borderId="22" xfId="0" applyFont="1" applyFill="1" applyBorder="1" applyAlignment="1">
      <alignment vertical="center" wrapText="1"/>
    </xf>
    <xf numFmtId="49" fontId="32" fillId="0" borderId="22" xfId="0" applyNumberFormat="1" applyFont="1" applyFill="1" applyBorder="1" applyAlignment="1" applyProtection="1">
      <alignment horizontal="right" vertical="center" wrapText="1"/>
      <protection/>
    </xf>
    <xf numFmtId="0" fontId="33" fillId="0" borderId="14" xfId="0" applyFont="1" applyFill="1" applyBorder="1" applyAlignment="1" applyProtection="1">
      <alignment horizontal="right" vertical="top"/>
      <protection/>
    </xf>
    <xf numFmtId="0" fontId="34" fillId="0" borderId="15" xfId="0" applyFont="1" applyFill="1" applyBorder="1" applyAlignment="1" applyProtection="1">
      <alignment horizontal="right" vertical="center" wrapText="1"/>
      <protection/>
    </xf>
    <xf numFmtId="0" fontId="34" fillId="0" borderId="22" xfId="0" applyFont="1" applyFill="1" applyBorder="1" applyAlignment="1" applyProtection="1">
      <alignment vertical="center" wrapText="1"/>
      <protection/>
    </xf>
    <xf numFmtId="0" fontId="26" fillId="2" borderId="14" xfId="0" applyFont="1" applyFill="1" applyBorder="1" applyAlignment="1">
      <alignment vertical="center" wrapText="1"/>
    </xf>
    <xf numFmtId="0" fontId="24" fillId="2" borderId="15" xfId="0" applyFont="1" applyFill="1" applyBorder="1" applyAlignment="1">
      <alignment vertical="center"/>
    </xf>
    <xf numFmtId="0" fontId="26" fillId="2" borderId="15" xfId="0" applyFont="1" applyFill="1" applyBorder="1" applyAlignment="1">
      <alignment vertical="center" wrapText="1"/>
    </xf>
    <xf numFmtId="0" fontId="26" fillId="0" borderId="14" xfId="0" applyFont="1" applyFill="1" applyBorder="1" applyAlignment="1" applyProtection="1">
      <alignment vertical="center" wrapText="1"/>
      <protection/>
    </xf>
    <xf numFmtId="0" fontId="26" fillId="0" borderId="15" xfId="0" applyFont="1" applyFill="1" applyBorder="1" applyAlignment="1" applyProtection="1">
      <alignment vertical="center" wrapText="1"/>
      <protection/>
    </xf>
    <xf numFmtId="58" fontId="35" fillId="2" borderId="23" xfId="0" applyNumberFormat="1" applyFont="1" applyFill="1" applyBorder="1" applyAlignment="1">
      <alignment horizontal="left" vertical="center" shrinkToFit="1"/>
    </xf>
    <xf numFmtId="58" fontId="35" fillId="0" borderId="23" xfId="0" applyNumberFormat="1" applyFont="1" applyFill="1" applyBorder="1" applyAlignment="1" applyProtection="1">
      <alignment horizontal="left" vertical="center" shrinkToFit="1"/>
      <protection/>
    </xf>
    <xf numFmtId="0" fontId="0" fillId="0" borderId="23" xfId="0" applyFont="1" applyFill="1" applyBorder="1" applyAlignment="1" applyProtection="1">
      <alignment horizontal="center" vertical="center" shrinkToFit="1"/>
      <protection/>
    </xf>
    <xf numFmtId="0" fontId="0" fillId="2" borderId="23"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39" fillId="2" borderId="16" xfId="0" applyFont="1" applyFill="1" applyBorder="1" applyAlignment="1">
      <alignment horizontal="left" vertical="center" shrinkToFit="1"/>
    </xf>
    <xf numFmtId="0" fontId="39" fillId="2" borderId="12" xfId="0" applyFont="1" applyFill="1" applyBorder="1" applyAlignment="1">
      <alignment horizontal="left" vertical="center" shrinkToFit="1"/>
    </xf>
    <xf numFmtId="0" fontId="39" fillId="0" borderId="16" xfId="0" applyFont="1" applyFill="1" applyBorder="1" applyAlignment="1" applyProtection="1">
      <alignment horizontal="left" vertical="center" shrinkToFit="1"/>
      <protection/>
    </xf>
    <xf numFmtId="0" fontId="39" fillId="0" borderId="12" xfId="0" applyFont="1" applyFill="1" applyBorder="1" applyAlignment="1" applyProtection="1">
      <alignment horizontal="left" vertical="center" shrinkToFit="1"/>
      <protection/>
    </xf>
    <xf numFmtId="0" fontId="39" fillId="2" borderId="23" xfId="0" applyFont="1" applyFill="1" applyBorder="1" applyAlignment="1">
      <alignment horizontal="left" vertical="center" shrinkToFit="1"/>
    </xf>
    <xf numFmtId="0" fontId="0" fillId="0" borderId="0" xfId="0" applyFill="1" applyBorder="1" applyAlignment="1" applyProtection="1">
      <alignment horizontal="center" vertical="center"/>
      <protection/>
    </xf>
    <xf numFmtId="0" fontId="39" fillId="0" borderId="23" xfId="0" applyFont="1" applyFill="1" applyBorder="1" applyAlignment="1" applyProtection="1">
      <alignment horizontal="left" vertical="center" shrinkToFit="1"/>
      <protection/>
    </xf>
    <xf numFmtId="0" fontId="24" fillId="2" borderId="21" xfId="0" applyFont="1" applyFill="1" applyBorder="1" applyAlignment="1">
      <alignment horizontal="left" vertical="center" indent="1"/>
    </xf>
    <xf numFmtId="0" fontId="24" fillId="2" borderId="17" xfId="0" applyFont="1" applyFill="1" applyBorder="1" applyAlignment="1">
      <alignment horizontal="left" vertical="center" indent="1"/>
    </xf>
    <xf numFmtId="0" fontId="24" fillId="2" borderId="24" xfId="0" applyFont="1" applyFill="1" applyBorder="1" applyAlignment="1">
      <alignment vertical="center"/>
    </xf>
    <xf numFmtId="0" fontId="39" fillId="2" borderId="25" xfId="0" applyFont="1" applyFill="1" applyBorder="1" applyAlignment="1">
      <alignment horizontal="left" vertical="center" shrinkToFit="1"/>
    </xf>
    <xf numFmtId="0" fontId="39" fillId="2" borderId="21" xfId="0" applyFont="1" applyFill="1" applyBorder="1" applyAlignment="1">
      <alignment horizontal="left" vertical="center" shrinkToFit="1"/>
    </xf>
    <xf numFmtId="0" fontId="39" fillId="2" borderId="17" xfId="0" applyFont="1" applyFill="1" applyBorder="1" applyAlignment="1">
      <alignment horizontal="left" vertical="center" shrinkToFit="1"/>
    </xf>
    <xf numFmtId="0" fontId="28" fillId="2" borderId="25" xfId="0" applyNumberFormat="1" applyFont="1" applyFill="1" applyBorder="1" applyAlignment="1">
      <alignment vertical="top"/>
    </xf>
    <xf numFmtId="3" fontId="40" fillId="2" borderId="25" xfId="0" applyNumberFormat="1" applyFont="1" applyFill="1" applyBorder="1" applyAlignment="1">
      <alignment vertical="center" wrapText="1"/>
    </xf>
    <xf numFmtId="0" fontId="24" fillId="0" borderId="21"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24" xfId="0" applyFont="1" applyFill="1" applyBorder="1" applyAlignment="1" applyProtection="1">
      <alignment vertical="center"/>
      <protection/>
    </xf>
    <xf numFmtId="0" fontId="39" fillId="0" borderId="25" xfId="0" applyFont="1" applyFill="1" applyBorder="1" applyAlignment="1" applyProtection="1">
      <alignment horizontal="left" vertical="center" shrinkToFit="1"/>
      <protection/>
    </xf>
    <xf numFmtId="0" fontId="39" fillId="0" borderId="21" xfId="0" applyFont="1" applyFill="1" applyBorder="1" applyAlignment="1" applyProtection="1">
      <alignment horizontal="left" vertical="center" shrinkToFit="1"/>
      <protection/>
    </xf>
    <xf numFmtId="0" fontId="39" fillId="0" borderId="17" xfId="0" applyFont="1" applyFill="1" applyBorder="1" applyAlignment="1" applyProtection="1">
      <alignment horizontal="left" vertical="center" shrinkToFit="1"/>
      <protection/>
    </xf>
    <xf numFmtId="0" fontId="28" fillId="0" borderId="25" xfId="0" applyNumberFormat="1" applyFont="1" applyFill="1" applyBorder="1" applyAlignment="1" applyProtection="1">
      <alignment vertical="top" shrinkToFit="1"/>
      <protection/>
    </xf>
    <xf numFmtId="3" fontId="40" fillId="0" borderId="25" xfId="0" applyNumberFormat="1" applyFont="1" applyFill="1" applyBorder="1" applyAlignment="1" applyProtection="1">
      <alignment vertical="center" wrapText="1"/>
      <protection/>
    </xf>
    <xf numFmtId="0" fontId="41" fillId="7" borderId="0" xfId="0" applyFont="1" applyFill="1" applyAlignment="1">
      <alignment horizontal="center" vertical="center"/>
    </xf>
    <xf numFmtId="0" fontId="24" fillId="7" borderId="13" xfId="0" applyFont="1" applyFill="1" applyBorder="1" applyAlignment="1">
      <alignment horizontal="center" vertical="center"/>
    </xf>
    <xf numFmtId="0" fontId="24" fillId="7" borderId="0" xfId="0" applyFont="1" applyFill="1" applyAlignment="1">
      <alignment horizontal="center" vertical="center"/>
    </xf>
    <xf numFmtId="0" fontId="0" fillId="7" borderId="13" xfId="0" applyFill="1" applyBorder="1" applyAlignment="1">
      <alignment horizontal="center" vertical="center"/>
    </xf>
    <xf numFmtId="0" fontId="24" fillId="7" borderId="13" xfId="0" applyFont="1" applyFill="1" applyBorder="1" applyAlignment="1">
      <alignment horizontal="center" vertical="center" wrapText="1"/>
    </xf>
    <xf numFmtId="0" fontId="0" fillId="7" borderId="13" xfId="0" applyFill="1" applyBorder="1" applyAlignment="1">
      <alignment horizontal="center" vertical="center" wrapText="1"/>
    </xf>
    <xf numFmtId="0" fontId="41" fillId="7" borderId="0" xfId="0" applyFont="1" applyFill="1" applyAlignment="1">
      <alignment horizontal="center" vertical="center" wrapText="1"/>
    </xf>
    <xf numFmtId="0" fontId="42" fillId="7" borderId="0" xfId="0" applyFont="1" applyFill="1" applyAlignment="1">
      <alignment horizontal="center" vertical="center" shrinkToFit="1"/>
    </xf>
    <xf numFmtId="0" fontId="24" fillId="7" borderId="23" xfId="0" applyFont="1" applyFill="1" applyBorder="1" applyAlignment="1">
      <alignment vertical="center" shrinkToFit="1"/>
    </xf>
    <xf numFmtId="0" fontId="33" fillId="7" borderId="23" xfId="0" applyFont="1" applyFill="1" applyBorder="1" applyAlignment="1">
      <alignment horizontal="left" vertical="center" wrapText="1" shrinkToFit="1"/>
    </xf>
    <xf numFmtId="0" fontId="24" fillId="7" borderId="16" xfId="0" applyFont="1" applyFill="1" applyBorder="1" applyAlignment="1">
      <alignment vertical="center" shrinkToFit="1"/>
    </xf>
    <xf numFmtId="0" fontId="43" fillId="7" borderId="12" xfId="0" applyFont="1" applyFill="1" applyBorder="1" applyAlignment="1">
      <alignment vertical="center" shrinkToFit="1"/>
    </xf>
    <xf numFmtId="0" fontId="24" fillId="7" borderId="23" xfId="0" applyFont="1" applyFill="1" applyBorder="1" applyAlignment="1">
      <alignment vertical="center" wrapText="1"/>
    </xf>
    <xf numFmtId="0" fontId="24" fillId="7" borderId="0" xfId="0" applyFont="1" applyFill="1" applyBorder="1" applyAlignment="1">
      <alignment vertical="center"/>
    </xf>
    <xf numFmtId="0" fontId="24" fillId="7" borderId="0" xfId="0" applyFont="1" applyFill="1" applyAlignment="1">
      <alignment vertical="center"/>
    </xf>
    <xf numFmtId="0" fontId="24" fillId="7" borderId="0" xfId="0" applyFont="1" applyFill="1" applyBorder="1" applyAlignment="1">
      <alignment vertical="center" wrapText="1"/>
    </xf>
    <xf numFmtId="0" fontId="24" fillId="7" borderId="12" xfId="0" applyFont="1" applyFill="1" applyBorder="1" applyAlignment="1">
      <alignment vertical="center"/>
    </xf>
    <xf numFmtId="0" fontId="24" fillId="7" borderId="0" xfId="0" applyFont="1" applyFill="1" applyAlignment="1">
      <alignment vertical="center" wrapText="1"/>
    </xf>
    <xf numFmtId="0" fontId="41" fillId="7" borderId="0" xfId="0" applyFont="1" applyFill="1" applyAlignment="1">
      <alignment horizontal="center" vertical="center" shrinkToFit="1"/>
    </xf>
    <xf numFmtId="0" fontId="24" fillId="7" borderId="0" xfId="0" applyFont="1" applyFill="1" applyAlignment="1">
      <alignment horizontal="center" vertical="center" shrinkToFit="1"/>
    </xf>
    <xf numFmtId="0" fontId="43" fillId="7" borderId="0" xfId="0" applyFont="1" applyFill="1" applyAlignment="1">
      <alignment vertical="center"/>
    </xf>
    <xf numFmtId="0" fontId="42" fillId="7" borderId="0" xfId="0" applyFont="1" applyFill="1" applyAlignment="1">
      <alignment vertical="center"/>
    </xf>
    <xf numFmtId="0" fontId="24" fillId="7" borderId="0" xfId="0" applyFont="1" applyFill="1" applyAlignment="1">
      <alignment horizontal="left" vertical="center" wrapText="1"/>
    </xf>
    <xf numFmtId="0" fontId="24" fillId="7" borderId="0" xfId="0" applyFont="1" applyFill="1" applyAlignment="1">
      <alignment vertical="top" wrapText="1"/>
    </xf>
    <xf numFmtId="57" fontId="24" fillId="0" borderId="0" xfId="0" applyNumberFormat="1" applyFont="1" applyAlignment="1">
      <alignment vertical="center"/>
    </xf>
    <xf numFmtId="0" fontId="24" fillId="0" borderId="0" xfId="0" applyFont="1" applyBorder="1" applyAlignment="1">
      <alignment vertical="center"/>
    </xf>
    <xf numFmtId="0" fontId="24" fillId="2" borderId="14" xfId="0" applyFont="1" applyFill="1" applyBorder="1" applyAlignment="1">
      <alignment vertical="center"/>
    </xf>
    <xf numFmtId="0" fontId="44"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24" fillId="0" borderId="14" xfId="0" applyFont="1" applyFill="1" applyBorder="1" applyAlignment="1">
      <alignment vertical="center"/>
    </xf>
    <xf numFmtId="0" fontId="24" fillId="0" borderId="13" xfId="0" applyFont="1" applyFill="1" applyBorder="1" applyAlignment="1">
      <alignment vertical="center"/>
    </xf>
    <xf numFmtId="0" fontId="24" fillId="0" borderId="15" xfId="0" applyFont="1" applyFill="1" applyBorder="1" applyAlignment="1">
      <alignment vertical="center"/>
    </xf>
    <xf numFmtId="0" fontId="24" fillId="2" borderId="16" xfId="0" applyFont="1" applyFill="1" applyBorder="1" applyAlignment="1">
      <alignment vertical="center"/>
    </xf>
    <xf numFmtId="0" fontId="24" fillId="0" borderId="16" xfId="0" applyFont="1" applyFill="1" applyBorder="1" applyAlignment="1">
      <alignment vertical="center"/>
    </xf>
    <xf numFmtId="0" fontId="24" fillId="0" borderId="12" xfId="0" applyFont="1" applyFill="1" applyBorder="1" applyAlignment="1">
      <alignment vertical="center"/>
    </xf>
    <xf numFmtId="0" fontId="26" fillId="2"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ill="1" applyBorder="1" applyAlignment="1">
      <alignment vertical="center"/>
    </xf>
    <xf numFmtId="0" fontId="24" fillId="2" borderId="0" xfId="0" applyFont="1" applyFill="1" applyBorder="1" applyAlignment="1" applyProtection="1">
      <alignment horizontal="left" vertical="center" indent="1"/>
      <protection/>
    </xf>
    <xf numFmtId="0" fontId="24" fillId="2" borderId="24" xfId="0" applyFont="1" applyFill="1" applyBorder="1" applyAlignment="1" applyProtection="1">
      <alignment horizontal="left" vertical="center" indent="1"/>
      <protection/>
    </xf>
    <xf numFmtId="3" fontId="40" fillId="2" borderId="21" xfId="0" applyNumberFormat="1" applyFont="1" applyFill="1" applyBorder="1" applyAlignment="1">
      <alignment vertical="center" wrapText="1"/>
    </xf>
    <xf numFmtId="0" fontId="28" fillId="0" borderId="25" xfId="0" applyNumberFormat="1" applyFont="1" applyBorder="1" applyAlignment="1">
      <alignment vertical="top"/>
    </xf>
    <xf numFmtId="0" fontId="24" fillId="0" borderId="24" xfId="0" applyFont="1" applyFill="1" applyBorder="1" applyAlignment="1">
      <alignment horizontal="left" vertical="center" indent="1"/>
    </xf>
    <xf numFmtId="3" fontId="40" fillId="0" borderId="21" xfId="0" applyNumberFormat="1" applyFont="1" applyFill="1" applyBorder="1" applyAlignment="1" applyProtection="1">
      <alignment vertical="center" wrapText="1"/>
      <protection/>
    </xf>
    <xf numFmtId="0" fontId="41" fillId="7" borderId="0" xfId="0" applyFont="1" applyFill="1" applyAlignment="1">
      <alignment vertical="center"/>
    </xf>
    <xf numFmtId="0" fontId="0" fillId="7" borderId="0" xfId="0" applyFill="1" applyBorder="1" applyAlignment="1">
      <alignment vertical="center"/>
    </xf>
    <xf numFmtId="0" fontId="43" fillId="7" borderId="0" xfId="0" applyFont="1" applyFill="1" applyBorder="1" applyAlignment="1">
      <alignment vertical="center" shrinkToFit="1"/>
    </xf>
    <xf numFmtId="0" fontId="41" fillId="7" borderId="0" xfId="0" applyFont="1" applyFill="1" applyBorder="1" applyAlignment="1">
      <alignment horizontal="center" vertical="center" shrinkToFit="1"/>
    </xf>
    <xf numFmtId="0" fontId="24" fillId="0" borderId="0" xfId="0" applyFont="1" applyAlignment="1">
      <alignment horizontal="center" vertical="top"/>
    </xf>
    <xf numFmtId="0" fontId="24" fillId="0" borderId="0" xfId="0" applyFont="1" applyAlignment="1">
      <alignment vertical="center" shrinkToFit="1"/>
    </xf>
    <xf numFmtId="0" fontId="17" fillId="0" borderId="0" xfId="0" applyFont="1" applyAlignment="1">
      <alignment vertical="center"/>
    </xf>
    <xf numFmtId="0" fontId="24" fillId="0" borderId="26" xfId="0" applyFont="1" applyBorder="1" applyAlignment="1">
      <alignment horizontal="center" vertical="center" shrinkToFit="1"/>
    </xf>
    <xf numFmtId="0" fontId="37" fillId="0" borderId="27" xfId="0" applyFont="1" applyBorder="1" applyAlignment="1" applyProtection="1">
      <alignment horizontal="left" vertical="center" wrapText="1" shrinkToFit="1"/>
      <protection locked="0"/>
    </xf>
    <xf numFmtId="0" fontId="24" fillId="0" borderId="28" xfId="0" applyFont="1" applyBorder="1" applyAlignment="1">
      <alignment horizontal="center" vertical="center" shrinkToFit="1"/>
    </xf>
    <xf numFmtId="0" fontId="37" fillId="0" borderId="29" xfId="0" applyFont="1" applyBorder="1" applyAlignment="1" applyProtection="1">
      <alignment vertical="center" shrinkToFit="1"/>
      <protection locked="0"/>
    </xf>
    <xf numFmtId="177" fontId="37" fillId="0" borderId="30" xfId="0" applyNumberFormat="1" applyFont="1" applyBorder="1" applyAlignment="1" applyProtection="1">
      <alignment horizontal="right" vertical="center" shrinkToFit="1"/>
      <protection locked="0"/>
    </xf>
    <xf numFmtId="0" fontId="33" fillId="0" borderId="27" xfId="0" applyFont="1" applyBorder="1" applyAlignment="1">
      <alignment horizontal="center" vertical="top" shrinkToFit="1"/>
    </xf>
    <xf numFmtId="0" fontId="24" fillId="7" borderId="0" xfId="0" applyFont="1" applyFill="1" applyAlignment="1">
      <alignment horizontal="center" vertical="top"/>
    </xf>
    <xf numFmtId="58" fontId="37" fillId="0" borderId="29" xfId="0" applyNumberFormat="1" applyFont="1" applyBorder="1" applyAlignment="1" applyProtection="1">
      <alignment vertical="center" shrinkToFit="1"/>
      <protection locked="0"/>
    </xf>
    <xf numFmtId="0" fontId="24" fillId="7" borderId="0" xfId="0" applyFont="1" applyFill="1" applyAlignment="1">
      <alignment vertical="center" shrinkToFit="1"/>
    </xf>
    <xf numFmtId="0" fontId="24" fillId="0" borderId="0" xfId="0" applyFont="1" applyAlignment="1">
      <alignment horizontal="right" vertical="center" shrinkToFit="1"/>
    </xf>
    <xf numFmtId="0" fontId="37" fillId="0" borderId="29" xfId="0" applyFont="1" applyBorder="1" applyAlignment="1" applyProtection="1">
      <alignment horizontal="left" vertical="center" shrinkToFit="1"/>
      <protection locked="0"/>
    </xf>
    <xf numFmtId="178" fontId="37" fillId="0" borderId="30" xfId="0" applyNumberFormat="1" applyFont="1" applyBorder="1" applyAlignment="1" applyProtection="1">
      <alignment horizontal="right" vertical="center" shrinkToFit="1"/>
      <protection locked="0"/>
    </xf>
    <xf numFmtId="0" fontId="24" fillId="0" borderId="0" xfId="0" applyFont="1" applyAlignment="1">
      <alignment vertical="top"/>
    </xf>
    <xf numFmtId="0" fontId="24" fillId="7" borderId="0" xfId="0" applyFont="1" applyFill="1" applyAlignment="1">
      <alignment vertical="top"/>
    </xf>
    <xf numFmtId="0" fontId="9" fillId="0" borderId="0" xfId="60" applyAlignment="1">
      <alignment vertical="center"/>
      <protection/>
    </xf>
    <xf numFmtId="0" fontId="46" fillId="2" borderId="0" xfId="60" applyFont="1" applyFill="1" applyAlignment="1">
      <alignment horizontal="center" vertical="center" textRotation="180"/>
      <protection/>
    </xf>
    <xf numFmtId="0" fontId="46" fillId="2" borderId="0" xfId="60" applyFont="1" applyFill="1" applyAlignment="1">
      <alignment horizontal="center" vertical="center" textRotation="255"/>
      <protection/>
    </xf>
    <xf numFmtId="0" fontId="0" fillId="2" borderId="0" xfId="0" applyFill="1" applyAlignment="1">
      <alignment horizontal="center" vertical="center" textRotation="255"/>
    </xf>
    <xf numFmtId="0" fontId="47" fillId="7" borderId="0" xfId="60" applyFont="1" applyFill="1" applyAlignment="1">
      <alignment horizontal="center" vertical="center"/>
      <protection/>
    </xf>
    <xf numFmtId="0" fontId="48" fillId="7" borderId="0" xfId="60" applyFont="1" applyFill="1" applyAlignment="1">
      <alignment vertical="center" textRotation="180"/>
      <protection/>
    </xf>
    <xf numFmtId="0" fontId="9" fillId="7" borderId="0" xfId="60" applyFill="1" applyAlignment="1">
      <alignment vertical="center"/>
      <protection/>
    </xf>
    <xf numFmtId="0" fontId="9" fillId="2" borderId="0" xfId="60" applyFill="1" applyAlignment="1">
      <alignment vertical="center"/>
      <protection/>
    </xf>
    <xf numFmtId="0" fontId="16" fillId="7" borderId="0" xfId="0" applyFont="1" applyFill="1" applyAlignment="1">
      <alignment horizontal="center" vertical="center"/>
    </xf>
    <xf numFmtId="0" fontId="9" fillId="7" borderId="0" xfId="60" applyFill="1" applyAlignment="1" applyProtection="1">
      <alignment vertical="center"/>
      <protection/>
    </xf>
    <xf numFmtId="0" fontId="9" fillId="7" borderId="0" xfId="60" applyFill="1" applyBorder="1" applyAlignment="1" applyProtection="1">
      <alignment vertical="top"/>
      <protection/>
    </xf>
    <xf numFmtId="0" fontId="50" fillId="0" borderId="31" xfId="60" applyFont="1" applyFill="1" applyBorder="1" applyAlignment="1" applyProtection="1">
      <alignment horizontal="center" vertical="center"/>
      <protection locked="0"/>
    </xf>
    <xf numFmtId="0" fontId="49" fillId="2" borderId="0" xfId="60" applyFont="1" applyFill="1" applyAlignment="1">
      <alignment vertical="center"/>
      <protection/>
    </xf>
    <xf numFmtId="0" fontId="31" fillId="2" borderId="32" xfId="0" applyFont="1" applyFill="1" applyBorder="1" applyAlignment="1">
      <alignment horizontal="center" vertical="center" textRotation="255"/>
    </xf>
    <xf numFmtId="0" fontId="31" fillId="2" borderId="31" xfId="0" applyFont="1" applyFill="1" applyBorder="1" applyAlignment="1">
      <alignment horizontal="center" vertical="center" textRotation="255"/>
    </xf>
    <xf numFmtId="0" fontId="49" fillId="2" borderId="10" xfId="60" applyFont="1" applyFill="1" applyBorder="1" applyAlignment="1">
      <alignment horizontal="center" vertical="center"/>
      <protection/>
    </xf>
    <xf numFmtId="0" fontId="52" fillId="2" borderId="0" xfId="60" applyFont="1" applyFill="1" applyBorder="1" applyAlignment="1">
      <alignment vertical="top"/>
      <protection/>
    </xf>
    <xf numFmtId="0" fontId="16" fillId="0" borderId="0" xfId="0" applyFont="1" applyFill="1" applyAlignment="1" applyProtection="1">
      <alignment horizontal="center" vertical="center"/>
      <protection/>
    </xf>
    <xf numFmtId="0" fontId="9" fillId="0" borderId="0" xfId="60" applyFill="1" applyAlignment="1" applyProtection="1">
      <alignment vertical="center"/>
      <protection/>
    </xf>
    <xf numFmtId="0" fontId="49" fillId="0" borderId="31" xfId="60" applyFont="1" applyFill="1" applyBorder="1" applyAlignment="1" applyProtection="1">
      <alignment vertical="center"/>
      <protection/>
    </xf>
    <xf numFmtId="0" fontId="50" fillId="0" borderId="31" xfId="60" applyFont="1" applyFill="1" applyBorder="1" applyAlignment="1" applyProtection="1">
      <alignment horizontal="center" vertical="center"/>
      <protection/>
    </xf>
    <xf numFmtId="0" fontId="31" fillId="0" borderId="32" xfId="0" applyFont="1" applyFill="1" applyBorder="1" applyAlignment="1" applyProtection="1">
      <alignment horizontal="center" vertical="center" textRotation="255"/>
      <protection/>
    </xf>
    <xf numFmtId="0" fontId="31" fillId="0" borderId="31" xfId="0" applyFont="1" applyFill="1" applyBorder="1" applyAlignment="1" applyProtection="1">
      <alignment horizontal="center" vertical="center" textRotation="255"/>
      <protection/>
    </xf>
    <xf numFmtId="0" fontId="49" fillId="0" borderId="10" xfId="60" applyFont="1" applyFill="1" applyBorder="1" applyAlignment="1" applyProtection="1">
      <alignment horizontal="center" vertical="center"/>
      <protection/>
    </xf>
    <xf numFmtId="0" fontId="52" fillId="0" borderId="0" xfId="60" applyFont="1" applyFill="1" applyBorder="1" applyAlignment="1" applyProtection="1">
      <alignment vertical="top"/>
      <protection/>
    </xf>
    <xf numFmtId="0" fontId="50" fillId="0" borderId="33" xfId="60" applyFont="1" applyFill="1" applyBorder="1" applyAlignment="1" applyProtection="1">
      <alignment horizontal="center" vertical="center"/>
      <protection locked="0"/>
    </xf>
    <xf numFmtId="0" fontId="49" fillId="2" borderId="34" xfId="60" applyFont="1" applyFill="1" applyBorder="1" applyAlignment="1" applyProtection="1">
      <alignment horizontal="center" vertical="center"/>
      <protection/>
    </xf>
    <xf numFmtId="0" fontId="49" fillId="2" borderId="33" xfId="60" applyFont="1" applyFill="1" applyBorder="1" applyAlignment="1" applyProtection="1">
      <alignment horizontal="center" vertical="center"/>
      <protection/>
    </xf>
    <xf numFmtId="0" fontId="31" fillId="2" borderId="0" xfId="0" applyFont="1" applyFill="1" applyBorder="1" applyAlignment="1">
      <alignment vertical="center"/>
    </xf>
    <xf numFmtId="0" fontId="31" fillId="0" borderId="33" xfId="0" applyFont="1" applyFill="1" applyBorder="1" applyAlignment="1" applyProtection="1">
      <alignment horizontal="center" vertical="center"/>
      <protection/>
    </xf>
    <xf numFmtId="0" fontId="49" fillId="0" borderId="33" xfId="60" applyFont="1" applyFill="1" applyBorder="1" applyAlignment="1" applyProtection="1">
      <alignment vertical="center"/>
      <protection/>
    </xf>
    <xf numFmtId="0" fontId="49" fillId="0" borderId="34" xfId="60" applyFont="1" applyFill="1" applyBorder="1" applyAlignment="1" applyProtection="1">
      <alignment horizontal="center" vertical="center"/>
      <protection/>
    </xf>
    <xf numFmtId="0" fontId="49" fillId="0" borderId="33" xfId="60" applyFont="1" applyFill="1" applyBorder="1" applyAlignment="1" applyProtection="1">
      <alignment horizontal="center" vertical="center"/>
      <protection/>
    </xf>
    <xf numFmtId="0" fontId="31" fillId="0" borderId="0" xfId="0" applyFont="1" applyFill="1" applyBorder="1" applyAlignment="1" applyProtection="1">
      <alignment vertical="center"/>
      <protection/>
    </xf>
    <xf numFmtId="0" fontId="50" fillId="0" borderId="28" xfId="60" applyFont="1" applyFill="1" applyBorder="1" applyAlignment="1" applyProtection="1">
      <alignment vertical="center" shrinkToFit="1"/>
      <protection locked="0"/>
    </xf>
    <xf numFmtId="0" fontId="50" fillId="0" borderId="35" xfId="60" applyFont="1" applyFill="1" applyBorder="1" applyAlignment="1" applyProtection="1">
      <alignment vertical="center" shrinkToFit="1"/>
      <protection locked="0"/>
    </xf>
    <xf numFmtId="0" fontId="50" fillId="0" borderId="36" xfId="60" applyFont="1" applyFill="1" applyBorder="1" applyAlignment="1" applyProtection="1">
      <alignment vertical="center" shrinkToFit="1"/>
      <protection locked="0"/>
    </xf>
    <xf numFmtId="0" fontId="50" fillId="0" borderId="29" xfId="60" applyFont="1" applyFill="1" applyBorder="1" applyAlignment="1" applyProtection="1">
      <alignment vertical="center" shrinkToFit="1"/>
      <protection locked="0"/>
    </xf>
    <xf numFmtId="0" fontId="50" fillId="0" borderId="37" xfId="60" applyFont="1" applyFill="1" applyBorder="1" applyAlignment="1" applyProtection="1">
      <alignment vertical="center" shrinkToFit="1"/>
      <protection/>
    </xf>
    <xf numFmtId="0" fontId="50" fillId="0" borderId="35" xfId="60" applyFont="1" applyFill="1" applyBorder="1" applyAlignment="1" applyProtection="1">
      <alignment vertical="center" shrinkToFit="1"/>
      <protection/>
    </xf>
    <xf numFmtId="0" fontId="50" fillId="0" borderId="29" xfId="60" applyFont="1" applyFill="1" applyBorder="1" applyAlignment="1" applyProtection="1">
      <alignment vertical="center" shrinkToFit="1"/>
      <protection/>
    </xf>
    <xf numFmtId="0" fontId="49" fillId="2" borderId="11" xfId="60" applyFont="1" applyFill="1" applyBorder="1" applyAlignment="1">
      <alignment vertical="center"/>
      <protection/>
    </xf>
    <xf numFmtId="0" fontId="49" fillId="2" borderId="10" xfId="60" applyNumberFormat="1" applyFont="1" applyFill="1" applyBorder="1" applyAlignment="1">
      <alignment horizontal="center" vertical="center" shrinkToFit="1"/>
      <protection/>
    </xf>
    <xf numFmtId="3" fontId="50" fillId="0" borderId="28" xfId="60" applyNumberFormat="1" applyFont="1" applyFill="1" applyBorder="1" applyAlignment="1" applyProtection="1">
      <alignment vertical="center"/>
      <protection locked="0"/>
    </xf>
    <xf numFmtId="3" fontId="50" fillId="0" borderId="35" xfId="60" applyNumberFormat="1" applyFont="1" applyFill="1" applyBorder="1" applyAlignment="1" applyProtection="1">
      <alignment vertical="center"/>
      <protection locked="0"/>
    </xf>
    <xf numFmtId="3" fontId="49" fillId="2" borderId="10" xfId="60" applyNumberFormat="1" applyFont="1" applyFill="1" applyBorder="1" applyAlignment="1">
      <alignment horizontal="right" vertical="center"/>
      <protection/>
    </xf>
    <xf numFmtId="3" fontId="50" fillId="0" borderId="37" xfId="60" applyNumberFormat="1" applyFont="1" applyFill="1" applyBorder="1" applyAlignment="1" applyProtection="1">
      <alignment vertical="center"/>
      <protection locked="0"/>
    </xf>
    <xf numFmtId="3" fontId="50" fillId="0" borderId="36" xfId="60" applyNumberFormat="1" applyFont="1" applyFill="1" applyBorder="1" applyAlignment="1" applyProtection="1">
      <alignment vertical="center"/>
      <protection locked="0"/>
    </xf>
    <xf numFmtId="3" fontId="50" fillId="0" borderId="29" xfId="60" applyNumberFormat="1" applyFont="1" applyFill="1" applyBorder="1" applyAlignment="1" applyProtection="1">
      <alignment vertical="center"/>
      <protection locked="0"/>
    </xf>
    <xf numFmtId="3" fontId="49" fillId="2" borderId="10" xfId="60" applyNumberFormat="1" applyFont="1" applyFill="1" applyBorder="1" applyAlignment="1">
      <alignment horizontal="right" vertical="center" shrinkToFit="1"/>
      <protection/>
    </xf>
    <xf numFmtId="3" fontId="49" fillId="2" borderId="10" xfId="60" applyNumberFormat="1" applyFont="1" applyFill="1" applyBorder="1" applyAlignment="1">
      <alignment vertical="center"/>
      <protection/>
    </xf>
    <xf numFmtId="178" fontId="49" fillId="2" borderId="0" xfId="60" applyNumberFormat="1" applyFont="1" applyFill="1" applyBorder="1" applyAlignment="1">
      <alignment vertical="center"/>
      <protection/>
    </xf>
    <xf numFmtId="0" fontId="49" fillId="0" borderId="11" xfId="60" applyFont="1" applyFill="1" applyBorder="1" applyAlignment="1" applyProtection="1">
      <alignment vertical="center"/>
      <protection/>
    </xf>
    <xf numFmtId="183" fontId="49" fillId="0" borderId="10" xfId="60" applyNumberFormat="1" applyFont="1" applyFill="1" applyBorder="1" applyAlignment="1" applyProtection="1">
      <alignment horizontal="center" vertical="center" shrinkToFit="1"/>
      <protection/>
    </xf>
    <xf numFmtId="3" fontId="50" fillId="0" borderId="37" xfId="60" applyNumberFormat="1" applyFont="1" applyFill="1" applyBorder="1" applyAlignment="1" applyProtection="1">
      <alignment vertical="center" shrinkToFit="1"/>
      <protection/>
    </xf>
    <xf numFmtId="3" fontId="50" fillId="0" borderId="35" xfId="60" applyNumberFormat="1" applyFont="1" applyFill="1" applyBorder="1" applyAlignment="1" applyProtection="1">
      <alignment vertical="center" shrinkToFit="1"/>
      <protection/>
    </xf>
    <xf numFmtId="3" fontId="50" fillId="0" borderId="29" xfId="60" applyNumberFormat="1" applyFont="1" applyFill="1" applyBorder="1" applyAlignment="1" applyProtection="1">
      <alignment vertical="center" shrinkToFit="1"/>
      <protection/>
    </xf>
    <xf numFmtId="3" fontId="49" fillId="0" borderId="10" xfId="60" applyNumberFormat="1" applyFont="1" applyFill="1" applyBorder="1" applyAlignment="1" applyProtection="1">
      <alignment horizontal="right" vertical="center" shrinkToFit="1"/>
      <protection/>
    </xf>
    <xf numFmtId="3" fontId="49" fillId="0" borderId="10" xfId="60" applyNumberFormat="1" applyFont="1" applyFill="1" applyBorder="1" applyAlignment="1" applyProtection="1">
      <alignment vertical="center" shrinkToFit="1"/>
      <protection/>
    </xf>
    <xf numFmtId="178" fontId="49" fillId="0" borderId="0" xfId="60" applyNumberFormat="1" applyFont="1" applyFill="1" applyBorder="1" applyAlignment="1" applyProtection="1">
      <alignment vertical="center"/>
      <protection/>
    </xf>
    <xf numFmtId="0" fontId="49" fillId="2" borderId="38" xfId="60" applyFont="1" applyFill="1" applyBorder="1" applyAlignment="1">
      <alignment vertical="center"/>
      <protection/>
    </xf>
    <xf numFmtId="0" fontId="49" fillId="0" borderId="38" xfId="60" applyFont="1" applyFill="1" applyBorder="1" applyAlignment="1" applyProtection="1">
      <alignment vertical="center"/>
      <protection/>
    </xf>
    <xf numFmtId="182" fontId="50" fillId="2" borderId="38" xfId="0" applyNumberFormat="1" applyFont="1" applyFill="1" applyBorder="1" applyAlignment="1">
      <alignment horizontal="right" vertical="center"/>
    </xf>
    <xf numFmtId="182" fontId="49" fillId="0" borderId="38" xfId="0" applyNumberFormat="1" applyFont="1" applyFill="1" applyBorder="1" applyAlignment="1" applyProtection="1">
      <alignment horizontal="right" vertical="center"/>
      <protection/>
    </xf>
    <xf numFmtId="0" fontId="50" fillId="2" borderId="38" xfId="0" applyNumberFormat="1" applyFont="1" applyFill="1" applyBorder="1" applyAlignment="1">
      <alignment horizontal="center" vertical="center" shrinkToFit="1"/>
    </xf>
    <xf numFmtId="0" fontId="49" fillId="0" borderId="38" xfId="0" applyNumberFormat="1" applyFont="1" applyFill="1" applyBorder="1" applyAlignment="1" applyProtection="1">
      <alignment horizontal="center" vertical="center" shrinkToFit="1"/>
      <protection/>
    </xf>
    <xf numFmtId="0" fontId="49" fillId="2" borderId="38" xfId="60" applyFont="1" applyFill="1" applyBorder="1" applyAlignment="1">
      <alignment horizontal="right" vertical="center"/>
      <protection/>
    </xf>
    <xf numFmtId="0" fontId="49" fillId="0" borderId="38" xfId="60" applyFont="1" applyFill="1" applyBorder="1" applyAlignment="1" applyProtection="1">
      <alignment horizontal="right" vertical="center"/>
      <protection/>
    </xf>
    <xf numFmtId="0" fontId="49" fillId="2" borderId="39" xfId="60" applyFont="1" applyFill="1" applyBorder="1" applyAlignment="1">
      <alignment horizontal="right" vertical="center"/>
      <protection/>
    </xf>
    <xf numFmtId="0" fontId="49" fillId="0" borderId="39" xfId="60" applyFont="1" applyFill="1" applyBorder="1" applyAlignment="1" applyProtection="1">
      <alignment horizontal="right" vertical="center"/>
      <protection/>
    </xf>
    <xf numFmtId="182" fontId="50" fillId="2" borderId="38" xfId="60" applyNumberFormat="1" applyFont="1" applyFill="1" applyBorder="1" applyAlignment="1">
      <alignment horizontal="center" vertical="center"/>
      <protection/>
    </xf>
    <xf numFmtId="182" fontId="49" fillId="0" borderId="38" xfId="60" applyNumberFormat="1" applyFont="1" applyFill="1" applyBorder="1" applyAlignment="1" applyProtection="1">
      <alignment horizontal="center" vertical="center"/>
      <protection/>
    </xf>
    <xf numFmtId="182" fontId="50" fillId="2" borderId="38" xfId="60" applyNumberFormat="1" applyFont="1" applyFill="1" applyBorder="1" applyAlignment="1">
      <alignment horizontal="left" vertical="center"/>
      <protection/>
    </xf>
    <xf numFmtId="182" fontId="49" fillId="0" borderId="38" xfId="60" applyNumberFormat="1" applyFont="1" applyFill="1" applyBorder="1" applyAlignment="1" applyProtection="1">
      <alignment horizontal="left" vertical="center"/>
      <protection/>
    </xf>
    <xf numFmtId="0" fontId="49" fillId="2" borderId="40" xfId="60" applyFont="1" applyFill="1" applyBorder="1" applyAlignment="1">
      <alignment vertical="center"/>
      <protection/>
    </xf>
    <xf numFmtId="3" fontId="49" fillId="2" borderId="28" xfId="60" applyNumberFormat="1" applyFont="1" applyFill="1" applyBorder="1" applyAlignment="1" applyProtection="1">
      <alignment vertical="center"/>
      <protection/>
    </xf>
    <xf numFmtId="3" fontId="49" fillId="2" borderId="35" xfId="60" applyNumberFormat="1" applyFont="1" applyFill="1" applyBorder="1" applyAlignment="1" applyProtection="1">
      <alignment vertical="center"/>
      <protection/>
    </xf>
    <xf numFmtId="3" fontId="49" fillId="2" borderId="29" xfId="60" applyNumberFormat="1" applyFont="1" applyFill="1" applyBorder="1" applyAlignment="1" applyProtection="1">
      <alignment vertical="center"/>
      <protection/>
    </xf>
    <xf numFmtId="0" fontId="49" fillId="0" borderId="40" xfId="60" applyFont="1" applyFill="1" applyBorder="1" applyAlignment="1" applyProtection="1">
      <alignment vertical="center"/>
      <protection/>
    </xf>
    <xf numFmtId="0" fontId="49" fillId="0" borderId="10" xfId="60" applyFont="1" applyFill="1" applyBorder="1" applyAlignment="1" applyProtection="1">
      <alignment horizontal="center" vertical="center" shrinkToFit="1"/>
      <protection/>
    </xf>
    <xf numFmtId="3" fontId="49" fillId="0" borderId="28" xfId="60" applyNumberFormat="1" applyFont="1" applyFill="1" applyBorder="1" applyAlignment="1" applyProtection="1">
      <alignment vertical="center" shrinkToFit="1"/>
      <protection/>
    </xf>
    <xf numFmtId="3" fontId="49" fillId="0" borderId="35" xfId="60" applyNumberFormat="1" applyFont="1" applyFill="1" applyBorder="1" applyAlignment="1" applyProtection="1">
      <alignment vertical="center" shrinkToFit="1"/>
      <protection/>
    </xf>
    <xf numFmtId="3" fontId="49" fillId="0" borderId="29" xfId="60" applyNumberFormat="1" applyFont="1" applyFill="1" applyBorder="1" applyAlignment="1" applyProtection="1">
      <alignment vertical="center" shrinkToFit="1"/>
      <protection/>
    </xf>
    <xf numFmtId="0" fontId="0" fillId="7" borderId="12" xfId="0" applyFill="1" applyBorder="1" applyAlignment="1">
      <alignment vertical="center"/>
    </xf>
    <xf numFmtId="0" fontId="0" fillId="7" borderId="0" xfId="0" applyFill="1" applyAlignment="1">
      <alignment vertical="center"/>
    </xf>
    <xf numFmtId="58" fontId="9" fillId="0" borderId="0" xfId="60" applyNumberFormat="1" applyAlignment="1">
      <alignment vertical="center"/>
      <protection/>
    </xf>
    <xf numFmtId="0" fontId="42" fillId="0" borderId="0" xfId="0" applyFont="1" applyAlignment="1">
      <alignment vertical="center"/>
    </xf>
    <xf numFmtId="0" fontId="54" fillId="0" borderId="0" xfId="0" applyFont="1" applyAlignment="1">
      <alignment vertical="center"/>
    </xf>
    <xf numFmtId="0" fontId="42" fillId="0" borderId="10" xfId="0" applyFont="1" applyBorder="1" applyAlignment="1">
      <alignment horizontal="center" vertical="center"/>
    </xf>
    <xf numFmtId="0" fontId="42" fillId="0" borderId="10" xfId="0" applyFont="1" applyBorder="1" applyAlignment="1">
      <alignment vertical="center"/>
    </xf>
    <xf numFmtId="0" fontId="54" fillId="0" borderId="0" xfId="0" applyFont="1" applyAlignment="1">
      <alignment horizontal="center" vertical="center"/>
    </xf>
    <xf numFmtId="0" fontId="56" fillId="0" borderId="10" xfId="0" applyFont="1" applyBorder="1" applyAlignment="1" applyProtection="1">
      <alignment horizontal="justify" vertical="center" wrapText="1"/>
      <protection locked="0"/>
    </xf>
    <xf numFmtId="0" fontId="56" fillId="0" borderId="41" xfId="0" applyFont="1" applyBorder="1" applyAlignment="1" applyProtection="1">
      <alignment horizontal="justify" vertical="center" wrapText="1"/>
      <protection locked="0"/>
    </xf>
    <xf numFmtId="0" fontId="42" fillId="0" borderId="10" xfId="0" applyFont="1" applyBorder="1" applyAlignment="1" applyProtection="1">
      <alignment horizontal="justify" vertical="center" wrapText="1"/>
      <protection locked="0"/>
    </xf>
    <xf numFmtId="0" fontId="56" fillId="0" borderId="0" xfId="0" applyFont="1" applyAlignment="1">
      <alignment horizontal="left" vertical="center"/>
    </xf>
    <xf numFmtId="0" fontId="56" fillId="0" borderId="10" xfId="0" applyFont="1" applyBorder="1" applyAlignment="1" applyProtection="1">
      <alignment horizontal="center" vertical="center" wrapText="1"/>
      <protection locked="0"/>
    </xf>
    <xf numFmtId="0" fontId="56" fillId="0" borderId="41" xfId="0" applyFont="1" applyBorder="1" applyAlignment="1" applyProtection="1">
      <alignment horizontal="center" vertical="center" wrapText="1"/>
      <protection locked="0"/>
    </xf>
    <xf numFmtId="0" fontId="42" fillId="0" borderId="10" xfId="0" applyFont="1" applyBorder="1" applyAlignment="1" applyProtection="1">
      <alignment horizontal="left" vertical="center" wrapText="1"/>
      <protection locked="0"/>
    </xf>
    <xf numFmtId="0" fontId="42" fillId="0" borderId="10" xfId="0" applyFont="1" applyBorder="1" applyAlignment="1">
      <alignment horizontal="left" vertical="center"/>
    </xf>
    <xf numFmtId="0" fontId="42" fillId="0" borderId="10" xfId="0" applyFont="1" applyBorder="1" applyAlignment="1" applyProtection="1">
      <alignment horizontal="center" vertical="center" wrapText="1"/>
      <protection locked="0"/>
    </xf>
    <xf numFmtId="0" fontId="57" fillId="0" borderId="41" xfId="0" applyFont="1" applyBorder="1" applyAlignment="1" applyProtection="1">
      <alignment horizontal="center" vertical="center" wrapText="1"/>
      <protection locked="0"/>
    </xf>
    <xf numFmtId="0" fontId="42" fillId="0" borderId="10" xfId="0" applyFont="1" applyBorder="1" applyAlignment="1" applyProtection="1">
      <alignment vertical="center" wrapText="1"/>
      <protection locked="0"/>
    </xf>
    <xf numFmtId="0" fontId="24" fillId="0" borderId="10" xfId="0" applyFont="1" applyBorder="1" applyAlignment="1" applyProtection="1">
      <alignment horizontal="center" vertical="center"/>
      <protection locked="0"/>
    </xf>
    <xf numFmtId="57" fontId="42" fillId="0" borderId="10" xfId="0" applyNumberFormat="1" applyFont="1" applyBorder="1" applyAlignment="1" applyProtection="1">
      <alignment horizontal="center" vertical="center"/>
      <protection locked="0"/>
    </xf>
    <xf numFmtId="181" fontId="54" fillId="0" borderId="0" xfId="0" applyNumberFormat="1" applyFont="1" applyAlignment="1">
      <alignment horizontal="center" vertical="center"/>
    </xf>
    <xf numFmtId="181" fontId="42" fillId="0" borderId="10" xfId="0" applyNumberFormat="1" applyFont="1" applyBorder="1" applyAlignment="1">
      <alignment horizontal="center" vertical="center"/>
    </xf>
    <xf numFmtId="181" fontId="42" fillId="0" borderId="10" xfId="0" applyNumberFormat="1" applyFont="1" applyBorder="1" applyAlignment="1" applyProtection="1">
      <alignment horizontal="center" vertical="center" wrapText="1"/>
      <protection locked="0"/>
    </xf>
    <xf numFmtId="181" fontId="42" fillId="0" borderId="0" xfId="0" applyNumberFormat="1" applyFont="1" applyAlignment="1">
      <alignment horizontal="center" vertical="center"/>
    </xf>
    <xf numFmtId="0" fontId="58" fillId="0" borderId="41" xfId="0" applyFont="1" applyBorder="1" applyAlignment="1">
      <alignment horizontal="center" vertical="center" shrinkToFit="1"/>
    </xf>
    <xf numFmtId="0" fontId="59" fillId="0" borderId="10"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54" fillId="0" borderId="0" xfId="0" applyFont="1" applyAlignment="1">
      <alignment horizontal="right" vertical="center"/>
    </xf>
    <xf numFmtId="0" fontId="54" fillId="0" borderId="0" xfId="0" applyFont="1" applyAlignment="1">
      <alignment horizontal="left" vertical="center"/>
    </xf>
    <xf numFmtId="0" fontId="24" fillId="0" borderId="10" xfId="0" applyFont="1" applyBorder="1" applyAlignment="1" applyProtection="1">
      <alignment vertical="center"/>
      <protection locked="0"/>
    </xf>
    <xf numFmtId="14" fontId="42" fillId="0" borderId="10" xfId="0" applyNumberFormat="1" applyFont="1" applyBorder="1" applyAlignment="1" applyProtection="1">
      <alignment horizontal="left" vertical="center" shrinkToFit="1"/>
      <protection locked="0"/>
    </xf>
    <xf numFmtId="0" fontId="0" fillId="0" borderId="39"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42" xfId="0" applyBorder="1" applyAlignment="1">
      <alignment vertical="center"/>
    </xf>
    <xf numFmtId="0" fontId="0" fillId="0" borderId="32" xfId="0" applyBorder="1" applyAlignment="1">
      <alignment vertical="center"/>
    </xf>
    <xf numFmtId="0" fontId="0" fillId="0" borderId="38" xfId="0"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26" borderId="39" xfId="0" applyFill="1" applyBorder="1" applyAlignment="1">
      <alignment vertical="center"/>
    </xf>
    <xf numFmtId="0" fontId="0" fillId="0" borderId="43" xfId="0" applyBorder="1" applyAlignment="1">
      <alignment vertical="center"/>
    </xf>
    <xf numFmtId="0" fontId="0" fillId="0" borderId="0" xfId="0" applyBorder="1" applyAlignment="1">
      <alignment vertical="center"/>
    </xf>
    <xf numFmtId="0" fontId="0" fillId="27" borderId="42" xfId="0" applyFont="1" applyFill="1" applyBorder="1" applyAlignment="1">
      <alignment vertical="center"/>
    </xf>
    <xf numFmtId="0" fontId="0" fillId="27" borderId="31" xfId="0" applyFont="1" applyFill="1" applyBorder="1" applyAlignment="1">
      <alignment vertical="center"/>
    </xf>
    <xf numFmtId="0" fontId="0" fillId="27" borderId="32" xfId="0" applyFont="1" applyFill="1" applyBorder="1" applyAlignment="1">
      <alignment vertical="center"/>
    </xf>
    <xf numFmtId="0" fontId="0" fillId="27" borderId="43" xfId="0" applyFont="1" applyFill="1" applyBorder="1" applyAlignment="1">
      <alignment vertical="center"/>
    </xf>
    <xf numFmtId="0" fontId="0" fillId="27" borderId="0" xfId="0" applyFont="1" applyFill="1" applyBorder="1" applyAlignment="1">
      <alignment vertical="center"/>
    </xf>
    <xf numFmtId="0" fontId="0" fillId="27" borderId="39" xfId="0" applyFont="1" applyFill="1" applyBorder="1" applyAlignment="1">
      <alignment vertical="center"/>
    </xf>
    <xf numFmtId="0" fontId="0" fillId="27" borderId="44" xfId="0" applyFont="1" applyFill="1" applyBorder="1" applyAlignment="1">
      <alignment vertical="center"/>
    </xf>
    <xf numFmtId="0" fontId="0" fillId="27" borderId="33" xfId="0" applyFont="1" applyFill="1" applyBorder="1" applyAlignment="1">
      <alignment vertical="center"/>
    </xf>
    <xf numFmtId="0" fontId="0" fillId="27" borderId="34" xfId="0" applyFont="1" applyFill="1" applyBorder="1" applyAlignment="1">
      <alignment vertical="center"/>
    </xf>
    <xf numFmtId="0" fontId="0" fillId="25" borderId="39" xfId="0" applyFill="1" applyBorder="1" applyAlignment="1">
      <alignment vertical="center"/>
    </xf>
    <xf numFmtId="0" fontId="17" fillId="0" borderId="0" xfId="0" applyFont="1" applyBorder="1" applyAlignment="1">
      <alignment vertical="center"/>
    </xf>
    <xf numFmtId="0" fontId="9" fillId="0" borderId="39" xfId="60" applyBorder="1" applyAlignment="1">
      <alignment horizontal="right" vertical="center"/>
      <protection/>
    </xf>
    <xf numFmtId="0" fontId="0" fillId="25" borderId="33" xfId="0" applyFill="1" applyBorder="1" applyAlignment="1">
      <alignment vertical="center"/>
    </xf>
    <xf numFmtId="0" fontId="0" fillId="25" borderId="34" xfId="0" applyFill="1" applyBorder="1" applyAlignment="1">
      <alignment vertical="center"/>
    </xf>
    <xf numFmtId="0" fontId="0" fillId="0" borderId="44"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4" fillId="2" borderId="42" xfId="0" applyFont="1" applyFill="1" applyBorder="1" applyAlignment="1">
      <alignment vertical="center"/>
    </xf>
    <xf numFmtId="0" fontId="60" fillId="2" borderId="31" xfId="0" applyFont="1" applyFill="1" applyBorder="1" applyAlignment="1">
      <alignment vertical="center"/>
    </xf>
    <xf numFmtId="0" fontId="24" fillId="2" borderId="31" xfId="0" applyFont="1" applyFill="1" applyBorder="1" applyAlignment="1">
      <alignment vertical="center"/>
    </xf>
    <xf numFmtId="0" fontId="61" fillId="2" borderId="31" xfId="0" applyFont="1" applyFill="1" applyBorder="1" applyAlignment="1">
      <alignment vertical="center"/>
    </xf>
    <xf numFmtId="0" fontId="62" fillId="2" borderId="31" xfId="0" applyFont="1" applyFill="1" applyBorder="1" applyAlignment="1">
      <alignment vertical="center"/>
    </xf>
    <xf numFmtId="0" fontId="24" fillId="2" borderId="32" xfId="0" applyFont="1" applyFill="1" applyBorder="1" applyAlignment="1">
      <alignment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24" fillId="2" borderId="43" xfId="0" applyFont="1" applyFill="1" applyBorder="1" applyAlignment="1">
      <alignment vertical="center"/>
    </xf>
    <xf numFmtId="0" fontId="24" fillId="2" borderId="39" xfId="0" applyFont="1" applyFill="1" applyBorder="1" applyAlignment="1">
      <alignment vertical="center"/>
    </xf>
    <xf numFmtId="0" fontId="24" fillId="0" borderId="0" xfId="0" applyFont="1" applyFill="1" applyAlignment="1">
      <alignment vertical="center"/>
    </xf>
    <xf numFmtId="0" fontId="0" fillId="2" borderId="0" xfId="0" applyFill="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Fill="1" applyBorder="1" applyAlignment="1">
      <alignment vertical="center"/>
    </xf>
    <xf numFmtId="0" fontId="64" fillId="2" borderId="0" xfId="0" applyFont="1" applyFill="1" applyBorder="1" applyAlignment="1">
      <alignment horizontal="center" vertical="center"/>
    </xf>
    <xf numFmtId="0" fontId="64" fillId="0" borderId="0" xfId="0" applyFont="1" applyFill="1" applyAlignment="1">
      <alignment horizontal="center" vertical="center"/>
    </xf>
    <xf numFmtId="0" fontId="24" fillId="2"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2" borderId="44" xfId="0" applyFont="1" applyFill="1" applyBorder="1" applyAlignment="1">
      <alignment vertical="center"/>
    </xf>
    <xf numFmtId="0" fontId="24" fillId="2" borderId="33" xfId="0" applyFont="1" applyFill="1" applyBorder="1" applyAlignment="1">
      <alignment vertical="center"/>
    </xf>
    <xf numFmtId="0" fontId="24" fillId="2" borderId="34" xfId="0" applyFont="1" applyFill="1" applyBorder="1" applyAlignment="1">
      <alignment vertical="center"/>
    </xf>
    <xf numFmtId="49" fontId="9" fillId="0" borderId="0" xfId="60" applyNumberFormat="1" applyAlignment="1">
      <alignment vertical="center"/>
      <protection/>
    </xf>
    <xf numFmtId="0" fontId="9" fillId="0" borderId="0" xfId="60" applyAlignment="1">
      <alignment horizontal="center" vertical="center"/>
      <protection/>
    </xf>
    <xf numFmtId="0" fontId="42" fillId="0" borderId="0" xfId="60" applyFont="1" applyAlignment="1">
      <alignment vertical="center"/>
      <protection/>
    </xf>
    <xf numFmtId="49" fontId="67" fillId="2" borderId="11" xfId="60" applyNumberFormat="1" applyFont="1" applyFill="1" applyBorder="1" applyAlignment="1">
      <alignment vertical="center"/>
      <protection/>
    </xf>
    <xf numFmtId="49" fontId="67" fillId="0" borderId="11" xfId="60" applyNumberFormat="1" applyFont="1" applyBorder="1" applyAlignment="1">
      <alignment vertical="center"/>
      <protection/>
    </xf>
    <xf numFmtId="49" fontId="67" fillId="0" borderId="11" xfId="60" applyNumberFormat="1" applyFont="1" applyBorder="1" applyAlignment="1" applyProtection="1">
      <alignment vertical="center"/>
      <protection locked="0"/>
    </xf>
    <xf numFmtId="49" fontId="9" fillId="7" borderId="0" xfId="60" applyNumberFormat="1" applyFill="1" applyAlignment="1">
      <alignment vertical="center"/>
      <protection/>
    </xf>
    <xf numFmtId="0" fontId="67" fillId="2" borderId="40" xfId="60" applyFont="1" applyFill="1" applyBorder="1" applyAlignment="1">
      <alignment vertical="center"/>
      <protection/>
    </xf>
    <xf numFmtId="0" fontId="67" fillId="0" borderId="40" xfId="60" applyFont="1" applyBorder="1" applyAlignment="1" applyProtection="1">
      <alignment vertical="center"/>
      <protection locked="0"/>
    </xf>
    <xf numFmtId="0" fontId="68" fillId="0" borderId="40" xfId="60" applyFont="1" applyBorder="1" applyAlignment="1" applyProtection="1">
      <alignment vertical="center"/>
      <protection locked="0"/>
    </xf>
    <xf numFmtId="0" fontId="69" fillId="0" borderId="11" xfId="60" applyFont="1" applyBorder="1" applyAlignment="1" applyProtection="1">
      <alignment horizontal="center" vertical="center"/>
      <protection locked="0"/>
    </xf>
    <xf numFmtId="0" fontId="70" fillId="0" borderId="11" xfId="60" applyFont="1" applyBorder="1" applyAlignment="1" applyProtection="1">
      <alignment horizontal="center" vertical="center"/>
      <protection locked="0"/>
    </xf>
    <xf numFmtId="0" fontId="70" fillId="0" borderId="11" xfId="60" applyFont="1" applyBorder="1" applyAlignment="1" applyProtection="1">
      <alignment horizontal="center" vertical="center"/>
      <protection/>
    </xf>
    <xf numFmtId="0" fontId="70" fillId="0" borderId="38" xfId="60" applyFont="1" applyBorder="1" applyAlignment="1">
      <alignment horizontal="center" vertical="center"/>
      <protection/>
    </xf>
    <xf numFmtId="0" fontId="70" fillId="0" borderId="38" xfId="60" applyFont="1" applyBorder="1" applyAlignment="1" applyProtection="1">
      <alignment horizontal="center" vertical="center"/>
      <protection/>
    </xf>
    <xf numFmtId="0" fontId="69" fillId="0" borderId="38" xfId="60" applyFont="1" applyBorder="1" applyAlignment="1" applyProtection="1">
      <alignment horizontal="center" vertical="center"/>
      <protection locked="0"/>
    </xf>
    <xf numFmtId="0" fontId="70" fillId="0" borderId="38" xfId="60" applyFont="1" applyBorder="1" applyAlignment="1" applyProtection="1">
      <alignment horizontal="center" vertical="center"/>
      <protection locked="0"/>
    </xf>
    <xf numFmtId="0" fontId="69" fillId="0" borderId="40" xfId="60" applyFont="1" applyBorder="1" applyAlignment="1" applyProtection="1">
      <alignment horizontal="center" vertical="center"/>
      <protection locked="0"/>
    </xf>
    <xf numFmtId="0" fontId="70" fillId="0" borderId="40" xfId="60" applyFont="1" applyBorder="1" applyAlignment="1" applyProtection="1">
      <alignment horizontal="center" vertical="center"/>
      <protection locked="0"/>
    </xf>
    <xf numFmtId="0" fontId="70" fillId="0" borderId="40" xfId="60" applyFont="1" applyBorder="1" applyAlignment="1" applyProtection="1">
      <alignment horizontal="center" vertical="center"/>
      <protection/>
    </xf>
    <xf numFmtId="178" fontId="69" fillId="0" borderId="11" xfId="60" applyNumberFormat="1" applyFont="1" applyBorder="1" applyAlignment="1" applyProtection="1">
      <alignment vertical="center"/>
      <protection locked="0"/>
    </xf>
    <xf numFmtId="178" fontId="70" fillId="0" borderId="11" xfId="60" applyNumberFormat="1" applyFont="1" applyBorder="1" applyAlignment="1" applyProtection="1">
      <alignment vertical="center"/>
      <protection locked="0"/>
    </xf>
    <xf numFmtId="179" fontId="70" fillId="0" borderId="11" xfId="60" applyNumberFormat="1" applyFont="1" applyBorder="1" applyAlignment="1" applyProtection="1">
      <alignment vertical="center"/>
      <protection/>
    </xf>
    <xf numFmtId="0" fontId="71" fillId="0" borderId="40" xfId="60" applyFont="1" applyBorder="1" applyAlignment="1">
      <alignment vertical="center"/>
      <protection/>
    </xf>
    <xf numFmtId="0" fontId="70" fillId="0" borderId="40" xfId="60" applyFont="1" applyBorder="1" applyAlignment="1">
      <alignment vertical="center"/>
      <protection/>
    </xf>
    <xf numFmtId="0" fontId="70" fillId="0" borderId="40" xfId="60" applyFont="1" applyBorder="1" applyAlignment="1" applyProtection="1">
      <alignment vertical="center"/>
      <protection/>
    </xf>
    <xf numFmtId="0" fontId="69" fillId="0" borderId="40" xfId="60" applyFont="1" applyBorder="1" applyAlignment="1">
      <alignment vertical="center"/>
      <protection/>
    </xf>
    <xf numFmtId="0" fontId="69" fillId="0" borderId="11" xfId="60" applyFont="1" applyBorder="1" applyAlignment="1" applyProtection="1">
      <alignment vertical="center"/>
      <protection locked="0"/>
    </xf>
    <xf numFmtId="180" fontId="70" fillId="0" borderId="11" xfId="60" applyNumberFormat="1" applyFont="1" applyBorder="1" applyAlignment="1" applyProtection="1">
      <alignment vertical="center"/>
      <protection locked="0"/>
    </xf>
    <xf numFmtId="180" fontId="70" fillId="0" borderId="11" xfId="60" applyNumberFormat="1" applyFont="1" applyBorder="1" applyAlignment="1" applyProtection="1">
      <alignment vertical="center"/>
      <protection/>
    </xf>
    <xf numFmtId="180" fontId="69" fillId="0" borderId="11" xfId="60" applyNumberFormat="1" applyFont="1" applyBorder="1" applyAlignment="1" applyProtection="1">
      <alignment vertical="center"/>
      <protection locked="0"/>
    </xf>
    <xf numFmtId="0" fontId="72" fillId="0" borderId="38" xfId="60" applyFont="1" applyBorder="1" applyAlignment="1" applyProtection="1">
      <alignment vertical="center"/>
      <protection locked="0"/>
    </xf>
    <xf numFmtId="0" fontId="70" fillId="0" borderId="38" xfId="60" applyFont="1" applyBorder="1" applyAlignment="1" applyProtection="1">
      <alignment vertical="center"/>
      <protection locked="0"/>
    </xf>
    <xf numFmtId="0" fontId="69" fillId="0" borderId="38" xfId="60" applyFont="1" applyBorder="1" applyAlignment="1" applyProtection="1">
      <alignment vertical="center"/>
      <protection locked="0"/>
    </xf>
    <xf numFmtId="0" fontId="70" fillId="0" borderId="38" xfId="60" applyFont="1" applyBorder="1" applyAlignment="1">
      <alignment vertical="center"/>
      <protection/>
    </xf>
    <xf numFmtId="0" fontId="70" fillId="0" borderId="38" xfId="60" applyFont="1" applyBorder="1" applyAlignment="1" applyProtection="1">
      <alignment vertical="center"/>
      <protection/>
    </xf>
    <xf numFmtId="0" fontId="49" fillId="0" borderId="39" xfId="60" applyFont="1" applyBorder="1" applyAlignment="1">
      <alignment horizontal="right" vertical="center"/>
      <protection/>
    </xf>
    <xf numFmtId="0" fontId="67" fillId="2" borderId="10" xfId="60" applyFont="1" applyFill="1" applyBorder="1" applyAlignment="1">
      <alignment horizontal="center" vertical="center"/>
      <protection/>
    </xf>
    <xf numFmtId="0" fontId="70" fillId="0" borderId="10" xfId="60" applyFont="1" applyBorder="1" applyAlignment="1" applyProtection="1">
      <alignment horizontal="center" vertical="center"/>
      <protection locked="0"/>
    </xf>
    <xf numFmtId="0" fontId="70" fillId="0" borderId="10" xfId="60" applyFont="1" applyBorder="1" applyAlignment="1" applyProtection="1">
      <alignment horizontal="center" vertical="center"/>
      <protection/>
    </xf>
    <xf numFmtId="0" fontId="9" fillId="7" borderId="0" xfId="60" applyFill="1" applyAlignment="1">
      <alignment horizontal="center" vertical="center"/>
      <protection/>
    </xf>
    <xf numFmtId="0" fontId="67" fillId="0" borderId="10" xfId="60" applyFont="1" applyBorder="1" applyAlignment="1" applyProtection="1">
      <alignment vertical="center"/>
      <protection locked="0"/>
    </xf>
    <xf numFmtId="0" fontId="67" fillId="0" borderId="10" xfId="60" applyFont="1" applyBorder="1" applyAlignment="1" applyProtection="1">
      <alignment vertical="center" shrinkToFit="1"/>
      <protection locked="0"/>
    </xf>
    <xf numFmtId="0" fontId="42" fillId="7" borderId="0" xfId="60" applyFont="1" applyFill="1" applyAlignment="1">
      <alignment vertical="center"/>
      <protection/>
    </xf>
    <xf numFmtId="0" fontId="0" fillId="3" borderId="11" xfId="0" applyFill="1" applyBorder="1" applyAlignment="1">
      <alignment horizontal="center" vertical="center" shrinkToFit="1"/>
    </xf>
    <xf numFmtId="0" fontId="0" fillId="3" borderId="38" xfId="0" applyFill="1" applyBorder="1" applyAlignment="1">
      <alignment horizontal="center" vertical="center" shrinkToFit="1"/>
    </xf>
    <xf numFmtId="0" fontId="0" fillId="3" borderId="40" xfId="0" applyFill="1" applyBorder="1" applyAlignment="1">
      <alignment horizontal="center" vertical="center" shrinkToFit="1"/>
    </xf>
    <xf numFmtId="0" fontId="0" fillId="3" borderId="11" xfId="0" applyFill="1" applyBorder="1" applyAlignment="1">
      <alignment horizontal="center" vertical="center"/>
    </xf>
    <xf numFmtId="0" fontId="0" fillId="3" borderId="40" xfId="0" applyFill="1" applyBorder="1" applyAlignment="1">
      <alignment horizontal="center" vertical="center"/>
    </xf>
    <xf numFmtId="0" fontId="20" fillId="24" borderId="10" xfId="0" applyFont="1" applyFill="1" applyBorder="1" applyAlignment="1">
      <alignment horizontal="center" vertical="center"/>
    </xf>
    <xf numFmtId="0" fontId="0" fillId="0" borderId="10" xfId="0" applyBorder="1" applyAlignment="1">
      <alignment horizontal="center" vertical="center"/>
    </xf>
    <xf numFmtId="0" fontId="20" fillId="24" borderId="10" xfId="0" applyFont="1" applyFill="1" applyBorder="1" applyAlignment="1">
      <alignment horizontal="center" vertical="center" wrapText="1"/>
    </xf>
    <xf numFmtId="0" fontId="0" fillId="24" borderId="10" xfId="0"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11" xfId="0" applyFont="1" applyFill="1" applyBorder="1" applyAlignment="1">
      <alignment horizontal="center" vertical="center" wrapText="1"/>
    </xf>
    <xf numFmtId="0" fontId="20" fillId="28" borderId="10" xfId="0" applyFont="1" applyFill="1" applyBorder="1" applyAlignment="1">
      <alignment horizontal="center" vertical="center" wrapText="1"/>
    </xf>
    <xf numFmtId="0" fontId="0" fillId="28" borderId="10" xfId="0" applyFill="1" applyBorder="1" applyAlignment="1">
      <alignment horizontal="center" vertical="center" wrapText="1"/>
    </xf>
    <xf numFmtId="0" fontId="0" fillId="0" borderId="10" xfId="0" applyBorder="1" applyAlignment="1">
      <alignment vertical="center"/>
    </xf>
    <xf numFmtId="0" fontId="21" fillId="6" borderId="45" xfId="0" applyFont="1" applyFill="1" applyBorder="1" applyAlignment="1">
      <alignment vertical="center" wrapText="1"/>
    </xf>
    <xf numFmtId="0" fontId="21" fillId="6" borderId="10" xfId="0" applyFont="1" applyFill="1" applyBorder="1" applyAlignment="1">
      <alignment vertical="center" wrapText="1"/>
    </xf>
    <xf numFmtId="0" fontId="0" fillId="24" borderId="10" xfId="0" applyFill="1" applyBorder="1" applyAlignment="1">
      <alignment horizontal="center" vertical="center" wrapText="1"/>
    </xf>
    <xf numFmtId="0" fontId="0" fillId="3" borderId="37" xfId="0" applyFill="1" applyBorder="1" applyAlignment="1">
      <alignment horizontal="center" vertical="center" shrinkToFit="1"/>
    </xf>
    <xf numFmtId="0" fontId="0" fillId="3" borderId="46" xfId="0" applyFill="1" applyBorder="1" applyAlignment="1">
      <alignment horizontal="center" vertical="center" shrinkToFit="1"/>
    </xf>
    <xf numFmtId="0" fontId="0" fillId="3" borderId="41" xfId="0" applyFill="1" applyBorder="1" applyAlignment="1">
      <alignment horizontal="center" vertical="center" shrinkToFit="1"/>
    </xf>
    <xf numFmtId="0" fontId="0" fillId="3" borderId="42"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33" xfId="0" applyFill="1" applyBorder="1" applyAlignment="1">
      <alignment horizontal="center" vertical="center"/>
    </xf>
    <xf numFmtId="0" fontId="0" fillId="3" borderId="32" xfId="0" applyFill="1" applyBorder="1" applyAlignment="1">
      <alignment horizontal="center" vertical="center"/>
    </xf>
    <xf numFmtId="0" fontId="0" fillId="3" borderId="39" xfId="0" applyFill="1" applyBorder="1" applyAlignment="1">
      <alignment horizontal="center" vertical="center"/>
    </xf>
    <xf numFmtId="0" fontId="0" fillId="3" borderId="34" xfId="0" applyFill="1" applyBorder="1" applyAlignment="1">
      <alignment horizontal="center" vertical="center"/>
    </xf>
    <xf numFmtId="0" fontId="21" fillId="3" borderId="37"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0" fillId="28" borderId="42" xfId="0" applyFont="1" applyFill="1" applyBorder="1" applyAlignment="1">
      <alignment vertical="center" wrapText="1"/>
    </xf>
    <xf numFmtId="0" fontId="0" fillId="28" borderId="43" xfId="0" applyFont="1" applyFill="1" applyBorder="1" applyAlignment="1">
      <alignment vertical="center" wrapText="1"/>
    </xf>
    <xf numFmtId="0" fontId="0" fillId="28" borderId="44" xfId="0" applyFont="1" applyFill="1" applyBorder="1" applyAlignment="1">
      <alignment vertical="center" wrapText="1"/>
    </xf>
    <xf numFmtId="0" fontId="0" fillId="28" borderId="31" xfId="0" applyFont="1" applyFill="1" applyBorder="1" applyAlignment="1">
      <alignment vertical="center" wrapText="1"/>
    </xf>
    <xf numFmtId="0" fontId="0" fillId="28" borderId="0" xfId="0" applyFont="1" applyFill="1" applyBorder="1" applyAlignment="1">
      <alignment vertical="center" wrapText="1"/>
    </xf>
    <xf numFmtId="0" fontId="0" fillId="28" borderId="33" xfId="0" applyFont="1" applyFill="1" applyBorder="1" applyAlignment="1">
      <alignment vertical="center" wrapText="1"/>
    </xf>
    <xf numFmtId="0" fontId="0" fillId="28" borderId="32" xfId="0" applyFont="1" applyFill="1" applyBorder="1" applyAlignment="1">
      <alignment vertical="center" wrapText="1"/>
    </xf>
    <xf numFmtId="0" fontId="0" fillId="28" borderId="39" xfId="0" applyFont="1" applyFill="1" applyBorder="1" applyAlignment="1">
      <alignment vertical="center" wrapText="1"/>
    </xf>
    <xf numFmtId="0" fontId="0" fillId="28" borderId="34" xfId="0" applyFont="1" applyFill="1" applyBorder="1" applyAlignment="1">
      <alignment vertical="center" wrapText="1"/>
    </xf>
    <xf numFmtId="0" fontId="0" fillId="6" borderId="42" xfId="0" applyFont="1" applyFill="1" applyBorder="1" applyAlignment="1">
      <alignment vertical="center" wrapText="1"/>
    </xf>
    <xf numFmtId="0" fontId="0" fillId="6" borderId="43" xfId="0" applyFont="1" applyFill="1" applyBorder="1" applyAlignment="1">
      <alignment vertical="center" wrapText="1"/>
    </xf>
    <xf numFmtId="0" fontId="0" fillId="6" borderId="44" xfId="0" applyFont="1" applyFill="1" applyBorder="1" applyAlignment="1">
      <alignment vertical="center" wrapText="1"/>
    </xf>
    <xf numFmtId="0" fontId="0" fillId="6" borderId="32" xfId="0" applyFont="1" applyFill="1" applyBorder="1" applyAlignment="1">
      <alignment vertical="center" wrapText="1"/>
    </xf>
    <xf numFmtId="0" fontId="0" fillId="6" borderId="39" xfId="0" applyFont="1" applyFill="1" applyBorder="1" applyAlignment="1">
      <alignment vertical="center" wrapText="1"/>
    </xf>
    <xf numFmtId="0" fontId="0" fillId="6" borderId="34" xfId="0" applyFont="1" applyFill="1" applyBorder="1" applyAlignment="1">
      <alignment vertical="center" wrapText="1"/>
    </xf>
    <xf numFmtId="0" fontId="22" fillId="4" borderId="10" xfId="0" applyFont="1" applyFill="1" applyBorder="1" applyAlignment="1">
      <alignment vertical="center" textRotation="255"/>
    </xf>
    <xf numFmtId="0" fontId="23" fillId="4" borderId="10" xfId="0" applyFont="1" applyFill="1" applyBorder="1" applyAlignment="1">
      <alignment vertical="center" textRotation="255"/>
    </xf>
    <xf numFmtId="0" fontId="0" fillId="6" borderId="45" xfId="0" applyFill="1" applyBorder="1" applyAlignment="1">
      <alignment vertical="center" wrapText="1"/>
    </xf>
    <xf numFmtId="0" fontId="0" fillId="6" borderId="10" xfId="0" applyFill="1" applyBorder="1" applyAlignment="1">
      <alignment vertical="center" wrapText="1"/>
    </xf>
    <xf numFmtId="0" fontId="22" fillId="4" borderId="10" xfId="0" applyFont="1" applyFill="1" applyBorder="1" applyAlignment="1">
      <alignment horizontal="center" vertical="center" textRotation="255"/>
    </xf>
    <xf numFmtId="0" fontId="28" fillId="2" borderId="0" xfId="0" applyFont="1" applyFill="1" applyBorder="1" applyAlignment="1">
      <alignment vertical="center"/>
    </xf>
    <xf numFmtId="0" fontId="25" fillId="2" borderId="12" xfId="0" applyFont="1" applyFill="1" applyBorder="1" applyAlignment="1">
      <alignment horizontal="center" vertical="center"/>
    </xf>
    <xf numFmtId="0" fontId="0" fillId="0" borderId="12" xfId="0" applyBorder="1" applyAlignment="1">
      <alignment vertical="center"/>
    </xf>
    <xf numFmtId="0" fontId="25" fillId="2" borderId="22" xfId="0" applyFont="1" applyFill="1" applyBorder="1" applyAlignment="1">
      <alignment horizontal="center" vertical="center"/>
    </xf>
    <xf numFmtId="0" fontId="0" fillId="0" borderId="23"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31" fillId="2"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29" fillId="0" borderId="22" xfId="0" applyFont="1" applyFill="1" applyBorder="1" applyAlignment="1" applyProtection="1">
      <alignment horizontal="left" vertical="center" indent="1"/>
      <protection locked="0"/>
    </xf>
    <xf numFmtId="0" fontId="37" fillId="0" borderId="23" xfId="0" applyFont="1" applyFill="1" applyBorder="1" applyAlignment="1" applyProtection="1">
      <alignment horizontal="left" vertical="center" indent="1"/>
      <protection locked="0"/>
    </xf>
    <xf numFmtId="0" fontId="37" fillId="0" borderId="25" xfId="0" applyFont="1" applyFill="1" applyBorder="1" applyAlignment="1" applyProtection="1">
      <alignment horizontal="left" vertical="center" indent="1"/>
      <protection locked="0"/>
    </xf>
    <xf numFmtId="0" fontId="24" fillId="2" borderId="23" xfId="0" applyFont="1" applyFill="1" applyBorder="1" applyAlignment="1">
      <alignment horizontal="left" vertical="center" indent="1"/>
    </xf>
    <xf numFmtId="0" fontId="0" fillId="0" borderId="23" xfId="0" applyFont="1" applyBorder="1" applyAlignment="1">
      <alignment horizontal="left" vertical="center" indent="1"/>
    </xf>
    <xf numFmtId="0" fontId="0" fillId="0" borderId="25" xfId="0" applyFont="1" applyBorder="1" applyAlignment="1">
      <alignment horizontal="left" vertical="center" indent="1"/>
    </xf>
    <xf numFmtId="0" fontId="30" fillId="0" borderId="14" xfId="0" applyFont="1" applyFill="1" applyBorder="1" applyAlignment="1" applyProtection="1">
      <alignment horizontal="left" vertical="center" indent="1"/>
      <protection locked="0"/>
    </xf>
    <xf numFmtId="0" fontId="0" fillId="0" borderId="16" xfId="0" applyFont="1" applyFill="1" applyBorder="1" applyAlignment="1" applyProtection="1">
      <alignment horizontal="left" vertical="center" indent="1"/>
      <protection locked="0"/>
    </xf>
    <xf numFmtId="0" fontId="24" fillId="2" borderId="0" xfId="0" applyFont="1" applyFill="1" applyBorder="1" applyAlignment="1">
      <alignment vertical="center"/>
    </xf>
    <xf numFmtId="0" fontId="0" fillId="0" borderId="0" xfId="0" applyAlignment="1">
      <alignment vertical="center"/>
    </xf>
    <xf numFmtId="49" fontId="30" fillId="0" borderId="15" xfId="0" applyNumberFormat="1" applyFont="1" applyFill="1" applyBorder="1" applyAlignment="1" applyProtection="1">
      <alignment horizontal="left" vertical="center" indent="1"/>
      <protection locked="0"/>
    </xf>
    <xf numFmtId="49" fontId="30" fillId="0" borderId="12" xfId="0" applyNumberFormat="1" applyFont="1" applyFill="1" applyBorder="1" applyAlignment="1" applyProtection="1">
      <alignment horizontal="left" vertical="center" indent="1"/>
      <protection locked="0"/>
    </xf>
    <xf numFmtId="0" fontId="36" fillId="0" borderId="15"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0" borderId="47"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24" fillId="2" borderId="0" xfId="0" applyFont="1" applyFill="1" applyBorder="1" applyAlignment="1">
      <alignment vertical="center" wrapText="1"/>
    </xf>
    <xf numFmtId="0" fontId="26" fillId="2" borderId="2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9" fillId="0" borderId="23" xfId="0" applyFont="1" applyFill="1" applyBorder="1" applyAlignment="1" applyProtection="1">
      <alignment horizontal="left" vertical="center" shrinkToFit="1"/>
      <protection locked="0"/>
    </xf>
    <xf numFmtId="0" fontId="30" fillId="0" borderId="23" xfId="0" applyFont="1" applyFill="1" applyBorder="1" applyAlignment="1" applyProtection="1">
      <alignment horizontal="left" vertical="center" shrinkToFit="1"/>
      <protection locked="0"/>
    </xf>
    <xf numFmtId="0" fontId="30" fillId="0" borderId="2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3" xfId="0" applyFont="1" applyFill="1" applyBorder="1" applyAlignment="1" applyProtection="1">
      <alignment vertical="center"/>
      <protection locked="0"/>
    </xf>
    <xf numFmtId="0" fontId="30" fillId="0" borderId="23"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3" xfId="0" applyBorder="1" applyAlignment="1">
      <alignment horizontal="center" vertical="center" shrinkToFit="1"/>
    </xf>
    <xf numFmtId="0" fontId="9" fillId="2" borderId="23" xfId="0" applyFont="1" applyFill="1" applyBorder="1" applyAlignment="1">
      <alignment horizontal="center" vertical="center" shrinkToFit="1"/>
    </xf>
    <xf numFmtId="0" fontId="0" fillId="0" borderId="23" xfId="0" applyBorder="1" applyAlignment="1">
      <alignment vertical="center" shrinkToFit="1"/>
    </xf>
    <xf numFmtId="0" fontId="26" fillId="2" borderId="18" xfId="0" applyFont="1" applyFill="1" applyBorder="1" applyAlignment="1">
      <alignment horizontal="center" vertical="center" wrapText="1"/>
    </xf>
    <xf numFmtId="182" fontId="30" fillId="0" borderId="23" xfId="0" applyNumberFormat="1" applyFont="1" applyFill="1" applyBorder="1" applyAlignment="1" applyProtection="1">
      <alignment horizontal="distributed" vertical="center" indent="4" shrinkToFit="1"/>
      <protection locked="0"/>
    </xf>
    <xf numFmtId="182" fontId="30" fillId="0" borderId="25" xfId="0" applyNumberFormat="1" applyFont="1" applyFill="1" applyBorder="1" applyAlignment="1" applyProtection="1">
      <alignment horizontal="distributed" vertical="center" indent="4" shrinkToFit="1"/>
      <protection locked="0"/>
    </xf>
    <xf numFmtId="0" fontId="26" fillId="2" borderId="22"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29" fillId="0" borderId="23" xfId="0" applyFont="1" applyFill="1" applyBorder="1" applyAlignment="1" applyProtection="1">
      <alignment vertical="center" shrinkToFit="1"/>
      <protection locked="0"/>
    </xf>
    <xf numFmtId="0" fontId="29" fillId="0" borderId="25" xfId="0" applyFont="1" applyFill="1" applyBorder="1" applyAlignment="1" applyProtection="1">
      <alignment vertical="center" shrinkToFit="1"/>
      <protection locked="0"/>
    </xf>
    <xf numFmtId="3" fontId="38" fillId="0" borderId="22" xfId="0" applyNumberFormat="1" applyFont="1" applyFill="1" applyBorder="1" applyAlignment="1" applyProtection="1">
      <alignment vertical="center" shrinkToFit="1"/>
      <protection locked="0"/>
    </xf>
    <xf numFmtId="3" fontId="38" fillId="0" borderId="23" xfId="0" applyNumberFormat="1" applyFont="1" applyFill="1" applyBorder="1" applyAlignment="1" applyProtection="1">
      <alignment vertical="center" shrinkToFit="1"/>
      <protection locked="0"/>
    </xf>
    <xf numFmtId="0" fontId="38" fillId="0" borderId="23" xfId="0" applyFont="1" applyFill="1" applyBorder="1" applyAlignment="1" applyProtection="1">
      <alignment vertical="center" shrinkToFit="1"/>
      <protection locked="0"/>
    </xf>
    <xf numFmtId="0" fontId="0" fillId="0" borderId="23" xfId="0" applyBorder="1" applyAlignment="1" applyProtection="1">
      <alignment vertical="center" shrinkToFit="1"/>
      <protection locked="0"/>
    </xf>
    <xf numFmtId="49" fontId="32" fillId="2" borderId="18" xfId="0" applyNumberFormat="1" applyFont="1" applyFill="1" applyBorder="1" applyAlignment="1">
      <alignment horizontal="right" vertical="center" wrapText="1"/>
    </xf>
    <xf numFmtId="0" fontId="0" fillId="0" borderId="18" xfId="0" applyBorder="1" applyAlignment="1">
      <alignment vertical="center"/>
    </xf>
    <xf numFmtId="49" fontId="32" fillId="2" borderId="22" xfId="0" applyNumberFormat="1" applyFont="1" applyFill="1" applyBorder="1" applyAlignment="1">
      <alignment horizontal="right" vertical="center" wrapText="1"/>
    </xf>
    <xf numFmtId="0" fontId="0" fillId="0" borderId="25" xfId="0" applyBorder="1" applyAlignment="1">
      <alignment vertical="center"/>
    </xf>
    <xf numFmtId="49" fontId="0" fillId="2" borderId="23" xfId="0" applyNumberFormat="1" applyFill="1" applyBorder="1" applyAlignment="1">
      <alignment horizontal="right" vertical="center" wrapText="1"/>
    </xf>
    <xf numFmtId="0" fontId="32" fillId="2" borderId="22"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3" fillId="2" borderId="19" xfId="0" applyFont="1" applyFill="1" applyBorder="1" applyAlignment="1">
      <alignment horizontal="right" vertical="top"/>
    </xf>
    <xf numFmtId="0" fontId="0" fillId="0" borderId="19" xfId="0" applyBorder="1" applyAlignment="1">
      <alignment vertical="center"/>
    </xf>
    <xf numFmtId="0" fontId="33" fillId="2" borderId="13" xfId="0" applyFont="1" applyFill="1" applyBorder="1" applyAlignment="1">
      <alignment horizontal="right" vertical="top"/>
    </xf>
    <xf numFmtId="0" fontId="0" fillId="0" borderId="24" xfId="0" applyBorder="1" applyAlignment="1">
      <alignment vertical="center"/>
    </xf>
    <xf numFmtId="0" fontId="33" fillId="2" borderId="14" xfId="0" applyFont="1" applyFill="1" applyBorder="1" applyAlignment="1">
      <alignment horizontal="right" vertical="top"/>
    </xf>
    <xf numFmtId="0" fontId="0" fillId="2" borderId="16" xfId="0" applyFill="1" applyBorder="1" applyAlignment="1">
      <alignment horizontal="right" vertical="top"/>
    </xf>
    <xf numFmtId="0" fontId="33" fillId="2" borderId="16" xfId="0" applyFont="1" applyFill="1" applyBorder="1" applyAlignment="1">
      <alignment horizontal="right" vertical="top"/>
    </xf>
    <xf numFmtId="0" fontId="33" fillId="2" borderId="21" xfId="0" applyFont="1" applyFill="1" applyBorder="1" applyAlignment="1">
      <alignment horizontal="right" vertical="top"/>
    </xf>
    <xf numFmtId="0" fontId="34" fillId="2" borderId="20" xfId="0" applyFont="1" applyFill="1" applyBorder="1" applyAlignment="1">
      <alignment horizontal="right" vertical="center" wrapText="1"/>
    </xf>
    <xf numFmtId="0" fontId="0" fillId="0" borderId="20" xfId="0" applyBorder="1" applyAlignment="1">
      <alignment vertical="center"/>
    </xf>
    <xf numFmtId="0" fontId="34" fillId="2" borderId="15" xfId="0" applyFont="1" applyFill="1" applyBorder="1" applyAlignment="1">
      <alignment horizontal="right" vertical="center" wrapText="1"/>
    </xf>
    <xf numFmtId="0" fontId="0" fillId="0" borderId="17" xfId="0" applyBorder="1" applyAlignment="1">
      <alignment vertical="center"/>
    </xf>
    <xf numFmtId="0" fontId="29" fillId="2" borderId="12" xfId="0" applyFont="1" applyFill="1" applyBorder="1" applyAlignment="1">
      <alignment horizontal="right" vertical="center" wrapText="1"/>
    </xf>
    <xf numFmtId="0" fontId="34" fillId="2" borderId="15" xfId="0" applyFont="1" applyFill="1" applyBorder="1" applyAlignment="1">
      <alignment vertical="center" wrapText="1"/>
    </xf>
    <xf numFmtId="0" fontId="34" fillId="2" borderId="12" xfId="0" applyFont="1" applyFill="1" applyBorder="1" applyAlignment="1">
      <alignment vertical="center" wrapText="1"/>
    </xf>
    <xf numFmtId="0" fontId="34" fillId="2" borderId="17" xfId="0" applyFont="1" applyFill="1" applyBorder="1" applyAlignment="1">
      <alignment vertical="center" wrapText="1"/>
    </xf>
    <xf numFmtId="0" fontId="34" fillId="2" borderId="18" xfId="0" applyFont="1" applyFill="1" applyBorder="1" applyAlignment="1">
      <alignment vertical="center" wrapText="1"/>
    </xf>
    <xf numFmtId="0" fontId="34" fillId="2" borderId="22" xfId="0" applyFont="1" applyFill="1" applyBorder="1" applyAlignment="1">
      <alignment vertical="center" wrapText="1"/>
    </xf>
    <xf numFmtId="0" fontId="29" fillId="2" borderId="23" xfId="0" applyFont="1" applyFill="1" applyBorder="1" applyAlignment="1">
      <alignment vertical="center" wrapText="1"/>
    </xf>
    <xf numFmtId="0" fontId="34" fillId="2" borderId="23" xfId="0" applyFont="1" applyFill="1" applyBorder="1" applyAlignment="1">
      <alignment vertical="center" wrapText="1"/>
    </xf>
    <xf numFmtId="0" fontId="34" fillId="2" borderId="25" xfId="0" applyFont="1" applyFill="1" applyBorder="1" applyAlignment="1">
      <alignment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33" fillId="2" borderId="22" xfId="0" applyFont="1" applyFill="1" applyBorder="1" applyAlignment="1">
      <alignment horizontal="center" vertical="center" wrapText="1"/>
    </xf>
    <xf numFmtId="178" fontId="0" fillId="2" borderId="22" xfId="0" applyNumberFormat="1" applyFont="1" applyFill="1" applyBorder="1" applyAlignment="1">
      <alignment vertical="center" shrinkToFit="1"/>
    </xf>
    <xf numFmtId="178" fontId="0" fillId="2" borderId="23" xfId="0" applyNumberFormat="1" applyFont="1" applyFill="1" applyBorder="1" applyAlignment="1">
      <alignment vertical="center" shrinkToFit="1"/>
    </xf>
    <xf numFmtId="178" fontId="0" fillId="2" borderId="22" xfId="0" applyNumberFormat="1" applyFont="1" applyFill="1" applyBorder="1" applyAlignment="1">
      <alignment vertical="center"/>
    </xf>
    <xf numFmtId="178" fontId="0" fillId="2" borderId="23" xfId="0" applyNumberFormat="1" applyFont="1" applyFill="1" applyBorder="1" applyAlignment="1">
      <alignment vertical="center"/>
    </xf>
    <xf numFmtId="0" fontId="26" fillId="2" borderId="22" xfId="0" applyFont="1" applyFill="1" applyBorder="1" applyAlignment="1">
      <alignment vertical="center" wrapText="1"/>
    </xf>
    <xf numFmtId="0" fontId="26" fillId="2" borderId="23" xfId="0" applyFont="1" applyFill="1" applyBorder="1" applyAlignment="1">
      <alignment vertical="center" wrapText="1"/>
    </xf>
    <xf numFmtId="0" fontId="26" fillId="2" borderId="25" xfId="0" applyFont="1" applyFill="1" applyBorder="1" applyAlignment="1">
      <alignment vertical="center" wrapText="1"/>
    </xf>
    <xf numFmtId="0" fontId="26" fillId="2" borderId="13" xfId="0" applyFont="1" applyFill="1" applyBorder="1" applyAlignment="1">
      <alignment horizontal="center" vertical="top" wrapText="1"/>
    </xf>
    <xf numFmtId="0" fontId="26" fillId="2" borderId="0"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7" fillId="7" borderId="16" xfId="0" applyFont="1" applyFill="1" applyBorder="1" applyAlignment="1">
      <alignment horizontal="center" vertical="center"/>
    </xf>
    <xf numFmtId="0" fontId="0" fillId="0" borderId="16" xfId="0" applyBorder="1" applyAlignment="1">
      <alignment horizontal="center" vertical="center"/>
    </xf>
    <xf numFmtId="0" fontId="28" fillId="0" borderId="0" xfId="0" applyFont="1" applyFill="1" applyBorder="1" applyAlignment="1" applyProtection="1">
      <alignment vertical="center"/>
      <protection/>
    </xf>
    <xf numFmtId="0" fontId="25" fillId="0" borderId="22" xfId="0" applyFont="1" applyFill="1" applyBorder="1" applyAlignment="1" applyProtection="1">
      <alignment horizontal="center" vertical="center"/>
      <protection/>
    </xf>
    <xf numFmtId="0" fontId="0" fillId="0" borderId="23"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21" xfId="0" applyFill="1" applyBorder="1" applyAlignment="1" applyProtection="1">
      <alignment vertical="center"/>
      <protection/>
    </xf>
    <xf numFmtId="0" fontId="31"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29" fillId="0" borderId="22" xfId="0" applyFont="1" applyFill="1" applyBorder="1" applyAlignment="1" applyProtection="1">
      <alignment horizontal="left" vertical="center" indent="1"/>
      <protection/>
    </xf>
    <xf numFmtId="0" fontId="37" fillId="0" borderId="23" xfId="0" applyFont="1" applyFill="1" applyBorder="1" applyAlignment="1" applyProtection="1">
      <alignment horizontal="left" vertical="center" indent="1"/>
      <protection/>
    </xf>
    <xf numFmtId="0" fontId="37" fillId="0" borderId="25" xfId="0" applyFont="1" applyFill="1" applyBorder="1" applyAlignment="1" applyProtection="1">
      <alignment horizontal="left" vertical="center" indent="1"/>
      <protection/>
    </xf>
    <xf numFmtId="0" fontId="24" fillId="0" borderId="23" xfId="0" applyFont="1" applyFill="1" applyBorder="1" applyAlignment="1" applyProtection="1">
      <alignment horizontal="center" vertical="center"/>
      <protection/>
    </xf>
    <xf numFmtId="0" fontId="30" fillId="0" borderId="14" xfId="0" applyFont="1" applyFill="1" applyBorder="1" applyAlignment="1" applyProtection="1">
      <alignment horizontal="left" vertical="center" indent="1"/>
      <protection/>
    </xf>
    <xf numFmtId="0" fontId="0" fillId="0" borderId="16" xfId="0" applyFont="1" applyFill="1" applyBorder="1" applyAlignment="1" applyProtection="1">
      <alignment horizontal="left" vertical="center" indent="1"/>
      <protection/>
    </xf>
    <xf numFmtId="0" fontId="2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30" fillId="0" borderId="15" xfId="0" applyNumberFormat="1" applyFont="1" applyFill="1" applyBorder="1" applyAlignment="1" applyProtection="1">
      <alignment horizontal="left" vertical="center" indent="1"/>
      <protection/>
    </xf>
    <xf numFmtId="0" fontId="30" fillId="0" borderId="12" xfId="0" applyNumberFormat="1" applyFont="1" applyFill="1" applyBorder="1" applyAlignment="1" applyProtection="1">
      <alignment horizontal="left" vertical="center" indent="1"/>
      <protection/>
    </xf>
    <xf numFmtId="0" fontId="36" fillId="0" borderId="22" xfId="0" applyFont="1" applyFill="1" applyBorder="1" applyAlignment="1" applyProtection="1">
      <alignment horizontal="center" vertical="center" shrinkToFit="1"/>
      <protection/>
    </xf>
    <xf numFmtId="0" fontId="36" fillId="0" borderId="25" xfId="0" applyFont="1" applyFill="1" applyBorder="1" applyAlignment="1" applyProtection="1">
      <alignment horizontal="center" vertical="center" shrinkToFit="1"/>
      <protection/>
    </xf>
    <xf numFmtId="0" fontId="36" fillId="0" borderId="48" xfId="0" applyFont="1" applyFill="1" applyBorder="1" applyAlignment="1" applyProtection="1">
      <alignment horizontal="center" vertical="center" shrinkToFit="1"/>
      <protection/>
    </xf>
    <xf numFmtId="0" fontId="36" fillId="0" borderId="23" xfId="0" applyFont="1" applyFill="1" applyBorder="1" applyAlignment="1" applyProtection="1">
      <alignment horizontal="center" vertical="center" shrinkToFit="1"/>
      <protection/>
    </xf>
    <xf numFmtId="0" fontId="24" fillId="0" borderId="23" xfId="0" applyFont="1" applyFill="1" applyBorder="1" applyAlignment="1" applyProtection="1">
      <alignment vertical="center" wrapText="1"/>
      <protection/>
    </xf>
    <xf numFmtId="0" fontId="0" fillId="0" borderId="23" xfId="0" applyBorder="1" applyAlignment="1" applyProtection="1">
      <alignment vertical="center" wrapText="1"/>
      <protection/>
    </xf>
    <xf numFmtId="0" fontId="26" fillId="0" borderId="22" xfId="0" applyFont="1" applyFill="1" applyBorder="1" applyAlignment="1" applyProtection="1">
      <alignment horizontal="center" vertical="center" wrapText="1"/>
      <protection/>
    </xf>
    <xf numFmtId="0" fontId="26" fillId="0" borderId="23" xfId="0" applyFont="1" applyFill="1" applyBorder="1" applyAlignment="1" applyProtection="1">
      <alignment horizontal="center" vertical="center" wrapText="1"/>
      <protection/>
    </xf>
    <xf numFmtId="0" fontId="26" fillId="0" borderId="25" xfId="0" applyFont="1" applyFill="1" applyBorder="1" applyAlignment="1" applyProtection="1">
      <alignment horizontal="center" vertical="center" wrapText="1"/>
      <protection/>
    </xf>
    <xf numFmtId="0" fontId="29" fillId="0" borderId="23" xfId="0" applyFont="1" applyFill="1" applyBorder="1" applyAlignment="1" applyProtection="1">
      <alignment vertical="center" shrinkToFit="1"/>
      <protection/>
    </xf>
    <xf numFmtId="0" fontId="30" fillId="0" borderId="23" xfId="0" applyFont="1" applyFill="1" applyBorder="1" applyAlignment="1" applyProtection="1">
      <alignment vertical="center" shrinkToFit="1"/>
      <protection/>
    </xf>
    <xf numFmtId="0" fontId="30" fillId="0" borderId="25" xfId="0" applyFont="1" applyFill="1" applyBorder="1" applyAlignment="1" applyProtection="1">
      <alignment vertical="center" shrinkToFit="1"/>
      <protection/>
    </xf>
    <xf numFmtId="0" fontId="0" fillId="0" borderId="23" xfId="0" applyFont="1" applyFill="1" applyBorder="1" applyAlignment="1" applyProtection="1">
      <alignment horizontal="center" vertical="center" shrinkToFit="1"/>
      <protection/>
    </xf>
    <xf numFmtId="0" fontId="30" fillId="0" borderId="23" xfId="0" applyFont="1" applyFill="1" applyBorder="1" applyAlignment="1" applyProtection="1">
      <alignment horizontal="center" vertical="center" shrinkToFit="1"/>
      <protection/>
    </xf>
    <xf numFmtId="0" fontId="9" fillId="0" borderId="23" xfId="0" applyFont="1" applyFill="1" applyBorder="1" applyAlignment="1" applyProtection="1">
      <alignment horizontal="center" vertical="center" shrinkToFit="1"/>
      <protection/>
    </xf>
    <xf numFmtId="0" fontId="0" fillId="0" borderId="23" xfId="0" applyFill="1" applyBorder="1" applyAlignment="1" applyProtection="1">
      <alignment vertical="center" shrinkToFit="1"/>
      <protection/>
    </xf>
    <xf numFmtId="0" fontId="26" fillId="0" borderId="18" xfId="0" applyFont="1" applyFill="1" applyBorder="1" applyAlignment="1" applyProtection="1">
      <alignment horizontal="center" vertical="center" wrapText="1"/>
      <protection/>
    </xf>
    <xf numFmtId="182" fontId="29" fillId="0" borderId="23" xfId="0" applyNumberFormat="1" applyFont="1" applyFill="1" applyBorder="1" applyAlignment="1" applyProtection="1">
      <alignment horizontal="distributed" vertical="center" indent="4" shrinkToFit="1"/>
      <protection/>
    </xf>
    <xf numFmtId="182" fontId="30" fillId="0" borderId="23" xfId="0" applyNumberFormat="1" applyFont="1" applyFill="1" applyBorder="1" applyAlignment="1" applyProtection="1">
      <alignment horizontal="distributed" vertical="center" indent="4" shrinkToFit="1"/>
      <protection/>
    </xf>
    <xf numFmtId="182" fontId="30" fillId="0" borderId="25" xfId="0" applyNumberFormat="1" applyFont="1" applyFill="1" applyBorder="1" applyAlignment="1" applyProtection="1">
      <alignment horizontal="distributed" vertical="center" indent="4" shrinkToFit="1"/>
      <protection/>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5" xfId="0" applyFont="1" applyFill="1" applyBorder="1" applyAlignment="1" applyProtection="1">
      <alignment horizontal="center" vertical="center" shrinkToFit="1"/>
      <protection/>
    </xf>
    <xf numFmtId="0" fontId="29" fillId="0" borderId="25" xfId="0" applyFont="1" applyFill="1" applyBorder="1" applyAlignment="1" applyProtection="1">
      <alignment vertical="center" shrinkToFit="1"/>
      <protection/>
    </xf>
    <xf numFmtId="3" fontId="38" fillId="0" borderId="22" xfId="0" applyNumberFormat="1" applyFont="1" applyFill="1" applyBorder="1" applyAlignment="1" applyProtection="1">
      <alignment vertical="center" shrinkToFit="1"/>
      <protection/>
    </xf>
    <xf numFmtId="3" fontId="38" fillId="0" borderId="23" xfId="0" applyNumberFormat="1" applyFont="1" applyFill="1" applyBorder="1" applyAlignment="1" applyProtection="1">
      <alignment vertical="center" shrinkToFit="1"/>
      <protection/>
    </xf>
    <xf numFmtId="0" fontId="38" fillId="0" borderId="23" xfId="0" applyFont="1" applyFill="1" applyBorder="1" applyAlignment="1" applyProtection="1">
      <alignment vertical="center" shrinkToFit="1"/>
      <protection/>
    </xf>
    <xf numFmtId="49" fontId="32" fillId="0" borderId="18" xfId="0" applyNumberFormat="1" applyFont="1" applyFill="1" applyBorder="1" applyAlignment="1" applyProtection="1">
      <alignment horizontal="right" vertical="center" wrapText="1"/>
      <protection/>
    </xf>
    <xf numFmtId="0" fontId="0" fillId="0" borderId="18" xfId="0" applyFill="1" applyBorder="1" applyAlignment="1" applyProtection="1">
      <alignment vertical="center"/>
      <protection/>
    </xf>
    <xf numFmtId="49" fontId="32" fillId="0" borderId="22" xfId="0" applyNumberFormat="1" applyFont="1" applyFill="1" applyBorder="1" applyAlignment="1" applyProtection="1">
      <alignment horizontal="right" vertical="center" wrapText="1"/>
      <protection/>
    </xf>
    <xf numFmtId="0" fontId="0" fillId="0" borderId="25" xfId="0" applyFill="1" applyBorder="1" applyAlignment="1" applyProtection="1">
      <alignment vertical="center"/>
      <protection/>
    </xf>
    <xf numFmtId="49" fontId="0" fillId="0" borderId="23" xfId="0" applyNumberFormat="1" applyFill="1" applyBorder="1" applyAlignment="1" applyProtection="1">
      <alignment horizontal="right" vertical="center" wrapText="1"/>
      <protection/>
    </xf>
    <xf numFmtId="0" fontId="32" fillId="0" borderId="22" xfId="0" applyFont="1" applyFill="1" applyBorder="1" applyAlignment="1" applyProtection="1">
      <alignment horizontal="center" vertical="center" wrapText="1"/>
      <protection/>
    </xf>
    <xf numFmtId="0" fontId="32" fillId="0" borderId="23" xfId="0" applyFont="1" applyFill="1" applyBorder="1" applyAlignment="1" applyProtection="1">
      <alignment horizontal="center" vertical="center" wrapText="1"/>
      <protection/>
    </xf>
    <xf numFmtId="0" fontId="32" fillId="0" borderId="25" xfId="0" applyFont="1" applyFill="1" applyBorder="1" applyAlignment="1" applyProtection="1">
      <alignment horizontal="center" vertical="center" wrapText="1"/>
      <protection/>
    </xf>
    <xf numFmtId="0" fontId="33" fillId="0" borderId="19" xfId="0" applyFont="1" applyFill="1" applyBorder="1" applyAlignment="1" applyProtection="1">
      <alignment horizontal="right" vertical="top"/>
      <protection/>
    </xf>
    <xf numFmtId="0" fontId="0" fillId="0" borderId="19" xfId="0" applyFill="1" applyBorder="1" applyAlignment="1" applyProtection="1">
      <alignment vertical="center"/>
      <protection/>
    </xf>
    <xf numFmtId="0" fontId="33" fillId="0" borderId="13" xfId="0" applyFont="1" applyFill="1" applyBorder="1" applyAlignment="1" applyProtection="1">
      <alignment horizontal="right" vertical="top"/>
      <protection/>
    </xf>
    <xf numFmtId="0" fontId="0" fillId="0" borderId="24" xfId="0" applyFill="1" applyBorder="1" applyAlignment="1" applyProtection="1">
      <alignment vertical="center"/>
      <protection/>
    </xf>
    <xf numFmtId="0" fontId="33" fillId="0" borderId="14" xfId="0" applyFont="1" applyFill="1" applyBorder="1" applyAlignment="1" applyProtection="1">
      <alignment horizontal="right" vertical="top"/>
      <protection/>
    </xf>
    <xf numFmtId="0" fontId="0" fillId="0" borderId="16" xfId="0" applyFill="1" applyBorder="1" applyAlignment="1" applyProtection="1">
      <alignment horizontal="right" vertical="top"/>
      <protection/>
    </xf>
    <xf numFmtId="0" fontId="33" fillId="0" borderId="16" xfId="0" applyFont="1" applyFill="1" applyBorder="1" applyAlignment="1" applyProtection="1">
      <alignment horizontal="right" vertical="top"/>
      <protection/>
    </xf>
    <xf numFmtId="0" fontId="33" fillId="0" borderId="21" xfId="0" applyFont="1" applyFill="1" applyBorder="1" applyAlignment="1" applyProtection="1">
      <alignment horizontal="right" vertical="top"/>
      <protection/>
    </xf>
    <xf numFmtId="0" fontId="34" fillId="0" borderId="20" xfId="0" applyFont="1" applyFill="1" applyBorder="1" applyAlignment="1" applyProtection="1">
      <alignment horizontal="right" vertical="center" wrapText="1"/>
      <protection/>
    </xf>
    <xf numFmtId="0" fontId="0" fillId="0" borderId="20" xfId="0" applyFill="1" applyBorder="1" applyAlignment="1" applyProtection="1">
      <alignment vertical="center"/>
      <protection/>
    </xf>
    <xf numFmtId="0" fontId="34" fillId="0" borderId="15" xfId="0" applyFont="1" applyFill="1" applyBorder="1" applyAlignment="1" applyProtection="1">
      <alignment horizontal="right" vertical="center" wrapText="1"/>
      <protection/>
    </xf>
    <xf numFmtId="0" fontId="0" fillId="0" borderId="12" xfId="0" applyFill="1" applyBorder="1" applyAlignment="1" applyProtection="1">
      <alignment vertical="center"/>
      <protection/>
    </xf>
    <xf numFmtId="0" fontId="0" fillId="0" borderId="17" xfId="0" applyFill="1" applyBorder="1" applyAlignment="1" applyProtection="1">
      <alignment vertical="center"/>
      <protection/>
    </xf>
    <xf numFmtId="0" fontId="29" fillId="0" borderId="12" xfId="0" applyFont="1" applyFill="1" applyBorder="1" applyAlignment="1" applyProtection="1">
      <alignment horizontal="right" vertical="center" wrapText="1"/>
      <protection/>
    </xf>
    <xf numFmtId="0" fontId="34" fillId="0" borderId="15" xfId="0" applyFont="1" applyFill="1" applyBorder="1" applyAlignment="1" applyProtection="1">
      <alignment vertical="center" wrapText="1"/>
      <protection/>
    </xf>
    <xf numFmtId="0" fontId="34" fillId="0" borderId="12" xfId="0" applyFont="1" applyFill="1" applyBorder="1" applyAlignment="1" applyProtection="1">
      <alignment vertical="center" wrapText="1"/>
      <protection/>
    </xf>
    <xf numFmtId="0" fontId="34" fillId="0" borderId="17" xfId="0" applyFont="1" applyFill="1" applyBorder="1" applyAlignment="1" applyProtection="1">
      <alignment vertical="center" wrapText="1"/>
      <protection/>
    </xf>
    <xf numFmtId="0" fontId="34" fillId="0" borderId="18" xfId="0" applyFont="1" applyFill="1" applyBorder="1" applyAlignment="1" applyProtection="1">
      <alignment vertical="center" wrapText="1"/>
      <protection/>
    </xf>
    <xf numFmtId="0" fontId="34" fillId="0" borderId="22" xfId="0" applyFont="1" applyFill="1" applyBorder="1" applyAlignment="1" applyProtection="1">
      <alignment vertical="center" wrapText="1"/>
      <protection/>
    </xf>
    <xf numFmtId="0" fontId="29" fillId="0" borderId="23" xfId="0" applyFont="1" applyFill="1" applyBorder="1" applyAlignment="1" applyProtection="1">
      <alignment vertical="center" wrapText="1"/>
      <protection/>
    </xf>
    <xf numFmtId="0" fontId="34" fillId="0" borderId="23" xfId="0" applyFont="1" applyFill="1" applyBorder="1" applyAlignment="1" applyProtection="1">
      <alignment vertical="center" wrapText="1"/>
      <protection/>
    </xf>
    <xf numFmtId="0" fontId="34" fillId="0" borderId="25" xfId="0" applyFont="1" applyFill="1" applyBorder="1" applyAlignment="1" applyProtection="1">
      <alignment vertical="center" wrapText="1"/>
      <protection/>
    </xf>
    <xf numFmtId="0" fontId="0" fillId="0" borderId="23"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33" fillId="0" borderId="22" xfId="0" applyFont="1" applyFill="1" applyBorder="1" applyAlignment="1" applyProtection="1">
      <alignment horizontal="center" vertical="center" wrapText="1"/>
      <protection/>
    </xf>
    <xf numFmtId="178" fontId="0" fillId="0" borderId="22" xfId="0" applyNumberFormat="1" applyFont="1" applyFill="1" applyBorder="1" applyAlignment="1" applyProtection="1">
      <alignment vertical="center" shrinkToFit="1"/>
      <protection/>
    </xf>
    <xf numFmtId="178" fontId="0" fillId="0" borderId="23" xfId="0" applyNumberFormat="1" applyFont="1" applyFill="1" applyBorder="1" applyAlignment="1" applyProtection="1">
      <alignment vertical="center" shrinkToFit="1"/>
      <protection/>
    </xf>
    <xf numFmtId="178" fontId="0" fillId="0" borderId="22" xfId="0" applyNumberFormat="1" applyFont="1" applyFill="1" applyBorder="1" applyAlignment="1" applyProtection="1">
      <alignment vertical="center"/>
      <protection/>
    </xf>
    <xf numFmtId="178" fontId="0" fillId="0" borderId="23" xfId="0" applyNumberFormat="1" applyFont="1" applyFill="1" applyBorder="1" applyAlignment="1" applyProtection="1">
      <alignment vertical="center"/>
      <protection/>
    </xf>
    <xf numFmtId="0" fontId="26" fillId="0" borderId="22" xfId="0" applyFont="1" applyFill="1" applyBorder="1" applyAlignment="1" applyProtection="1">
      <alignment vertical="center" wrapText="1"/>
      <protection/>
    </xf>
    <xf numFmtId="0" fontId="26" fillId="0" borderId="23" xfId="0" applyFont="1" applyFill="1" applyBorder="1" applyAlignment="1" applyProtection="1">
      <alignment vertical="center" wrapText="1"/>
      <protection/>
    </xf>
    <xf numFmtId="0" fontId="26" fillId="0" borderId="25" xfId="0" applyFont="1" applyFill="1" applyBorder="1" applyAlignment="1" applyProtection="1">
      <alignment vertical="center" wrapText="1"/>
      <protection/>
    </xf>
    <xf numFmtId="0" fontId="26" fillId="0" borderId="13" xfId="0" applyFont="1" applyFill="1" applyBorder="1" applyAlignment="1" applyProtection="1">
      <alignment horizontal="center" vertical="top" wrapText="1"/>
      <protection/>
    </xf>
    <xf numFmtId="0" fontId="26" fillId="0" borderId="0" xfId="0" applyFont="1" applyFill="1" applyBorder="1" applyAlignment="1" applyProtection="1">
      <alignment horizontal="center" vertical="top" wrapText="1"/>
      <protection/>
    </xf>
    <xf numFmtId="0" fontId="26" fillId="0" borderId="24" xfId="0" applyFont="1" applyFill="1" applyBorder="1" applyAlignment="1" applyProtection="1">
      <alignment horizontal="center" vertical="top" wrapText="1"/>
      <protection/>
    </xf>
    <xf numFmtId="0" fontId="31" fillId="2" borderId="19"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20" xfId="0" applyFont="1" applyBorder="1" applyAlignment="1">
      <alignment horizontal="center" vertical="center" textRotation="255"/>
    </xf>
    <xf numFmtId="0" fontId="31" fillId="2" borderId="14" xfId="0" applyFont="1" applyFill="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26" fillId="2" borderId="14"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0" fillId="2" borderId="15" xfId="0" applyFill="1" applyBorder="1" applyAlignment="1">
      <alignment vertical="center"/>
    </xf>
    <xf numFmtId="0" fontId="0" fillId="2" borderId="12" xfId="0" applyFill="1" applyBorder="1" applyAlignment="1">
      <alignment vertical="center"/>
    </xf>
    <xf numFmtId="182" fontId="29" fillId="2" borderId="16" xfId="0" applyNumberFormat="1" applyFont="1" applyFill="1" applyBorder="1" applyAlignment="1">
      <alignment horizontal="distributed" vertical="center" indent="3" shrinkToFit="1"/>
    </xf>
    <xf numFmtId="182" fontId="30" fillId="2" borderId="16" xfId="0" applyNumberFormat="1" applyFont="1" applyFill="1" applyBorder="1" applyAlignment="1">
      <alignment horizontal="distributed" vertical="center" indent="3" shrinkToFit="1"/>
    </xf>
    <xf numFmtId="182" fontId="30" fillId="2" borderId="21" xfId="0" applyNumberFormat="1" applyFont="1" applyFill="1" applyBorder="1" applyAlignment="1">
      <alignment horizontal="distributed" vertical="center" indent="3" shrinkToFit="1"/>
    </xf>
    <xf numFmtId="182" fontId="30" fillId="2" borderId="12" xfId="0" applyNumberFormat="1" applyFont="1" applyFill="1" applyBorder="1" applyAlignment="1">
      <alignment horizontal="distributed" vertical="center" indent="3" shrinkToFit="1"/>
    </xf>
    <xf numFmtId="182" fontId="30" fillId="2" borderId="17" xfId="0" applyNumberFormat="1" applyFont="1" applyFill="1" applyBorder="1" applyAlignment="1">
      <alignment horizontal="distributed" vertical="center" indent="3" shrinkToFit="1"/>
    </xf>
    <xf numFmtId="0" fontId="24" fillId="7" borderId="13" xfId="0" applyFont="1" applyFill="1" applyBorder="1" applyAlignment="1">
      <alignment horizontal="center" vertical="center"/>
    </xf>
    <xf numFmtId="0" fontId="0" fillId="0" borderId="13" xfId="0" applyBorder="1" applyAlignment="1">
      <alignment horizontal="center" vertical="center"/>
    </xf>
    <xf numFmtId="0" fontId="24" fillId="7" borderId="16" xfId="0" applyFont="1" applyFill="1" applyBorder="1" applyAlignment="1">
      <alignment vertical="center" shrinkToFit="1"/>
    </xf>
    <xf numFmtId="0" fontId="0" fillId="0" borderId="12" xfId="0" applyBorder="1" applyAlignment="1">
      <alignment vertical="center" shrinkToFit="1"/>
    </xf>
    <xf numFmtId="0" fontId="26" fillId="2" borderId="21"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7" xfId="0" applyFill="1" applyBorder="1" applyAlignment="1">
      <alignment horizontal="center" vertical="center" wrapText="1"/>
    </xf>
    <xf numFmtId="58" fontId="35" fillId="2" borderId="16" xfId="0" applyNumberFormat="1" applyFont="1" applyFill="1" applyBorder="1" applyAlignment="1">
      <alignment horizontal="left" vertical="center" shrinkToFit="1"/>
    </xf>
    <xf numFmtId="0" fontId="0" fillId="0" borderId="12" xfId="0" applyBorder="1" applyAlignment="1">
      <alignment horizontal="left" vertical="center" shrinkToFit="1"/>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30" fillId="0" borderId="16" xfId="0" applyFont="1" applyFill="1" applyBorder="1" applyAlignment="1" applyProtection="1">
      <alignment horizontal="center" vertical="center" shrinkToFit="1"/>
      <protection locked="0"/>
    </xf>
    <xf numFmtId="0" fontId="0" fillId="0" borderId="16" xfId="0" applyBorder="1" applyAlignment="1" applyProtection="1">
      <alignment vertical="center"/>
      <protection locked="0"/>
    </xf>
    <xf numFmtId="0" fontId="0" fillId="0" borderId="12" xfId="0" applyBorder="1" applyAlignment="1" applyProtection="1">
      <alignment horizontal="center" vertical="center" shrinkToFit="1"/>
      <protection locked="0"/>
    </xf>
    <xf numFmtId="0" fontId="0" fillId="0" borderId="12" xfId="0" applyBorder="1" applyAlignment="1" applyProtection="1">
      <alignment vertical="center"/>
      <protection locked="0"/>
    </xf>
    <xf numFmtId="0" fontId="9" fillId="2" borderId="16" xfId="0" applyFont="1" applyFill="1" applyBorder="1" applyAlignment="1" applyProtection="1">
      <alignment horizontal="center" vertical="center" shrinkToFit="1"/>
      <protection/>
    </xf>
    <xf numFmtId="0" fontId="9" fillId="2" borderId="12" xfId="0" applyFont="1" applyFill="1" applyBorder="1" applyAlignment="1" applyProtection="1">
      <alignment horizontal="center" vertical="center" shrinkToFit="1"/>
      <protection/>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24" fillId="7" borderId="23" xfId="0" applyFont="1" applyFill="1" applyBorder="1" applyAlignment="1">
      <alignment vertical="center" wrapText="1"/>
    </xf>
    <xf numFmtId="0" fontId="26" fillId="2" borderId="1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0" fillId="7" borderId="23" xfId="0" applyFill="1" applyBorder="1" applyAlignment="1">
      <alignment vertical="center"/>
    </xf>
    <xf numFmtId="0" fontId="31" fillId="0" borderId="19" xfId="0" applyFont="1" applyFill="1" applyBorder="1" applyAlignment="1" applyProtection="1">
      <alignment horizontal="center" vertical="center" textRotation="255"/>
      <protection/>
    </xf>
    <xf numFmtId="0" fontId="0" fillId="0" borderId="49" xfId="0" applyFont="1" applyFill="1" applyBorder="1" applyAlignment="1" applyProtection="1">
      <alignment horizontal="center" vertical="center" textRotation="255"/>
      <protection/>
    </xf>
    <xf numFmtId="0" fontId="0" fillId="0" borderId="20" xfId="0" applyFont="1" applyFill="1" applyBorder="1" applyAlignment="1" applyProtection="1">
      <alignment horizontal="center" vertical="center" textRotation="255"/>
      <protection/>
    </xf>
    <xf numFmtId="0" fontId="31" fillId="0" borderId="1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26" fillId="0" borderId="14"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0" fillId="0" borderId="15" xfId="0" applyFill="1" applyBorder="1" applyAlignment="1" applyProtection="1">
      <alignment vertical="center"/>
      <protection/>
    </xf>
    <xf numFmtId="182" fontId="29" fillId="0" borderId="16" xfId="0" applyNumberFormat="1" applyFont="1" applyFill="1" applyBorder="1" applyAlignment="1" applyProtection="1">
      <alignment horizontal="distributed" vertical="center" indent="3" shrinkToFit="1"/>
      <protection/>
    </xf>
    <xf numFmtId="182" fontId="30" fillId="0" borderId="16" xfId="0" applyNumberFormat="1" applyFont="1" applyFill="1" applyBorder="1" applyAlignment="1" applyProtection="1">
      <alignment horizontal="distributed" vertical="center" indent="3" shrinkToFit="1"/>
      <protection/>
    </xf>
    <xf numFmtId="182" fontId="30" fillId="0" borderId="21" xfId="0" applyNumberFormat="1" applyFont="1" applyFill="1" applyBorder="1" applyAlignment="1" applyProtection="1">
      <alignment horizontal="distributed" vertical="center" indent="3" shrinkToFit="1"/>
      <protection/>
    </xf>
    <xf numFmtId="182" fontId="30" fillId="0" borderId="12" xfId="0" applyNumberFormat="1" applyFont="1" applyFill="1" applyBorder="1" applyAlignment="1" applyProtection="1">
      <alignment horizontal="distributed" vertical="center" indent="3" shrinkToFit="1"/>
      <protection/>
    </xf>
    <xf numFmtId="182" fontId="30" fillId="0" borderId="17" xfId="0" applyNumberFormat="1" applyFont="1" applyFill="1" applyBorder="1" applyAlignment="1" applyProtection="1">
      <alignment horizontal="distributed" vertical="center" indent="3" shrinkToFit="1"/>
      <protection/>
    </xf>
    <xf numFmtId="0" fontId="26" fillId="0" borderId="21"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58" fontId="35" fillId="0" borderId="16" xfId="0" applyNumberFormat="1" applyFont="1" applyFill="1" applyBorder="1" applyAlignment="1" applyProtection="1">
      <alignment horizontal="left" vertical="center" shrinkToFit="1"/>
      <protection/>
    </xf>
    <xf numFmtId="0" fontId="0" fillId="0" borderId="12" xfId="0" applyFill="1" applyBorder="1" applyAlignment="1" applyProtection="1">
      <alignment horizontal="left" vertical="center" shrinkToFit="1"/>
      <protection/>
    </xf>
    <xf numFmtId="0" fontId="0" fillId="0" borderId="16" xfId="0" applyFont="1" applyFill="1" applyBorder="1" applyAlignment="1" applyProtection="1">
      <alignment horizontal="center" vertical="center" shrinkToFit="1"/>
      <protection/>
    </xf>
    <xf numFmtId="0" fontId="0" fillId="0" borderId="12" xfId="0" applyFill="1" applyBorder="1" applyAlignment="1" applyProtection="1">
      <alignment horizontal="center" vertical="center" shrinkToFit="1"/>
      <protection/>
    </xf>
    <xf numFmtId="0" fontId="30" fillId="0" borderId="16"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2" xfId="0" applyFont="1" applyFill="1" applyBorder="1" applyAlignment="1" applyProtection="1">
      <alignment horizontal="center" vertical="center" shrinkToFit="1"/>
      <protection/>
    </xf>
    <xf numFmtId="0" fontId="26" fillId="0" borderId="13"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24"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7" xfId="0" applyFont="1" applyFill="1" applyBorder="1" applyAlignment="1" applyProtection="1">
      <alignment horizontal="center" vertical="center" wrapText="1"/>
      <protection/>
    </xf>
    <xf numFmtId="0" fontId="26" fillId="2" borderId="14" xfId="0" applyFont="1" applyFill="1" applyBorder="1" applyAlignment="1">
      <alignment horizontal="center" vertical="center" textRotation="255" wrapText="1"/>
    </xf>
    <xf numFmtId="0" fontId="26" fillId="2" borderId="21" xfId="0" applyFont="1" applyFill="1" applyBorder="1" applyAlignment="1">
      <alignment horizontal="center" vertical="center" textRotation="255" wrapText="1"/>
    </xf>
    <xf numFmtId="0" fontId="26" fillId="2" borderId="13" xfId="0" applyFont="1" applyFill="1" applyBorder="1" applyAlignment="1">
      <alignment horizontal="center" vertical="center" textRotation="255" wrapText="1"/>
    </xf>
    <xf numFmtId="0" fontId="26" fillId="2" borderId="24" xfId="0" applyFont="1" applyFill="1" applyBorder="1" applyAlignment="1">
      <alignment horizontal="center" vertical="center" textRotation="255" wrapText="1"/>
    </xf>
    <xf numFmtId="0" fontId="26" fillId="2" borderId="15" xfId="0" applyFont="1" applyFill="1" applyBorder="1" applyAlignment="1">
      <alignment horizontal="center" vertical="center" textRotation="255" wrapText="1"/>
    </xf>
    <xf numFmtId="0" fontId="26" fillId="2" borderId="17" xfId="0" applyFont="1" applyFill="1" applyBorder="1" applyAlignment="1">
      <alignment horizontal="center" vertical="center" textRotation="255" wrapText="1"/>
    </xf>
    <xf numFmtId="0" fontId="26" fillId="0" borderId="14" xfId="0" applyFont="1" applyFill="1" applyBorder="1" applyAlignment="1" applyProtection="1">
      <alignment horizontal="center" vertical="center" textRotation="255" wrapText="1"/>
      <protection/>
    </xf>
    <xf numFmtId="0" fontId="26" fillId="0" borderId="21" xfId="0" applyFont="1" applyFill="1" applyBorder="1" applyAlignment="1" applyProtection="1">
      <alignment horizontal="center" vertical="center" textRotation="255" wrapText="1"/>
      <protection/>
    </xf>
    <xf numFmtId="0" fontId="26" fillId="0" borderId="13" xfId="0" applyFont="1" applyFill="1" applyBorder="1" applyAlignment="1" applyProtection="1">
      <alignment horizontal="center" vertical="center" textRotation="255" wrapText="1"/>
      <protection/>
    </xf>
    <xf numFmtId="0" fontId="26" fillId="0" borderId="24" xfId="0" applyFont="1" applyFill="1" applyBorder="1" applyAlignment="1" applyProtection="1">
      <alignment horizontal="center" vertical="center" textRotation="255" wrapText="1"/>
      <protection/>
    </xf>
    <xf numFmtId="0" fontId="26" fillId="0" borderId="15" xfId="0" applyFont="1" applyFill="1" applyBorder="1" applyAlignment="1" applyProtection="1">
      <alignment horizontal="center" vertical="center" textRotation="255" wrapText="1"/>
      <protection/>
    </xf>
    <xf numFmtId="0" fontId="26" fillId="0" borderId="17" xfId="0" applyFont="1" applyFill="1" applyBorder="1" applyAlignment="1" applyProtection="1">
      <alignment horizontal="center" vertical="center" textRotation="255" wrapText="1"/>
      <protection/>
    </xf>
    <xf numFmtId="0" fontId="19" fillId="0" borderId="12" xfId="0" applyFont="1" applyBorder="1" applyAlignment="1">
      <alignment horizontal="center" vertical="center"/>
    </xf>
    <xf numFmtId="0" fontId="19" fillId="0" borderId="23"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30" fillId="2" borderId="14" xfId="0" applyFont="1" applyFill="1" applyBorder="1" applyAlignment="1" applyProtection="1">
      <alignment horizontal="left" vertical="center" indent="1" shrinkToFit="1"/>
      <protection/>
    </xf>
    <xf numFmtId="0" fontId="0" fillId="2" borderId="16" xfId="0" applyFont="1" applyFill="1" applyBorder="1" applyAlignment="1" applyProtection="1">
      <alignment horizontal="left" vertical="center" indent="1" shrinkToFit="1"/>
      <protection/>
    </xf>
    <xf numFmtId="0" fontId="30" fillId="0" borderId="13" xfId="0" applyFont="1" applyFill="1" applyBorder="1" applyAlignment="1" applyProtection="1">
      <alignment horizontal="right" vertical="center" shrinkToFit="1"/>
      <protection locked="0"/>
    </xf>
    <xf numFmtId="0" fontId="30" fillId="0" borderId="0" xfId="0" applyFont="1" applyFill="1" applyBorder="1" applyAlignment="1" applyProtection="1">
      <alignment horizontal="right" vertical="center" shrinkToFit="1"/>
      <protection locked="0"/>
    </xf>
    <xf numFmtId="0" fontId="26" fillId="2" borderId="0" xfId="0" applyFont="1" applyFill="1" applyBorder="1" applyAlignment="1">
      <alignment vertical="center" shrinkToFit="1"/>
    </xf>
    <xf numFmtId="0" fontId="21" fillId="0" borderId="0" xfId="0" applyFont="1" applyBorder="1" applyAlignment="1">
      <alignment vertical="center" shrinkToFit="1"/>
    </xf>
    <xf numFmtId="0" fontId="21" fillId="0" borderId="0" xfId="0" applyFont="1" applyAlignment="1">
      <alignment vertical="center" shrinkToFit="1"/>
    </xf>
    <xf numFmtId="0" fontId="29" fillId="2" borderId="23" xfId="0" applyFont="1" applyFill="1" applyBorder="1" applyAlignment="1">
      <alignment vertical="center" shrinkToFit="1"/>
    </xf>
    <xf numFmtId="0" fontId="30" fillId="2" borderId="23" xfId="0" applyFont="1" applyFill="1" applyBorder="1" applyAlignment="1">
      <alignment vertical="center" shrinkToFit="1"/>
    </xf>
    <xf numFmtId="0" fontId="30" fillId="2" borderId="25" xfId="0" applyFont="1" applyFill="1" applyBorder="1" applyAlignment="1">
      <alignment vertical="center" shrinkToFit="1"/>
    </xf>
    <xf numFmtId="0" fontId="30" fillId="2" borderId="23" xfId="0" applyFont="1" applyFill="1" applyBorder="1" applyAlignment="1">
      <alignment horizontal="center" vertical="center" shrinkToFit="1"/>
    </xf>
    <xf numFmtId="182" fontId="29" fillId="2" borderId="23" xfId="0" applyNumberFormat="1" applyFont="1" applyFill="1" applyBorder="1" applyAlignment="1">
      <alignment horizontal="distributed" vertical="center" indent="4" shrinkToFit="1"/>
    </xf>
    <xf numFmtId="182" fontId="30" fillId="2" borderId="23" xfId="0" applyNumberFormat="1" applyFont="1" applyFill="1" applyBorder="1" applyAlignment="1">
      <alignment horizontal="distributed" vertical="center" indent="4" shrinkToFit="1"/>
    </xf>
    <xf numFmtId="182" fontId="30" fillId="2" borderId="25" xfId="0" applyNumberFormat="1" applyFont="1" applyFill="1" applyBorder="1" applyAlignment="1">
      <alignment horizontal="distributed" vertical="center" indent="4" shrinkToFit="1"/>
    </xf>
    <xf numFmtId="0" fontId="0" fillId="2" borderId="25" xfId="0" applyFill="1" applyBorder="1" applyAlignment="1">
      <alignment vertical="center"/>
    </xf>
    <xf numFmtId="3" fontId="38" fillId="2" borderId="22" xfId="0" applyNumberFormat="1" applyFont="1" applyFill="1" applyBorder="1" applyAlignment="1" applyProtection="1">
      <alignment vertical="center" shrinkToFit="1"/>
      <protection/>
    </xf>
    <xf numFmtId="3" fontId="38" fillId="2" borderId="23" xfId="0" applyNumberFormat="1" applyFont="1" applyFill="1" applyBorder="1" applyAlignment="1" applyProtection="1">
      <alignment vertical="center" shrinkToFit="1"/>
      <protection/>
    </xf>
    <xf numFmtId="0" fontId="38" fillId="2" borderId="23" xfId="0" applyFont="1" applyFill="1" applyBorder="1" applyAlignment="1" applyProtection="1">
      <alignment vertical="center" shrinkToFit="1"/>
      <protection/>
    </xf>
    <xf numFmtId="0" fontId="26" fillId="2" borderId="18" xfId="0" applyFont="1" applyFill="1" applyBorder="1" applyAlignment="1" applyProtection="1">
      <alignment horizontal="center" vertical="center" wrapText="1"/>
      <protection locked="0"/>
    </xf>
    <xf numFmtId="0" fontId="0" fillId="2" borderId="23" xfId="0" applyFill="1" applyBorder="1" applyAlignment="1">
      <alignment vertical="center"/>
    </xf>
    <xf numFmtId="3" fontId="26" fillId="2" borderId="22" xfId="0" applyNumberFormat="1" applyFont="1" applyFill="1" applyBorder="1" applyAlignment="1">
      <alignment horizontal="center" vertical="center" shrinkToFit="1"/>
    </xf>
    <xf numFmtId="3" fontId="26" fillId="2" borderId="23" xfId="0" applyNumberFormat="1" applyFont="1" applyFill="1" applyBorder="1" applyAlignment="1">
      <alignment horizontal="center" vertical="center" shrinkToFit="1"/>
    </xf>
    <xf numFmtId="0" fontId="30" fillId="0" borderId="18" xfId="0" applyFont="1" applyFill="1" applyBorder="1" applyAlignment="1" applyProtection="1">
      <alignment vertical="center" wrapText="1"/>
      <protection locked="0"/>
    </xf>
    <xf numFmtId="0" fontId="29" fillId="0" borderId="18" xfId="0" applyFont="1" applyFill="1" applyBorder="1" applyAlignment="1" applyProtection="1">
      <alignment horizontal="center" vertical="center" wrapText="1"/>
      <protection locked="0"/>
    </xf>
    <xf numFmtId="0" fontId="45" fillId="0" borderId="22" xfId="0" applyFont="1" applyFill="1" applyBorder="1" applyAlignment="1" applyProtection="1">
      <alignment horizontal="center" vertical="center" shrinkToFit="1"/>
      <protection locked="0"/>
    </xf>
    <xf numFmtId="0" fontId="45" fillId="0" borderId="23" xfId="0" applyFont="1" applyFill="1" applyBorder="1" applyAlignment="1" applyProtection="1">
      <alignment horizontal="center" vertical="center" shrinkToFit="1"/>
      <protection locked="0"/>
    </xf>
    <xf numFmtId="0" fontId="30" fillId="0" borderId="23"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176" fontId="38" fillId="0" borderId="22" xfId="0" applyNumberFormat="1" applyFont="1" applyFill="1" applyBorder="1" applyAlignment="1" applyProtection="1">
      <alignment vertical="center" shrinkToFit="1"/>
      <protection locked="0"/>
    </xf>
    <xf numFmtId="176" fontId="38" fillId="0" borderId="23" xfId="0" applyNumberFormat="1" applyFont="1" applyFill="1" applyBorder="1" applyAlignment="1" applyProtection="1">
      <alignment vertical="center" shrinkToFit="1"/>
      <protection locked="0"/>
    </xf>
    <xf numFmtId="182" fontId="30" fillId="0" borderId="18"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wrapText="1"/>
      <protection locked="0"/>
    </xf>
    <xf numFmtId="0" fontId="29" fillId="0" borderId="22" xfId="0" applyFont="1"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41" fillId="0" borderId="22" xfId="0" applyFont="1" applyFill="1" applyBorder="1" applyAlignment="1" applyProtection="1">
      <alignment horizontal="center" vertical="center"/>
      <protection/>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30" fillId="0" borderId="14" xfId="0" applyFont="1" applyFill="1" applyBorder="1" applyAlignment="1">
      <alignment horizontal="left" vertical="center" indent="1" shrinkToFit="1"/>
    </xf>
    <xf numFmtId="0" fontId="0" fillId="0" borderId="16" xfId="0" applyFont="1" applyFill="1" applyBorder="1" applyAlignment="1">
      <alignment horizontal="left" vertical="center" indent="1" shrinkToFit="1"/>
    </xf>
    <xf numFmtId="0" fontId="0" fillId="0" borderId="16" xfId="0" applyFont="1" applyBorder="1" applyAlignment="1">
      <alignment horizontal="left" vertical="center" indent="1"/>
    </xf>
    <xf numFmtId="0" fontId="30" fillId="0" borderId="15" xfId="0" applyFont="1" applyFill="1" applyBorder="1" applyAlignment="1">
      <alignment horizontal="left" vertical="center" indent="1" shrinkToFit="1"/>
    </xf>
    <xf numFmtId="0" fontId="30" fillId="0" borderId="12" xfId="0" applyFont="1" applyFill="1" applyBorder="1" applyAlignment="1">
      <alignment horizontal="left" vertical="center" indent="1" shrinkToFit="1"/>
    </xf>
    <xf numFmtId="0" fontId="0" fillId="0" borderId="12" xfId="0" applyFont="1" applyFill="1" applyBorder="1" applyAlignment="1">
      <alignment horizontal="left" vertical="center" indent="1" shrinkToFit="1"/>
    </xf>
    <xf numFmtId="0" fontId="0" fillId="0" borderId="12" xfId="0" applyFont="1" applyBorder="1" applyAlignment="1">
      <alignment horizontal="left" vertical="center" indent="1"/>
    </xf>
    <xf numFmtId="0" fontId="26" fillId="0" borderId="23" xfId="0" applyFont="1" applyFill="1" applyBorder="1" applyAlignment="1" applyProtection="1">
      <alignment vertical="center" shrinkToFit="1"/>
      <protection/>
    </xf>
    <xf numFmtId="0" fontId="0" fillId="0" borderId="25" xfId="0" applyBorder="1" applyAlignment="1">
      <alignment vertical="center" shrinkToFit="1"/>
    </xf>
    <xf numFmtId="0" fontId="0" fillId="0" borderId="25" xfId="0" applyBorder="1" applyAlignment="1">
      <alignment vertical="center" wrapText="1"/>
    </xf>
    <xf numFmtId="0" fontId="29" fillId="0" borderId="23" xfId="0" applyFont="1" applyFill="1" applyBorder="1" applyAlignment="1" applyProtection="1">
      <alignment vertical="center" wrapText="1" shrinkToFit="1"/>
      <protection/>
    </xf>
    <xf numFmtId="0" fontId="26" fillId="0" borderId="22" xfId="0" applyFont="1" applyFill="1" applyBorder="1" applyAlignment="1" applyProtection="1">
      <alignment horizontal="center" vertical="center" wrapText="1" shrinkToFit="1"/>
      <protection/>
    </xf>
    <xf numFmtId="0" fontId="26" fillId="0" borderId="23" xfId="0" applyFont="1" applyFill="1" applyBorder="1" applyAlignment="1" applyProtection="1">
      <alignment horizontal="center" vertical="center" wrapText="1" shrinkToFit="1"/>
      <protection/>
    </xf>
    <xf numFmtId="3" fontId="26" fillId="0" borderId="22" xfId="0" applyNumberFormat="1" applyFont="1" applyFill="1" applyBorder="1" applyAlignment="1" applyProtection="1">
      <alignment horizontal="center" vertical="center" shrinkToFit="1"/>
      <protection/>
    </xf>
    <xf numFmtId="3" fontId="26" fillId="0" borderId="23" xfId="0" applyNumberFormat="1" applyFont="1" applyFill="1" applyBorder="1" applyAlignment="1" applyProtection="1">
      <alignment horizontal="center" vertical="center" shrinkToFit="1"/>
      <protection/>
    </xf>
    <xf numFmtId="0" fontId="30" fillId="0" borderId="22" xfId="0" applyFont="1" applyFill="1" applyBorder="1" applyAlignment="1" applyProtection="1">
      <alignment vertical="center" wrapText="1"/>
      <protection/>
    </xf>
    <xf numFmtId="0" fontId="30" fillId="0" borderId="23" xfId="0" applyFont="1" applyFill="1" applyBorder="1" applyAlignment="1" applyProtection="1">
      <alignment vertical="center" wrapText="1"/>
      <protection/>
    </xf>
    <xf numFmtId="0" fontId="30" fillId="0" borderId="25" xfId="0" applyFont="1" applyFill="1" applyBorder="1" applyAlignment="1" applyProtection="1">
      <alignment vertical="center" wrapText="1"/>
      <protection/>
    </xf>
    <xf numFmtId="0" fontId="29" fillId="0" borderId="18" xfId="0" applyFont="1" applyFill="1" applyBorder="1" applyAlignment="1" applyProtection="1">
      <alignment horizontal="center" vertical="center" wrapText="1"/>
      <protection/>
    </xf>
    <xf numFmtId="0" fontId="45" fillId="0" borderId="22" xfId="0" applyFont="1" applyFill="1" applyBorder="1" applyAlignment="1" applyProtection="1">
      <alignment horizontal="center" vertical="center" wrapText="1" shrinkToFit="1"/>
      <protection/>
    </xf>
    <xf numFmtId="0" fontId="45" fillId="0" borderId="23" xfId="0" applyFont="1" applyFill="1" applyBorder="1" applyAlignment="1" applyProtection="1">
      <alignment horizontal="center" vertical="center" wrapText="1" shrinkToFit="1"/>
      <protection/>
    </xf>
    <xf numFmtId="176" fontId="38" fillId="0" borderId="22" xfId="0" applyNumberFormat="1" applyFont="1" applyFill="1" applyBorder="1" applyAlignment="1" applyProtection="1">
      <alignment vertical="center" shrinkToFit="1"/>
      <protection/>
    </xf>
    <xf numFmtId="176" fontId="38" fillId="0" borderId="23" xfId="0" applyNumberFormat="1" applyFont="1" applyFill="1" applyBorder="1" applyAlignment="1" applyProtection="1">
      <alignment vertical="center" shrinkToFit="1"/>
      <protection/>
    </xf>
    <xf numFmtId="0" fontId="30" fillId="0" borderId="23" xfId="0" applyFont="1" applyFill="1" applyBorder="1" applyAlignment="1" applyProtection="1">
      <alignment vertical="center"/>
      <protection/>
    </xf>
    <xf numFmtId="182" fontId="30" fillId="0" borderId="22" xfId="0" applyNumberFormat="1" applyFont="1" applyFill="1" applyBorder="1" applyAlignment="1" applyProtection="1">
      <alignment horizontal="center" vertical="center" wrapText="1"/>
      <protection/>
    </xf>
    <xf numFmtId="182" fontId="30" fillId="0" borderId="23" xfId="0" applyNumberFormat="1" applyFont="1" applyFill="1" applyBorder="1" applyAlignment="1" applyProtection="1">
      <alignment horizontal="center" vertical="center" wrapText="1"/>
      <protection/>
    </xf>
    <xf numFmtId="182" fontId="30" fillId="0" borderId="25" xfId="0" applyNumberFormat="1" applyFont="1" applyFill="1" applyBorder="1" applyAlignment="1" applyProtection="1">
      <alignment horizontal="center" vertical="center" wrapText="1"/>
      <protection/>
    </xf>
    <xf numFmtId="182" fontId="30" fillId="0" borderId="22" xfId="0" applyNumberFormat="1" applyFont="1" applyFill="1" applyBorder="1" applyAlignment="1" applyProtection="1">
      <alignment horizontal="center" vertical="center" shrinkToFit="1"/>
      <protection/>
    </xf>
    <xf numFmtId="182" fontId="30" fillId="0" borderId="23" xfId="0" applyNumberFormat="1" applyFont="1" applyFill="1" applyBorder="1" applyAlignment="1" applyProtection="1">
      <alignment horizontal="center" vertical="center" shrinkToFit="1"/>
      <protection/>
    </xf>
    <xf numFmtId="182" fontId="30" fillId="0" borderId="25" xfId="0" applyNumberFormat="1" applyFont="1" applyFill="1" applyBorder="1" applyAlignment="1" applyProtection="1">
      <alignment horizontal="center" vertical="center" shrinkToFit="1"/>
      <protection/>
    </xf>
    <xf numFmtId="0" fontId="29" fillId="0" borderId="22" xfId="0" applyFont="1" applyFill="1" applyBorder="1" applyAlignment="1" applyProtection="1">
      <alignment horizontal="center" vertical="center" wrapText="1"/>
      <protection/>
    </xf>
    <xf numFmtId="0" fontId="24" fillId="2" borderId="1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30" fillId="2" borderId="14" xfId="0" applyFont="1" applyFill="1" applyBorder="1" applyAlignment="1" applyProtection="1">
      <alignment horizontal="left" vertical="center" wrapText="1" indent="1"/>
      <protection/>
    </xf>
    <xf numFmtId="0" fontId="30" fillId="2" borderId="16" xfId="0" applyFont="1" applyFill="1" applyBorder="1" applyAlignment="1" applyProtection="1">
      <alignment horizontal="left" vertical="center" wrapText="1" indent="1"/>
      <protection/>
    </xf>
    <xf numFmtId="0" fontId="0" fillId="2" borderId="16" xfId="0" applyFont="1" applyFill="1" applyBorder="1" applyAlignment="1" applyProtection="1">
      <alignment horizontal="left" vertical="center" wrapText="1" indent="1"/>
      <protection/>
    </xf>
    <xf numFmtId="0" fontId="0" fillId="2" borderId="21" xfId="0" applyFont="1" applyFill="1" applyBorder="1" applyAlignment="1" applyProtection="1">
      <alignment horizontal="left" vertical="center" wrapText="1" indent="1"/>
      <protection/>
    </xf>
    <xf numFmtId="0" fontId="0" fillId="2" borderId="15" xfId="0" applyFont="1" applyFill="1" applyBorder="1" applyAlignment="1" applyProtection="1">
      <alignment horizontal="left" vertical="center" wrapText="1" indent="1"/>
      <protection/>
    </xf>
    <xf numFmtId="0" fontId="0" fillId="2" borderId="12" xfId="0" applyFont="1" applyFill="1" applyBorder="1" applyAlignment="1" applyProtection="1">
      <alignment horizontal="left" vertical="center" wrapText="1" indent="1"/>
      <protection/>
    </xf>
    <xf numFmtId="0" fontId="0" fillId="2" borderId="17" xfId="0" applyFont="1" applyFill="1" applyBorder="1" applyAlignment="1" applyProtection="1">
      <alignment horizontal="left" vertical="center" wrapText="1" indent="1"/>
      <protection/>
    </xf>
    <xf numFmtId="0" fontId="24" fillId="2" borderId="0" xfId="0" applyFont="1" applyFill="1" applyBorder="1" applyAlignment="1">
      <alignment horizontal="right" vertical="center"/>
    </xf>
    <xf numFmtId="0" fontId="0" fillId="0" borderId="0" xfId="0" applyAlignment="1">
      <alignment horizontal="right" vertical="center"/>
    </xf>
    <xf numFmtId="0" fontId="0" fillId="2" borderId="0" xfId="0" applyFont="1" applyFill="1" applyBorder="1" applyAlignment="1">
      <alignment horizontal="center" vertical="center" shrinkToFit="1"/>
    </xf>
    <xf numFmtId="0" fontId="0" fillId="0" borderId="0" xfId="0" applyFont="1" applyAlignment="1">
      <alignment horizontal="center" vertical="center" shrinkToFit="1"/>
    </xf>
    <xf numFmtId="0" fontId="24" fillId="2" borderId="0" xfId="0" applyFont="1" applyFill="1" applyBorder="1" applyAlignment="1">
      <alignment horizontal="center" vertical="center"/>
    </xf>
    <xf numFmtId="0" fontId="0" fillId="0" borderId="0" xfId="0" applyAlignment="1">
      <alignment horizontal="center" vertical="center"/>
    </xf>
    <xf numFmtId="0" fontId="24" fillId="2" borderId="24" xfId="0" applyFont="1" applyFill="1"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30" fillId="2" borderId="14" xfId="0" applyFont="1" applyFill="1" applyBorder="1" applyAlignment="1" applyProtection="1">
      <alignment horizontal="left" vertical="center" indent="1"/>
      <protection/>
    </xf>
    <xf numFmtId="0" fontId="0" fillId="2" borderId="16" xfId="0" applyFont="1" applyFill="1" applyBorder="1" applyAlignment="1" applyProtection="1">
      <alignment horizontal="left" vertical="center" indent="1"/>
      <protection/>
    </xf>
    <xf numFmtId="0" fontId="0" fillId="2" borderId="13" xfId="0" applyFont="1" applyFill="1" applyBorder="1" applyAlignment="1" applyProtection="1">
      <alignment horizontal="left" vertical="center" indent="1"/>
      <protection/>
    </xf>
    <xf numFmtId="0" fontId="0" fillId="2" borderId="0" xfId="0" applyFont="1" applyFill="1" applyAlignment="1" applyProtection="1">
      <alignment horizontal="left" vertical="center" indent="1"/>
      <protection/>
    </xf>
    <xf numFmtId="0" fontId="0" fillId="2" borderId="15" xfId="0" applyFont="1" applyFill="1" applyBorder="1" applyAlignment="1" applyProtection="1">
      <alignment horizontal="left" vertical="center" indent="1"/>
      <protection/>
    </xf>
    <xf numFmtId="0" fontId="0" fillId="2" borderId="12" xfId="0" applyFont="1" applyFill="1" applyBorder="1" applyAlignment="1" applyProtection="1">
      <alignment horizontal="left" vertical="center" indent="1"/>
      <protection/>
    </xf>
    <xf numFmtId="0" fontId="24" fillId="2" borderId="16" xfId="0" applyFont="1" applyFill="1" applyBorder="1" applyAlignment="1" applyProtection="1">
      <alignment horizontal="left" vertical="center" indent="1"/>
      <protection/>
    </xf>
    <xf numFmtId="0" fontId="0" fillId="0" borderId="21" xfId="0" applyFont="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0" borderId="24" xfId="0" applyFont="1" applyBorder="1" applyAlignment="1" applyProtection="1">
      <alignment horizontal="left" vertical="center" indent="1"/>
      <protection/>
    </xf>
    <xf numFmtId="0" fontId="0" fillId="0" borderId="12" xfId="0" applyFont="1" applyBorder="1" applyAlignment="1" applyProtection="1">
      <alignment horizontal="left" vertical="center" indent="1"/>
      <protection/>
    </xf>
    <xf numFmtId="0" fontId="0" fillId="0" borderId="17" xfId="0" applyFont="1" applyBorder="1" applyAlignment="1" applyProtection="1">
      <alignment horizontal="left" vertical="center" indent="1"/>
      <protection/>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4" xfId="0" applyFont="1" applyFill="1" applyBorder="1" applyAlignment="1">
      <alignment horizontal="center" vertical="center"/>
    </xf>
    <xf numFmtId="0" fontId="30" fillId="2" borderId="50" xfId="0" applyFont="1" applyFill="1" applyBorder="1" applyAlignment="1">
      <alignment horizontal="center" vertical="center" shrinkToFit="1"/>
    </xf>
    <xf numFmtId="0" fontId="30" fillId="2" borderId="51" xfId="0" applyFont="1" applyFill="1" applyBorder="1" applyAlignment="1">
      <alignment horizontal="center" vertical="center" shrinkToFit="1"/>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30" fillId="2" borderId="21"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2" borderId="52" xfId="0" applyFont="1" applyFill="1" applyBorder="1" applyAlignment="1">
      <alignment horizontal="center" vertical="center" shrinkToFit="1"/>
    </xf>
    <xf numFmtId="0" fontId="30" fillId="2" borderId="47" xfId="0" applyFont="1" applyFill="1" applyBorder="1" applyAlignment="1">
      <alignment horizontal="center" vertical="center" shrinkToFit="1"/>
    </xf>
    <xf numFmtId="0" fontId="30" fillId="2" borderId="53" xfId="0" applyFont="1" applyFill="1" applyBorder="1" applyAlignment="1">
      <alignment horizontal="center" vertical="center" shrinkToFit="1"/>
    </xf>
    <xf numFmtId="0" fontId="30" fillId="2" borderId="54" xfId="0" applyFont="1" applyFill="1" applyBorder="1" applyAlignment="1">
      <alignment horizontal="center" vertical="center" shrinkToFit="1"/>
    </xf>
    <xf numFmtId="0" fontId="42" fillId="7" borderId="0" xfId="0" applyFont="1" applyFill="1" applyAlignment="1">
      <alignment vertical="center" wrapText="1"/>
    </xf>
    <xf numFmtId="0" fontId="0" fillId="0" borderId="12" xfId="0" applyBorder="1" applyAlignment="1">
      <alignment vertical="center" wrapText="1"/>
    </xf>
    <xf numFmtId="0" fontId="24" fillId="7" borderId="16" xfId="0" applyFont="1" applyFill="1" applyBorder="1" applyAlignment="1">
      <alignment vertical="center" wrapText="1"/>
    </xf>
    <xf numFmtId="0" fontId="0" fillId="0" borderId="0" xfId="0" applyFill="1" applyBorder="1" applyAlignment="1">
      <alignment vertical="center"/>
    </xf>
    <xf numFmtId="182" fontId="29" fillId="2" borderId="16" xfId="0" applyNumberFormat="1" applyFont="1" applyFill="1" applyBorder="1" applyAlignment="1">
      <alignment horizontal="distributed" vertical="center" indent="4" shrinkToFit="1"/>
    </xf>
    <xf numFmtId="182" fontId="30" fillId="2" borderId="16" xfId="0" applyNumberFormat="1" applyFont="1" applyFill="1" applyBorder="1" applyAlignment="1">
      <alignment horizontal="distributed" vertical="center" indent="4" shrinkToFit="1"/>
    </xf>
    <xf numFmtId="182" fontId="30" fillId="2" borderId="21" xfId="0" applyNumberFormat="1" applyFont="1" applyFill="1" applyBorder="1" applyAlignment="1">
      <alignment horizontal="distributed" vertical="center" indent="4" shrinkToFit="1"/>
    </xf>
    <xf numFmtId="182" fontId="0" fillId="2" borderId="12" xfId="0" applyNumberFormat="1" applyFont="1" applyFill="1" applyBorder="1" applyAlignment="1">
      <alignment horizontal="distributed" vertical="center" indent="4" shrinkToFit="1"/>
    </xf>
    <xf numFmtId="182" fontId="0" fillId="2" borderId="17" xfId="0" applyNumberFormat="1" applyFont="1" applyFill="1" applyBorder="1" applyAlignment="1">
      <alignment horizontal="distributed" vertical="center" indent="4" shrinkToFit="1"/>
    </xf>
    <xf numFmtId="0" fontId="24" fillId="7" borderId="0" xfId="0" applyFont="1" applyFill="1" applyBorder="1" applyAlignment="1">
      <alignment vertical="center"/>
    </xf>
    <xf numFmtId="0" fontId="0" fillId="7" borderId="0" xfId="0" applyFill="1" applyBorder="1" applyAlignment="1">
      <alignment vertical="center"/>
    </xf>
    <xf numFmtId="0" fontId="26" fillId="2" borderId="14" xfId="0" applyFont="1" applyFill="1" applyBorder="1" applyAlignment="1">
      <alignment horizontal="center" vertical="center" textRotation="255"/>
    </xf>
    <xf numFmtId="0" fontId="26" fillId="2" borderId="21" xfId="0" applyFont="1" applyFill="1" applyBorder="1" applyAlignment="1">
      <alignment horizontal="center" vertical="center" textRotation="255"/>
    </xf>
    <xf numFmtId="0" fontId="26" fillId="2" borderId="13" xfId="0" applyFont="1" applyFill="1" applyBorder="1" applyAlignment="1">
      <alignment horizontal="center" vertical="center" textRotation="255"/>
    </xf>
    <xf numFmtId="0" fontId="26" fillId="2" borderId="24" xfId="0" applyFont="1" applyFill="1" applyBorder="1" applyAlignment="1">
      <alignment horizontal="center" vertical="center" textRotation="255"/>
    </xf>
    <xf numFmtId="0" fontId="26" fillId="2" borderId="15" xfId="0" applyFont="1" applyFill="1" applyBorder="1" applyAlignment="1">
      <alignment horizontal="center" vertical="center" textRotation="255"/>
    </xf>
    <xf numFmtId="0" fontId="26" fillId="2" borderId="17" xfId="0" applyFont="1" applyFill="1" applyBorder="1" applyAlignment="1">
      <alignment horizontal="center" vertical="center" textRotation="255"/>
    </xf>
    <xf numFmtId="0" fontId="0" fillId="7" borderId="23" xfId="0" applyFill="1" applyBorder="1" applyAlignment="1">
      <alignment vertical="center" wrapText="1"/>
    </xf>
    <xf numFmtId="0" fontId="24" fillId="0" borderId="14" xfId="0" applyFont="1" applyFill="1" applyBorder="1" applyAlignment="1">
      <alignment horizontal="center" vertical="center" wrapText="1"/>
    </xf>
    <xf numFmtId="0" fontId="30" fillId="0" borderId="14" xfId="0" applyFont="1" applyFill="1" applyBorder="1" applyAlignment="1">
      <alignment horizontal="left" vertical="center" wrapText="1" indent="1"/>
    </xf>
    <xf numFmtId="0" fontId="30" fillId="0" borderId="16"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17" xfId="0" applyFont="1" applyFill="1" applyBorder="1" applyAlignment="1">
      <alignment horizontal="left" vertical="center" wrapText="1" indent="1"/>
    </xf>
    <xf numFmtId="0" fontId="24"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horizontal="center" vertical="center" shrinkToFit="1"/>
    </xf>
    <xf numFmtId="0" fontId="24" fillId="0" borderId="0" xfId="0" applyFont="1" applyFill="1" applyBorder="1" applyAlignment="1">
      <alignment horizontal="center" vertical="center"/>
    </xf>
    <xf numFmtId="0" fontId="0" fillId="0" borderId="0" xfId="0" applyFill="1" applyBorder="1" applyAlignment="1">
      <alignment horizontal="center" vertical="center"/>
    </xf>
    <xf numFmtId="0" fontId="24" fillId="0" borderId="24" xfId="0" applyFont="1" applyFill="1" applyBorder="1" applyAlignment="1">
      <alignment horizontal="center" vertical="center"/>
    </xf>
    <xf numFmtId="0" fontId="0" fillId="0" borderId="13" xfId="0" applyFont="1" applyBorder="1" applyAlignment="1">
      <alignment horizontal="left" vertical="center" indent="1"/>
    </xf>
    <xf numFmtId="0" fontId="0" fillId="0" borderId="0" xfId="0" applyFont="1" applyAlignment="1">
      <alignment horizontal="left" vertical="center" indent="1"/>
    </xf>
    <xf numFmtId="0" fontId="0" fillId="0" borderId="15" xfId="0" applyFont="1" applyBorder="1" applyAlignment="1">
      <alignment horizontal="left" vertical="center" indent="1"/>
    </xf>
    <xf numFmtId="0" fontId="24" fillId="0" borderId="16" xfId="0" applyFont="1" applyFill="1" applyBorder="1" applyAlignment="1">
      <alignment horizontal="left" vertical="center" indent="1"/>
    </xf>
    <xf numFmtId="0" fontId="0" fillId="0" borderId="21" xfId="0" applyFont="1" applyBorder="1" applyAlignment="1">
      <alignment horizontal="left" vertical="center" indent="1"/>
    </xf>
    <xf numFmtId="0" fontId="0" fillId="0" borderId="24" xfId="0" applyFont="1" applyBorder="1" applyAlignment="1">
      <alignment horizontal="left" vertical="center" indent="1"/>
    </xf>
    <xf numFmtId="0" fontId="0" fillId="0" borderId="17" xfId="0" applyFont="1" applyBorder="1" applyAlignment="1">
      <alignment horizontal="left" vertical="center" indent="1"/>
    </xf>
    <xf numFmtId="0" fontId="24" fillId="0" borderId="16"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0" fillId="0" borderId="13"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26" fillId="0" borderId="0" xfId="0" applyFont="1" applyFill="1" applyBorder="1" applyAlignment="1">
      <alignment vertical="center" shrinkToFit="1"/>
    </xf>
    <xf numFmtId="0" fontId="0" fillId="0" borderId="0" xfId="0" applyFill="1" applyBorder="1" applyAlignment="1">
      <alignment vertical="center" shrinkToFit="1"/>
    </xf>
    <xf numFmtId="0" fontId="24" fillId="0" borderId="0" xfId="0" applyFont="1" applyFill="1" applyBorder="1" applyAlignment="1">
      <alignment vertical="center"/>
    </xf>
    <xf numFmtId="0" fontId="0" fillId="2" borderId="15" xfId="0" applyFont="1" applyFill="1" applyBorder="1" applyAlignment="1">
      <alignment horizontal="center" vertical="center"/>
    </xf>
    <xf numFmtId="0" fontId="30" fillId="0" borderId="50" xfId="0" applyFont="1" applyFill="1" applyBorder="1" applyAlignment="1">
      <alignment horizontal="center" vertical="center" shrinkToFit="1"/>
    </xf>
    <xf numFmtId="0" fontId="30" fillId="0" borderId="51"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4"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53" xfId="0" applyFont="1" applyFill="1" applyBorder="1" applyAlignment="1">
      <alignment horizontal="center" vertical="center" shrinkToFit="1"/>
    </xf>
    <xf numFmtId="0" fontId="30" fillId="0" borderId="54" xfId="0" applyFont="1" applyFill="1" applyBorder="1" applyAlignment="1">
      <alignment horizontal="center" vertical="center" shrinkToFit="1"/>
    </xf>
    <xf numFmtId="182" fontId="29" fillId="0" borderId="16" xfId="0" applyNumberFormat="1" applyFont="1" applyFill="1" applyBorder="1" applyAlignment="1" applyProtection="1">
      <alignment horizontal="distributed" vertical="center" indent="4" shrinkToFit="1"/>
      <protection/>
    </xf>
    <xf numFmtId="182" fontId="30" fillId="0" borderId="16" xfId="0" applyNumberFormat="1" applyFont="1" applyFill="1" applyBorder="1" applyAlignment="1" applyProtection="1">
      <alignment horizontal="distributed" vertical="center" indent="4" shrinkToFit="1"/>
      <protection/>
    </xf>
    <xf numFmtId="182" fontId="30" fillId="0" borderId="21" xfId="0" applyNumberFormat="1" applyFont="1" applyFill="1" applyBorder="1" applyAlignment="1" applyProtection="1">
      <alignment horizontal="distributed" vertical="center" indent="4" shrinkToFit="1"/>
      <protection/>
    </xf>
    <xf numFmtId="182" fontId="0" fillId="0" borderId="12" xfId="0" applyNumberFormat="1" applyFont="1" applyFill="1" applyBorder="1" applyAlignment="1" applyProtection="1">
      <alignment horizontal="distributed" vertical="center" indent="4" shrinkToFit="1"/>
      <protection/>
    </xf>
    <xf numFmtId="182" fontId="0" fillId="0" borderId="17" xfId="0" applyNumberFormat="1" applyFont="1" applyFill="1" applyBorder="1" applyAlignment="1" applyProtection="1">
      <alignment horizontal="distributed" vertical="center" indent="4" shrinkToFit="1"/>
      <protection/>
    </xf>
    <xf numFmtId="0" fontId="26" fillId="0" borderId="14" xfId="0" applyFont="1" applyFill="1" applyBorder="1" applyAlignment="1" applyProtection="1">
      <alignment horizontal="center" vertical="center" textRotation="255"/>
      <protection/>
    </xf>
    <xf numFmtId="0" fontId="26" fillId="0" borderId="21" xfId="0" applyFont="1" applyFill="1" applyBorder="1" applyAlignment="1" applyProtection="1">
      <alignment horizontal="center" vertical="center" textRotation="255"/>
      <protection/>
    </xf>
    <xf numFmtId="0" fontId="26" fillId="0" borderId="13" xfId="0" applyFont="1" applyFill="1" applyBorder="1" applyAlignment="1" applyProtection="1">
      <alignment horizontal="center" vertical="center" textRotation="255"/>
      <protection/>
    </xf>
    <xf numFmtId="0" fontId="26" fillId="0" borderId="24" xfId="0" applyFont="1" applyFill="1" applyBorder="1" applyAlignment="1" applyProtection="1">
      <alignment horizontal="center" vertical="center" textRotation="255"/>
      <protection/>
    </xf>
    <xf numFmtId="0" fontId="26" fillId="0" borderId="15" xfId="0" applyFont="1" applyFill="1" applyBorder="1" applyAlignment="1" applyProtection="1">
      <alignment horizontal="center" vertical="center" textRotation="255"/>
      <protection/>
    </xf>
    <xf numFmtId="0" fontId="26" fillId="0" borderId="17" xfId="0" applyFont="1" applyFill="1" applyBorder="1" applyAlignment="1" applyProtection="1">
      <alignment horizontal="center" vertical="center" textRotation="255"/>
      <protection/>
    </xf>
    <xf numFmtId="0" fontId="24" fillId="2" borderId="19" xfId="0" applyFont="1" applyFill="1" applyBorder="1" applyAlignment="1">
      <alignment vertical="center" textRotation="255"/>
    </xf>
    <xf numFmtId="0" fontId="0" fillId="0" borderId="49" xfId="0" applyBorder="1" applyAlignment="1">
      <alignment vertical="center" textRotation="255"/>
    </xf>
    <xf numFmtId="0" fontId="0" fillId="0" borderId="20" xfId="0" applyBorder="1" applyAlignment="1">
      <alignment vertical="center" textRotation="255"/>
    </xf>
    <xf numFmtId="0" fontId="0" fillId="2" borderId="21"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0" fillId="2" borderId="24" xfId="0" applyFill="1" applyBorder="1" applyAlignment="1">
      <alignment horizontal="center" vertical="center" textRotation="255" wrapText="1"/>
    </xf>
    <xf numFmtId="0" fontId="24" fillId="0" borderId="19" xfId="0" applyFont="1" applyFill="1" applyBorder="1" applyAlignment="1">
      <alignment vertical="center" textRotation="255"/>
    </xf>
    <xf numFmtId="0" fontId="0" fillId="0" borderId="21" xfId="0" applyFill="1" applyBorder="1" applyAlignment="1" applyProtection="1">
      <alignment horizontal="center" vertical="center" textRotation="255" wrapText="1"/>
      <protection/>
    </xf>
    <xf numFmtId="0" fontId="0" fillId="0" borderId="13" xfId="0" applyFill="1" applyBorder="1" applyAlignment="1" applyProtection="1">
      <alignment horizontal="center" vertical="center" textRotation="255" wrapText="1"/>
      <protection/>
    </xf>
    <xf numFmtId="0" fontId="0" fillId="0" borderId="24" xfId="0" applyFill="1" applyBorder="1" applyAlignment="1" applyProtection="1">
      <alignment horizontal="center" vertical="center" textRotation="255" wrapText="1"/>
      <protection/>
    </xf>
    <xf numFmtId="0" fontId="29" fillId="0" borderId="0" xfId="0" applyFont="1" applyBorder="1" applyAlignment="1">
      <alignment vertical="center"/>
    </xf>
    <xf numFmtId="0" fontId="24" fillId="0" borderId="55"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7" borderId="0" xfId="0" applyFont="1" applyFill="1" applyBorder="1" applyAlignment="1">
      <alignment vertical="center" wrapText="1"/>
    </xf>
    <xf numFmtId="0" fontId="24" fillId="7" borderId="12" xfId="0" applyFont="1" applyFill="1" applyBorder="1" applyAlignment="1">
      <alignment vertical="center" wrapText="1"/>
    </xf>
    <xf numFmtId="0" fontId="24" fillId="7" borderId="0" xfId="0" applyFont="1" applyFill="1" applyAlignment="1">
      <alignment vertical="top" wrapText="1"/>
    </xf>
    <xf numFmtId="0" fontId="24" fillId="0" borderId="0" xfId="0" applyFont="1" applyAlignment="1">
      <alignment vertical="top"/>
    </xf>
    <xf numFmtId="0" fontId="53" fillId="2" borderId="0" xfId="60" applyFont="1" applyFill="1" applyAlignment="1">
      <alignment horizontal="center" vertical="center"/>
      <protection/>
    </xf>
    <xf numFmtId="0" fontId="30" fillId="2" borderId="39" xfId="60" applyFont="1" applyFill="1" applyBorder="1" applyAlignment="1">
      <alignment vertical="center"/>
      <protection/>
    </xf>
    <xf numFmtId="0" fontId="49" fillId="2" borderId="42" xfId="60" applyFont="1" applyFill="1" applyBorder="1" applyAlignment="1">
      <alignment horizontal="distributed" vertical="center"/>
      <protection/>
    </xf>
    <xf numFmtId="0" fontId="49" fillId="2" borderId="44" xfId="60" applyFont="1" applyFill="1" applyBorder="1" applyAlignment="1">
      <alignment horizontal="distributed" vertical="center"/>
      <protection/>
    </xf>
    <xf numFmtId="0" fontId="49" fillId="2" borderId="32" xfId="60" applyFont="1" applyFill="1" applyBorder="1" applyAlignment="1">
      <alignment horizontal="distributed" vertical="center"/>
      <protection/>
    </xf>
    <xf numFmtId="0" fontId="49" fillId="2" borderId="34" xfId="60" applyFont="1" applyFill="1" applyBorder="1" applyAlignment="1">
      <alignment horizontal="distributed" vertical="center"/>
      <protection/>
    </xf>
    <xf numFmtId="0" fontId="49" fillId="2" borderId="31" xfId="60" applyFont="1" applyFill="1" applyBorder="1" applyAlignment="1">
      <alignment vertical="center"/>
      <protection/>
    </xf>
    <xf numFmtId="0" fontId="31" fillId="0" borderId="33" xfId="0" applyFont="1" applyBorder="1" applyAlignment="1">
      <alignment vertical="center"/>
    </xf>
    <xf numFmtId="58" fontId="49" fillId="0" borderId="31" xfId="60" applyNumberFormat="1" applyFont="1" applyFill="1" applyBorder="1" applyAlignment="1" applyProtection="1">
      <alignment horizontal="center" vertical="center" shrinkToFit="1"/>
      <protection locked="0"/>
    </xf>
    <xf numFmtId="0" fontId="31" fillId="0" borderId="33" xfId="0" applyFont="1" applyBorder="1" applyAlignment="1" applyProtection="1">
      <alignment vertical="center" shrinkToFit="1"/>
      <protection locked="0"/>
    </xf>
    <xf numFmtId="0" fontId="49" fillId="2" borderId="10" xfId="60" applyFont="1" applyFill="1" applyBorder="1" applyAlignment="1">
      <alignment horizontal="center" vertical="center"/>
      <protection/>
    </xf>
    <xf numFmtId="0" fontId="31" fillId="0" borderId="10" xfId="0" applyFont="1" applyBorder="1" applyAlignment="1">
      <alignment horizontal="center" vertical="center"/>
    </xf>
    <xf numFmtId="0" fontId="49" fillId="2" borderId="11" xfId="60" applyFont="1" applyFill="1" applyBorder="1" applyAlignment="1">
      <alignment horizontal="center" vertical="center"/>
      <protection/>
    </xf>
    <xf numFmtId="0" fontId="49" fillId="2" borderId="40" xfId="60" applyFont="1" applyFill="1" applyBorder="1" applyAlignment="1">
      <alignment horizontal="center" vertical="center"/>
      <protection/>
    </xf>
    <xf numFmtId="0" fontId="51" fillId="2" borderId="42" xfId="60" applyFont="1" applyFill="1" applyBorder="1" applyAlignment="1">
      <alignment vertical="center"/>
      <protection/>
    </xf>
    <xf numFmtId="0" fontId="31" fillId="0" borderId="44" xfId="0" applyFont="1" applyBorder="1" applyAlignment="1">
      <alignment vertical="center"/>
    </xf>
    <xf numFmtId="0" fontId="49" fillId="2" borderId="31" xfId="60" applyFont="1" applyFill="1" applyBorder="1" applyAlignment="1">
      <alignment horizontal="distributed" vertical="center"/>
      <protection/>
    </xf>
    <xf numFmtId="0" fontId="31" fillId="2" borderId="34" xfId="0" applyFont="1" applyFill="1" applyBorder="1" applyAlignment="1">
      <alignment horizontal="distributed" vertical="center"/>
    </xf>
    <xf numFmtId="0" fontId="31" fillId="0" borderId="34" xfId="0" applyFont="1" applyBorder="1" applyAlignment="1">
      <alignment horizontal="distributed" vertical="center"/>
    </xf>
    <xf numFmtId="0" fontId="49" fillId="2" borderId="42" xfId="60" applyFont="1" applyFill="1" applyBorder="1" applyAlignment="1">
      <alignment horizontal="center" vertical="center"/>
      <protection/>
    </xf>
    <xf numFmtId="0" fontId="49" fillId="2" borderId="44" xfId="60" applyFont="1" applyFill="1" applyBorder="1" applyAlignment="1">
      <alignment horizontal="center" vertical="center"/>
      <protection/>
    </xf>
    <xf numFmtId="0" fontId="31" fillId="0" borderId="38" xfId="0" applyFont="1" applyBorder="1" applyAlignment="1">
      <alignment vertical="center"/>
    </xf>
    <xf numFmtId="0" fontId="31" fillId="0" borderId="40" xfId="0" applyFont="1" applyBorder="1" applyAlignment="1">
      <alignment vertical="center"/>
    </xf>
    <xf numFmtId="0" fontId="47" fillId="7" borderId="0" xfId="60" applyFont="1" applyFill="1" applyAlignment="1">
      <alignment horizontal="center" vertical="center"/>
      <protection/>
    </xf>
    <xf numFmtId="0" fontId="16" fillId="7" borderId="0" xfId="0" applyFont="1" applyFill="1" applyAlignment="1">
      <alignment horizontal="center" vertical="center"/>
    </xf>
    <xf numFmtId="0" fontId="53" fillId="0" borderId="0" xfId="60" applyFont="1" applyFill="1" applyAlignment="1" applyProtection="1">
      <alignment horizontal="center" vertical="center"/>
      <protection/>
    </xf>
    <xf numFmtId="0" fontId="30" fillId="0" borderId="39" xfId="60" applyFont="1" applyFill="1" applyBorder="1" applyAlignment="1" applyProtection="1">
      <alignment vertical="center"/>
      <protection/>
    </xf>
    <xf numFmtId="0" fontId="49" fillId="0" borderId="42" xfId="60" applyFont="1" applyFill="1" applyBorder="1" applyAlignment="1" applyProtection="1">
      <alignment horizontal="distributed" vertical="center"/>
      <protection/>
    </xf>
    <xf numFmtId="0" fontId="49" fillId="0" borderId="44" xfId="60" applyFont="1" applyFill="1" applyBorder="1" applyAlignment="1" applyProtection="1">
      <alignment horizontal="distributed" vertical="center"/>
      <protection/>
    </xf>
    <xf numFmtId="0" fontId="49" fillId="0" borderId="32" xfId="60" applyFont="1" applyFill="1" applyBorder="1" applyAlignment="1" applyProtection="1">
      <alignment horizontal="distributed" vertical="center"/>
      <protection/>
    </xf>
    <xf numFmtId="0" fontId="49" fillId="0" borderId="34" xfId="60" applyFont="1" applyFill="1" applyBorder="1" applyAlignment="1" applyProtection="1">
      <alignment horizontal="distributed" vertical="center"/>
      <protection/>
    </xf>
    <xf numFmtId="0" fontId="49" fillId="0" borderId="31" xfId="60" applyFont="1" applyFill="1" applyBorder="1" applyAlignment="1" applyProtection="1">
      <alignment vertical="center"/>
      <protection/>
    </xf>
    <xf numFmtId="0" fontId="31" fillId="0" borderId="33" xfId="0" applyFont="1" applyFill="1" applyBorder="1" applyAlignment="1" applyProtection="1">
      <alignment vertical="center"/>
      <protection/>
    </xf>
    <xf numFmtId="58" fontId="49" fillId="0" borderId="31" xfId="60" applyNumberFormat="1" applyFont="1" applyFill="1" applyBorder="1" applyAlignment="1" applyProtection="1">
      <alignment horizontal="center" vertical="center" shrinkToFit="1"/>
      <protection/>
    </xf>
    <xf numFmtId="0" fontId="31" fillId="0" borderId="33" xfId="0" applyFont="1" applyFill="1" applyBorder="1" applyAlignment="1" applyProtection="1">
      <alignment vertical="center" shrinkToFit="1"/>
      <protection/>
    </xf>
    <xf numFmtId="0" fontId="49" fillId="0" borderId="10" xfId="6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49" fillId="0" borderId="11" xfId="60" applyFont="1" applyFill="1" applyBorder="1" applyAlignment="1" applyProtection="1">
      <alignment horizontal="center" vertical="center"/>
      <protection/>
    </xf>
    <xf numFmtId="0" fontId="49" fillId="0" borderId="40" xfId="60" applyFont="1" applyFill="1" applyBorder="1" applyAlignment="1" applyProtection="1">
      <alignment horizontal="center" vertical="center"/>
      <protection/>
    </xf>
    <xf numFmtId="0" fontId="51" fillId="0" borderId="42" xfId="60" applyFont="1" applyFill="1" applyBorder="1" applyAlignment="1" applyProtection="1">
      <alignment vertical="center"/>
      <protection/>
    </xf>
    <xf numFmtId="0" fontId="31" fillId="0" borderId="44" xfId="0" applyFont="1" applyFill="1" applyBorder="1" applyAlignment="1" applyProtection="1">
      <alignment vertical="center"/>
      <protection/>
    </xf>
    <xf numFmtId="0" fontId="49" fillId="0" borderId="31" xfId="60" applyFont="1" applyFill="1" applyBorder="1" applyAlignment="1" applyProtection="1">
      <alignment horizontal="distributed" vertical="center"/>
      <protection/>
    </xf>
    <xf numFmtId="0" fontId="31" fillId="0" borderId="34" xfId="0" applyFont="1" applyFill="1" applyBorder="1" applyAlignment="1" applyProtection="1">
      <alignment horizontal="distributed" vertical="center"/>
      <protection/>
    </xf>
    <xf numFmtId="0" fontId="49" fillId="0" borderId="42" xfId="60" applyFont="1" applyFill="1" applyBorder="1" applyAlignment="1" applyProtection="1">
      <alignment horizontal="center" vertical="center"/>
      <protection/>
    </xf>
    <xf numFmtId="0" fontId="49" fillId="0" borderId="44" xfId="60" applyFont="1" applyFill="1" applyBorder="1" applyAlignment="1" applyProtection="1">
      <alignment horizontal="center" vertical="center"/>
      <protection/>
    </xf>
    <xf numFmtId="0" fontId="31" fillId="0" borderId="38" xfId="0" applyFont="1" applyFill="1" applyBorder="1" applyAlignment="1" applyProtection="1">
      <alignment vertical="center"/>
      <protection/>
    </xf>
    <xf numFmtId="0" fontId="31" fillId="0" borderId="40" xfId="0" applyFont="1" applyFill="1" applyBorder="1" applyAlignment="1" applyProtection="1">
      <alignment vertical="center"/>
      <protection/>
    </xf>
    <xf numFmtId="0" fontId="31" fillId="0" borderId="32" xfId="0" applyFont="1" applyBorder="1" applyAlignment="1">
      <alignment vertical="center"/>
    </xf>
    <xf numFmtId="0" fontId="31" fillId="0" borderId="34" xfId="0" applyFont="1" applyBorder="1" applyAlignment="1">
      <alignment vertical="center"/>
    </xf>
    <xf numFmtId="0" fontId="42" fillId="7" borderId="16" xfId="60" applyFont="1" applyFill="1" applyBorder="1" applyAlignment="1">
      <alignment vertical="center" wrapText="1"/>
      <protection/>
    </xf>
    <xf numFmtId="0" fontId="0" fillId="7" borderId="0" xfId="0" applyFill="1" applyBorder="1" applyAlignment="1">
      <alignment vertical="center" wrapText="1"/>
    </xf>
    <xf numFmtId="0" fontId="0" fillId="7" borderId="12" xfId="0" applyFill="1" applyBorder="1" applyAlignment="1">
      <alignment vertical="center" wrapText="1"/>
    </xf>
    <xf numFmtId="0" fontId="49" fillId="2" borderId="37" xfId="60" applyFont="1" applyFill="1" applyBorder="1" applyAlignment="1">
      <alignment horizontal="center" vertical="center" textRotation="255" shrinkToFit="1"/>
      <protection/>
    </xf>
    <xf numFmtId="0" fontId="31" fillId="0" borderId="46" xfId="0" applyFont="1" applyBorder="1" applyAlignment="1">
      <alignment horizontal="center" vertical="center" textRotation="255" shrinkToFit="1"/>
    </xf>
    <xf numFmtId="0" fontId="9" fillId="7" borderId="16" xfId="60" applyFill="1" applyBorder="1" applyAlignment="1">
      <alignment vertical="center" wrapText="1"/>
      <protection/>
    </xf>
    <xf numFmtId="0" fontId="0" fillId="0" borderId="0" xfId="0" applyAlignment="1">
      <alignment vertical="center" wrapText="1"/>
    </xf>
    <xf numFmtId="0" fontId="9" fillId="7" borderId="0" xfId="60" applyFill="1" applyAlignment="1">
      <alignment vertical="center" wrapText="1"/>
      <protection/>
    </xf>
    <xf numFmtId="0" fontId="0" fillId="7" borderId="0" xfId="0" applyFill="1" applyAlignment="1">
      <alignment vertical="center" wrapText="1"/>
    </xf>
    <xf numFmtId="0" fontId="49" fillId="2" borderId="46" xfId="60" applyFont="1" applyFill="1" applyBorder="1" applyAlignment="1">
      <alignment horizontal="center" vertical="center" textRotation="255" shrinkToFit="1"/>
      <protection/>
    </xf>
    <xf numFmtId="0" fontId="49" fillId="2" borderId="41" xfId="60" applyFont="1" applyFill="1" applyBorder="1" applyAlignment="1">
      <alignment horizontal="center" vertical="center" textRotation="255" shrinkToFit="1"/>
      <protection/>
    </xf>
    <xf numFmtId="0" fontId="52" fillId="2" borderId="0" xfId="60" applyFont="1" applyFill="1" applyBorder="1" applyAlignment="1">
      <alignment vertical="top" wrapText="1"/>
      <protection/>
    </xf>
    <xf numFmtId="0" fontId="31" fillId="0" borderId="0" xfId="0" applyFont="1" applyAlignment="1">
      <alignment vertical="center" wrapText="1"/>
    </xf>
    <xf numFmtId="0" fontId="31" fillId="0" borderId="32" xfId="0" applyFont="1" applyFill="1" applyBorder="1" applyAlignment="1" applyProtection="1">
      <alignment vertical="center"/>
      <protection/>
    </xf>
    <xf numFmtId="0" fontId="31" fillId="0" borderId="34" xfId="0" applyFont="1" applyFill="1" applyBorder="1" applyAlignment="1" applyProtection="1">
      <alignment vertical="center"/>
      <protection/>
    </xf>
    <xf numFmtId="0" fontId="49" fillId="0" borderId="37" xfId="60" applyFont="1" applyFill="1" applyBorder="1" applyAlignment="1" applyProtection="1">
      <alignment horizontal="center" vertical="center" textRotation="255" shrinkToFit="1"/>
      <protection/>
    </xf>
    <xf numFmtId="0" fontId="31" fillId="0" borderId="46" xfId="0" applyFont="1" applyFill="1" applyBorder="1" applyAlignment="1" applyProtection="1">
      <alignment horizontal="center" vertical="center" textRotation="255" shrinkToFit="1"/>
      <protection/>
    </xf>
    <xf numFmtId="0" fontId="49" fillId="0" borderId="46" xfId="60" applyFont="1" applyFill="1" applyBorder="1" applyAlignment="1" applyProtection="1">
      <alignment horizontal="center" vertical="center" textRotation="255" shrinkToFit="1"/>
      <protection/>
    </xf>
    <xf numFmtId="0" fontId="49" fillId="0" borderId="41" xfId="60" applyFont="1" applyFill="1" applyBorder="1" applyAlignment="1" applyProtection="1">
      <alignment horizontal="center" vertical="center" textRotation="255" shrinkToFit="1"/>
      <protection/>
    </xf>
    <xf numFmtId="0" fontId="52" fillId="0" borderId="0" xfId="60" applyFont="1" applyFill="1" applyBorder="1" applyAlignment="1" applyProtection="1">
      <alignment vertical="top" wrapText="1"/>
      <protection/>
    </xf>
    <xf numFmtId="0" fontId="31" fillId="0" borderId="0" xfId="0" applyFont="1" applyFill="1" applyAlignment="1" applyProtection="1">
      <alignment vertical="center" wrapText="1"/>
      <protection/>
    </xf>
    <xf numFmtId="0" fontId="9" fillId="3" borderId="56" xfId="60" applyFill="1" applyBorder="1" applyAlignment="1">
      <alignment horizontal="center" vertical="center" textRotation="255"/>
      <protection/>
    </xf>
    <xf numFmtId="0" fontId="0" fillId="3" borderId="57" xfId="0" applyFill="1" applyBorder="1" applyAlignment="1">
      <alignment horizontal="center" vertical="center" textRotation="255"/>
    </xf>
    <xf numFmtId="0" fontId="0" fillId="3" borderId="58" xfId="0" applyFill="1" applyBorder="1" applyAlignment="1">
      <alignment horizontal="center" vertical="center" textRotation="255"/>
    </xf>
    <xf numFmtId="49" fontId="43" fillId="7" borderId="16" xfId="0" applyNumberFormat="1" applyFont="1" applyFill="1" applyBorder="1" applyAlignment="1">
      <alignment vertical="center" wrapText="1"/>
    </xf>
    <xf numFmtId="0" fontId="46" fillId="7" borderId="0" xfId="60" applyFont="1" applyFill="1" applyAlignment="1" applyProtection="1">
      <alignment horizontal="center" vertical="center" textRotation="180"/>
      <protection/>
    </xf>
    <xf numFmtId="0" fontId="0" fillId="0" borderId="0" xfId="0" applyAlignment="1">
      <alignment vertical="top"/>
    </xf>
    <xf numFmtId="0" fontId="55" fillId="0" borderId="0" xfId="0" applyFont="1" applyAlignment="1">
      <alignment horizontal="center" vertical="top"/>
    </xf>
    <xf numFmtId="0" fontId="54" fillId="0" borderId="0" xfId="0" applyFont="1" applyAlignment="1">
      <alignment horizontal="right" vertical="center"/>
    </xf>
    <xf numFmtId="0" fontId="54" fillId="0" borderId="0" xfId="0" applyFont="1" applyBorder="1" applyAlignment="1">
      <alignment vertical="center" shrinkToFit="1"/>
    </xf>
    <xf numFmtId="0" fontId="24" fillId="0" borderId="0" xfId="0" applyFont="1" applyFill="1" applyBorder="1" applyAlignment="1">
      <alignment vertical="center" shrinkToFit="1"/>
    </xf>
    <xf numFmtId="0" fontId="54" fillId="0" borderId="39" xfId="0" applyFont="1" applyBorder="1" applyAlignment="1">
      <alignment horizontal="right" vertical="center"/>
    </xf>
    <xf numFmtId="0" fontId="54" fillId="0" borderId="39" xfId="0" applyFont="1" applyBorder="1" applyAlignment="1">
      <alignment horizontal="left" vertical="center" shrinkToFit="1"/>
    </xf>
    <xf numFmtId="0" fontId="24" fillId="0" borderId="39" xfId="0" applyFont="1" applyBorder="1" applyAlignment="1">
      <alignment vertical="center" shrinkToFit="1"/>
    </xf>
    <xf numFmtId="0" fontId="42" fillId="0" borderId="11" xfId="0" applyFont="1" applyBorder="1" applyAlignment="1">
      <alignment horizontal="center" vertical="center"/>
    </xf>
    <xf numFmtId="0" fontId="42" fillId="0" borderId="40" xfId="0" applyFont="1" applyBorder="1" applyAlignment="1">
      <alignment horizontal="center" vertical="center"/>
    </xf>
    <xf numFmtId="0" fontId="42" fillId="0" borderId="38" xfId="0" applyFont="1" applyBorder="1" applyAlignment="1">
      <alignment horizontal="center" vertical="center"/>
    </xf>
    <xf numFmtId="0" fontId="42" fillId="0" borderId="10" xfId="0" applyFont="1" applyBorder="1" applyAlignment="1">
      <alignment horizontal="center" vertical="center"/>
    </xf>
    <xf numFmtId="0" fontId="56" fillId="0" borderId="37" xfId="0" applyFont="1" applyBorder="1" applyAlignment="1">
      <alignment horizontal="center" vertical="center"/>
    </xf>
    <xf numFmtId="0" fontId="56" fillId="0" borderId="41" xfId="0" applyFont="1" applyBorder="1" applyAlignment="1">
      <alignment horizontal="center" vertical="center"/>
    </xf>
    <xf numFmtId="0" fontId="42" fillId="0" borderId="10" xfId="0" applyFont="1" applyBorder="1" applyAlignment="1">
      <alignment horizontal="center" vertical="center" wrapText="1"/>
    </xf>
    <xf numFmtId="0" fontId="17" fillId="0" borderId="0" xfId="0" applyFont="1" applyBorder="1" applyAlignment="1">
      <alignment horizontal="distributed" vertical="center"/>
    </xf>
    <xf numFmtId="0" fontId="0" fillId="0" borderId="0" xfId="0" applyBorder="1" applyAlignment="1">
      <alignment horizontal="distributed" vertical="center"/>
    </xf>
    <xf numFmtId="0" fontId="30" fillId="0" borderId="39"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27" borderId="0" xfId="0" applyFont="1" applyFill="1" applyBorder="1" applyAlignment="1">
      <alignment horizontal="center" vertical="center" wrapText="1"/>
    </xf>
    <xf numFmtId="0" fontId="0" fillId="27" borderId="0" xfId="0" applyFill="1" applyAlignment="1">
      <alignment horizontal="center" vertical="center"/>
    </xf>
    <xf numFmtId="0" fontId="0" fillId="27" borderId="0" xfId="0" applyFill="1" applyBorder="1" applyAlignment="1">
      <alignment horizontal="center" vertical="center"/>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31" xfId="0" applyBorder="1" applyAlignment="1">
      <alignment horizontal="center" vertical="center" textRotation="255"/>
    </xf>
    <xf numFmtId="0" fontId="0" fillId="0" borderId="0" xfId="0" applyBorder="1" applyAlignment="1">
      <alignment horizontal="center" vertical="center" textRotation="255"/>
    </xf>
    <xf numFmtId="0" fontId="0" fillId="0" borderId="33" xfId="0" applyBorder="1" applyAlignment="1">
      <alignment horizontal="center" vertical="center" textRotation="255"/>
    </xf>
    <xf numFmtId="0" fontId="0" fillId="0" borderId="32" xfId="0" applyBorder="1" applyAlignment="1">
      <alignment vertical="center"/>
    </xf>
    <xf numFmtId="0" fontId="0" fillId="0" borderId="39" xfId="0" applyBorder="1" applyAlignment="1">
      <alignment vertical="center"/>
    </xf>
    <xf numFmtId="0" fontId="0" fillId="0" borderId="34" xfId="0" applyBorder="1" applyAlignment="1">
      <alignment vertical="center"/>
    </xf>
    <xf numFmtId="0" fontId="29" fillId="0" borderId="0" xfId="0" applyFont="1" applyFill="1" applyBorder="1" applyAlignment="1" applyProtection="1">
      <alignment vertical="center"/>
      <protection locked="0"/>
    </xf>
    <xf numFmtId="0" fontId="37" fillId="0" borderId="0" xfId="0" applyFont="1" applyAlignment="1" applyProtection="1">
      <alignment vertical="center"/>
      <protection locked="0"/>
    </xf>
    <xf numFmtId="0" fontId="0" fillId="2" borderId="0" xfId="0" applyFill="1" applyBorder="1" applyAlignment="1">
      <alignment horizontal="center" vertical="center"/>
    </xf>
    <xf numFmtId="0" fontId="29" fillId="2" borderId="0" xfId="0" applyFont="1" applyFill="1" applyBorder="1" applyAlignment="1">
      <alignment horizontal="center" vertical="center"/>
    </xf>
    <xf numFmtId="0" fontId="29" fillId="2" borderId="0" xfId="0" applyFont="1" applyFill="1" applyBorder="1" applyAlignment="1">
      <alignment vertical="center"/>
    </xf>
    <xf numFmtId="0" fontId="37" fillId="2" borderId="0" xfId="0" applyFont="1" applyFill="1" applyAlignment="1">
      <alignment vertical="center"/>
    </xf>
    <xf numFmtId="0" fontId="37" fillId="0" borderId="0" xfId="0" applyFont="1" applyAlignment="1">
      <alignment vertical="center"/>
    </xf>
    <xf numFmtId="0" fontId="29" fillId="0" borderId="0" xfId="0" applyFont="1" applyFill="1" applyBorder="1" applyAlignment="1">
      <alignment horizontal="center" vertical="center"/>
    </xf>
    <xf numFmtId="0" fontId="63" fillId="0" borderId="0" xfId="0" applyFont="1" applyFill="1" applyAlignment="1">
      <alignment vertical="center"/>
    </xf>
    <xf numFmtId="0" fontId="29" fillId="2" borderId="0" xfId="0" applyFont="1" applyFill="1" applyBorder="1" applyAlignment="1">
      <alignment vertical="top" wrapText="1"/>
    </xf>
    <xf numFmtId="0" fontId="29" fillId="0" borderId="0" xfId="0" applyFont="1" applyFill="1" applyAlignment="1">
      <alignment vertical="top" wrapText="1"/>
    </xf>
    <xf numFmtId="49" fontId="65" fillId="0" borderId="0" xfId="60" applyNumberFormat="1" applyFont="1" applyAlignment="1">
      <alignment horizontal="center" vertical="center"/>
      <protection/>
    </xf>
    <xf numFmtId="0" fontId="66" fillId="0" borderId="0" xfId="60" applyFont="1" applyAlignment="1">
      <alignment vertical="center"/>
      <protection/>
    </xf>
    <xf numFmtId="0" fontId="53" fillId="0" borderId="0" xfId="60" applyFont="1" applyAlignment="1">
      <alignment vertical="center"/>
      <protection/>
    </xf>
    <xf numFmtId="0" fontId="67" fillId="2" borderId="11" xfId="60" applyFont="1" applyFill="1" applyBorder="1" applyAlignment="1">
      <alignment horizontal="center" vertical="center"/>
      <protection/>
    </xf>
    <xf numFmtId="0" fontId="67" fillId="2" borderId="40" xfId="60" applyFont="1" applyFill="1" applyBorder="1" applyAlignment="1">
      <alignment horizontal="center" vertical="center"/>
      <protection/>
    </xf>
    <xf numFmtId="0" fontId="67" fillId="2" borderId="38" xfId="60" applyFont="1" applyFill="1" applyBorder="1" applyAlignment="1">
      <alignment horizontal="center" vertical="center"/>
      <protection/>
    </xf>
    <xf numFmtId="0" fontId="67" fillId="0" borderId="11" xfId="6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7" fillId="2" borderId="11" xfId="60" applyFont="1" applyFill="1" applyBorder="1" applyAlignment="1">
      <alignment vertical="center"/>
      <protection/>
    </xf>
    <xf numFmtId="0" fontId="67" fillId="2" borderId="40" xfId="60" applyFont="1" applyFill="1" applyBorder="1" applyAlignment="1">
      <alignment vertical="center"/>
      <protection/>
    </xf>
    <xf numFmtId="0" fontId="67" fillId="0" borderId="11" xfId="6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0" xfId="0" applyBorder="1" applyAlignment="1" applyProtection="1">
      <alignment horizontal="center" vertical="center"/>
      <protection/>
    </xf>
    <xf numFmtId="0" fontId="42" fillId="7" borderId="23" xfId="60" applyFont="1" applyFill="1" applyBorder="1" applyAlignment="1">
      <alignment vertical="center" wrapText="1"/>
      <protection/>
    </xf>
    <xf numFmtId="0" fontId="24" fillId="0" borderId="2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9">
    <dxf>
      <font>
        <color indexed="10"/>
      </font>
      <fill>
        <patternFill>
          <bgColor indexed="13"/>
        </patternFill>
      </fill>
    </dxf>
    <dxf>
      <font>
        <color indexed="10"/>
      </font>
    </dxf>
    <dxf>
      <font>
        <color indexed="10"/>
      </font>
      <fill>
        <patternFill>
          <bgColor indexed="13"/>
        </patternFill>
      </fill>
    </dxf>
    <dxf>
      <font>
        <color indexed="10"/>
      </font>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rgb="FFFF0000"/>
      </font>
      <fill>
        <patternFill>
          <bgColor rgb="FFFFFF00"/>
        </patternFill>
      </fill>
      <border/>
    </dxf>
    <dxf>
      <font>
        <color rgb="FFFF0000"/>
      </font>
      <fill>
        <patternFill>
          <bgColor rgb="FFFFFF00"/>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9</xdr:row>
      <xdr:rowOff>180975</xdr:rowOff>
    </xdr:from>
    <xdr:to>
      <xdr:col>12</xdr:col>
      <xdr:colOff>457200</xdr:colOff>
      <xdr:row>12</xdr:row>
      <xdr:rowOff>28575</xdr:rowOff>
    </xdr:to>
    <xdr:sp>
      <xdr:nvSpPr>
        <xdr:cNvPr id="1" name="テキスト ボックス 1"/>
        <xdr:cNvSpPr txBox="1">
          <a:spLocks noChangeArrowheads="1"/>
        </xdr:cNvSpPr>
      </xdr:nvSpPr>
      <xdr:spPr>
        <a:xfrm>
          <a:off x="8953500" y="2524125"/>
          <a:ext cx="2390775" cy="990600"/>
        </a:xfrm>
        <a:prstGeom prst="rect">
          <a:avLst/>
        </a:prstGeom>
        <a:solidFill>
          <a:srgbClr val="EBF1DE"/>
        </a:solidFill>
        <a:ln w="15875" cmpd="sng">
          <a:solidFill>
            <a:srgbClr val="4F6228"/>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取得資産等の確認について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課税免除申請書提出後に、取得した資産の配置等の確認を行いますので、ご協力をお願いします。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30</xdr:row>
      <xdr:rowOff>0</xdr:rowOff>
    </xdr:from>
    <xdr:to>
      <xdr:col>18</xdr:col>
      <xdr:colOff>0</xdr:colOff>
      <xdr:row>30</xdr:row>
      <xdr:rowOff>200025</xdr:rowOff>
    </xdr:to>
    <xdr:sp>
      <xdr:nvSpPr>
        <xdr:cNvPr id="1" name="正方形/長方形 2"/>
        <xdr:cNvSpPr>
          <a:spLocks/>
        </xdr:cNvSpPr>
      </xdr:nvSpPr>
      <xdr:spPr>
        <a:xfrm>
          <a:off x="4114800" y="8610600"/>
          <a:ext cx="0" cy="2000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7</xdr:col>
      <xdr:colOff>171450</xdr:colOff>
      <xdr:row>29</xdr:row>
      <xdr:rowOff>333375</xdr:rowOff>
    </xdr:from>
    <xdr:to>
      <xdr:col>9</xdr:col>
      <xdr:colOff>0</xdr:colOff>
      <xdr:row>30</xdr:row>
      <xdr:rowOff>200025</xdr:rowOff>
    </xdr:to>
    <xdr:sp>
      <xdr:nvSpPr>
        <xdr:cNvPr id="2" name="正方形/長方形 4"/>
        <xdr:cNvSpPr>
          <a:spLocks/>
        </xdr:cNvSpPr>
      </xdr:nvSpPr>
      <xdr:spPr>
        <a:xfrm>
          <a:off x="1800225" y="8601075"/>
          <a:ext cx="228600" cy="20955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30</xdr:row>
      <xdr:rowOff>0</xdr:rowOff>
    </xdr:from>
    <xdr:to>
      <xdr:col>18</xdr:col>
      <xdr:colOff>0</xdr:colOff>
      <xdr:row>30</xdr:row>
      <xdr:rowOff>200025</xdr:rowOff>
    </xdr:to>
    <xdr:sp>
      <xdr:nvSpPr>
        <xdr:cNvPr id="3" name="正方形/長方形 5"/>
        <xdr:cNvSpPr>
          <a:spLocks/>
        </xdr:cNvSpPr>
      </xdr:nvSpPr>
      <xdr:spPr>
        <a:xfrm>
          <a:off x="4114800" y="8610600"/>
          <a:ext cx="0" cy="2000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39</xdr:col>
      <xdr:colOff>19050</xdr:colOff>
      <xdr:row>17</xdr:row>
      <xdr:rowOff>9525</xdr:rowOff>
    </xdr:from>
    <xdr:to>
      <xdr:col>39</xdr:col>
      <xdr:colOff>276225</xdr:colOff>
      <xdr:row>19</xdr:row>
      <xdr:rowOff>0</xdr:rowOff>
    </xdr:to>
    <xdr:sp>
      <xdr:nvSpPr>
        <xdr:cNvPr id="4" name="右中かっこ 6"/>
        <xdr:cNvSpPr>
          <a:spLocks/>
        </xdr:cNvSpPr>
      </xdr:nvSpPr>
      <xdr:spPr>
        <a:xfrm>
          <a:off x="6762750" y="4333875"/>
          <a:ext cx="257175"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24</xdr:row>
      <xdr:rowOff>0</xdr:rowOff>
    </xdr:from>
    <xdr:to>
      <xdr:col>39</xdr:col>
      <xdr:colOff>276225</xdr:colOff>
      <xdr:row>25</xdr:row>
      <xdr:rowOff>323850</xdr:rowOff>
    </xdr:to>
    <xdr:sp>
      <xdr:nvSpPr>
        <xdr:cNvPr id="5" name="右中かっこ 7"/>
        <xdr:cNvSpPr>
          <a:spLocks/>
        </xdr:cNvSpPr>
      </xdr:nvSpPr>
      <xdr:spPr>
        <a:xfrm>
          <a:off x="6743700" y="6724650"/>
          <a:ext cx="2762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20</xdr:row>
      <xdr:rowOff>342900</xdr:rowOff>
    </xdr:from>
    <xdr:to>
      <xdr:col>39</xdr:col>
      <xdr:colOff>276225</xdr:colOff>
      <xdr:row>23</xdr:row>
      <xdr:rowOff>323850</xdr:rowOff>
    </xdr:to>
    <xdr:sp>
      <xdr:nvSpPr>
        <xdr:cNvPr id="6" name="右中かっこ 8"/>
        <xdr:cNvSpPr>
          <a:spLocks/>
        </xdr:cNvSpPr>
      </xdr:nvSpPr>
      <xdr:spPr>
        <a:xfrm>
          <a:off x="6743700" y="5695950"/>
          <a:ext cx="276225" cy="1009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333375</xdr:colOff>
      <xdr:row>0</xdr:row>
      <xdr:rowOff>190500</xdr:rowOff>
    </xdr:from>
    <xdr:to>
      <xdr:col>18</xdr:col>
      <xdr:colOff>38100</xdr:colOff>
      <xdr:row>2</xdr:row>
      <xdr:rowOff>47625</xdr:rowOff>
    </xdr:to>
    <xdr:pic>
      <xdr:nvPicPr>
        <xdr:cNvPr id="7" name="CommandButton1"/>
        <xdr:cNvPicPr preferRelativeResize="1">
          <a:picLocks noChangeAspect="1"/>
        </xdr:cNvPicPr>
      </xdr:nvPicPr>
      <xdr:blipFill>
        <a:blip r:embed="rId1"/>
        <a:stretch>
          <a:fillRect/>
        </a:stretch>
      </xdr:blipFill>
      <xdr:spPr>
        <a:xfrm>
          <a:off x="3067050" y="190500"/>
          <a:ext cx="1085850" cy="381000"/>
        </a:xfrm>
        <a:prstGeom prst="rect">
          <a:avLst/>
        </a:prstGeom>
        <a:noFill/>
        <a:ln w="9525" cmpd="sng">
          <a:noFill/>
        </a:ln>
      </xdr:spPr>
    </xdr:pic>
    <xdr:clientData/>
  </xdr:twoCellAnchor>
  <xdr:twoCellAnchor>
    <xdr:from>
      <xdr:col>39</xdr:col>
      <xdr:colOff>0</xdr:colOff>
      <xdr:row>30</xdr:row>
      <xdr:rowOff>0</xdr:rowOff>
    </xdr:from>
    <xdr:to>
      <xdr:col>40</xdr:col>
      <xdr:colOff>0</xdr:colOff>
      <xdr:row>34</xdr:row>
      <xdr:rowOff>333375</xdr:rowOff>
    </xdr:to>
    <xdr:sp>
      <xdr:nvSpPr>
        <xdr:cNvPr id="8" name="右中かっこ 15"/>
        <xdr:cNvSpPr>
          <a:spLocks/>
        </xdr:cNvSpPr>
      </xdr:nvSpPr>
      <xdr:spPr>
        <a:xfrm>
          <a:off x="6743700" y="8610600"/>
          <a:ext cx="276225" cy="1704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20</xdr:row>
      <xdr:rowOff>342900</xdr:rowOff>
    </xdr:from>
    <xdr:to>
      <xdr:col>39</xdr:col>
      <xdr:colOff>276225</xdr:colOff>
      <xdr:row>23</xdr:row>
      <xdr:rowOff>323850</xdr:rowOff>
    </xdr:to>
    <xdr:sp>
      <xdr:nvSpPr>
        <xdr:cNvPr id="9" name="右中かっこ 28"/>
        <xdr:cNvSpPr>
          <a:spLocks/>
        </xdr:cNvSpPr>
      </xdr:nvSpPr>
      <xdr:spPr>
        <a:xfrm>
          <a:off x="6743700" y="5695950"/>
          <a:ext cx="276225" cy="1009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29</xdr:row>
      <xdr:rowOff>314325</xdr:rowOff>
    </xdr:from>
    <xdr:to>
      <xdr:col>10</xdr:col>
      <xdr:colOff>0</xdr:colOff>
      <xdr:row>30</xdr:row>
      <xdr:rowOff>0</xdr:rowOff>
    </xdr:to>
    <xdr:sp>
      <xdr:nvSpPr>
        <xdr:cNvPr id="10" name="正方形/長方形 31"/>
        <xdr:cNvSpPr>
          <a:spLocks/>
        </xdr:cNvSpPr>
      </xdr:nvSpPr>
      <xdr:spPr>
        <a:xfrm>
          <a:off x="2152650" y="8582025"/>
          <a:ext cx="228600" cy="2857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29</xdr:row>
      <xdr:rowOff>304800</xdr:rowOff>
    </xdr:from>
    <xdr:to>
      <xdr:col>18</xdr:col>
      <xdr:colOff>0</xdr:colOff>
      <xdr:row>30</xdr:row>
      <xdr:rowOff>0</xdr:rowOff>
    </xdr:to>
    <xdr:sp>
      <xdr:nvSpPr>
        <xdr:cNvPr id="11" name="正方形/長方形 32"/>
        <xdr:cNvSpPr>
          <a:spLocks/>
        </xdr:cNvSpPr>
      </xdr:nvSpPr>
      <xdr:spPr>
        <a:xfrm>
          <a:off x="4114800" y="8572500"/>
          <a:ext cx="0" cy="3810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29</xdr:row>
      <xdr:rowOff>314325</xdr:rowOff>
    </xdr:from>
    <xdr:to>
      <xdr:col>10</xdr:col>
      <xdr:colOff>0</xdr:colOff>
      <xdr:row>30</xdr:row>
      <xdr:rowOff>0</xdr:rowOff>
    </xdr:to>
    <xdr:sp>
      <xdr:nvSpPr>
        <xdr:cNvPr id="12" name="正方形/長方形 33"/>
        <xdr:cNvSpPr>
          <a:spLocks/>
        </xdr:cNvSpPr>
      </xdr:nvSpPr>
      <xdr:spPr>
        <a:xfrm>
          <a:off x="2152650" y="8582025"/>
          <a:ext cx="228600" cy="2857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29</xdr:row>
      <xdr:rowOff>304800</xdr:rowOff>
    </xdr:from>
    <xdr:to>
      <xdr:col>18</xdr:col>
      <xdr:colOff>0</xdr:colOff>
      <xdr:row>30</xdr:row>
      <xdr:rowOff>0</xdr:rowOff>
    </xdr:to>
    <xdr:sp>
      <xdr:nvSpPr>
        <xdr:cNvPr id="13" name="正方形/長方形 35"/>
        <xdr:cNvSpPr>
          <a:spLocks/>
        </xdr:cNvSpPr>
      </xdr:nvSpPr>
      <xdr:spPr>
        <a:xfrm>
          <a:off x="4114800" y="8572500"/>
          <a:ext cx="0" cy="3810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xdr:col>
      <xdr:colOff>152400</xdr:colOff>
      <xdr:row>8</xdr:row>
      <xdr:rowOff>114300</xdr:rowOff>
    </xdr:from>
    <xdr:to>
      <xdr:col>39</xdr:col>
      <xdr:colOff>180975</xdr:colOff>
      <xdr:row>8</xdr:row>
      <xdr:rowOff>123825</xdr:rowOff>
    </xdr:to>
    <xdr:sp>
      <xdr:nvSpPr>
        <xdr:cNvPr id="14" name="直線コネクタ 16"/>
        <xdr:cNvSpPr>
          <a:spLocks/>
        </xdr:cNvSpPr>
      </xdr:nvSpPr>
      <xdr:spPr>
        <a:xfrm flipV="1">
          <a:off x="276225" y="2200275"/>
          <a:ext cx="6648450" cy="9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7</xdr:row>
      <xdr:rowOff>47625</xdr:rowOff>
    </xdr:from>
    <xdr:to>
      <xdr:col>1</xdr:col>
      <xdr:colOff>142875</xdr:colOff>
      <xdr:row>8</xdr:row>
      <xdr:rowOff>123825</xdr:rowOff>
    </xdr:to>
    <xdr:sp>
      <xdr:nvSpPr>
        <xdr:cNvPr id="15" name="直線矢印コネクタ 20"/>
        <xdr:cNvSpPr>
          <a:spLocks/>
        </xdr:cNvSpPr>
      </xdr:nvSpPr>
      <xdr:spPr>
        <a:xfrm flipV="1">
          <a:off x="266700" y="1819275"/>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29</xdr:row>
      <xdr:rowOff>304800</xdr:rowOff>
    </xdr:from>
    <xdr:to>
      <xdr:col>20</xdr:col>
      <xdr:colOff>19050</xdr:colOff>
      <xdr:row>30</xdr:row>
      <xdr:rowOff>171450</xdr:rowOff>
    </xdr:to>
    <xdr:sp>
      <xdr:nvSpPr>
        <xdr:cNvPr id="16" name="正方形/長方形 36"/>
        <xdr:cNvSpPr>
          <a:spLocks/>
        </xdr:cNvSpPr>
      </xdr:nvSpPr>
      <xdr:spPr>
        <a:xfrm>
          <a:off x="4152900" y="8572500"/>
          <a:ext cx="228600" cy="20955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65</xdr:row>
      <xdr:rowOff>0</xdr:rowOff>
    </xdr:from>
    <xdr:to>
      <xdr:col>18</xdr:col>
      <xdr:colOff>0</xdr:colOff>
      <xdr:row>65</xdr:row>
      <xdr:rowOff>200025</xdr:rowOff>
    </xdr:to>
    <xdr:sp>
      <xdr:nvSpPr>
        <xdr:cNvPr id="17" name="正方形/長方形 37"/>
        <xdr:cNvSpPr>
          <a:spLocks/>
        </xdr:cNvSpPr>
      </xdr:nvSpPr>
      <xdr:spPr>
        <a:xfrm>
          <a:off x="4114800" y="19383375"/>
          <a:ext cx="0" cy="2000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7</xdr:col>
      <xdr:colOff>171450</xdr:colOff>
      <xdr:row>64</xdr:row>
      <xdr:rowOff>333375</xdr:rowOff>
    </xdr:from>
    <xdr:to>
      <xdr:col>9</xdr:col>
      <xdr:colOff>0</xdr:colOff>
      <xdr:row>65</xdr:row>
      <xdr:rowOff>200025</xdr:rowOff>
    </xdr:to>
    <xdr:sp>
      <xdr:nvSpPr>
        <xdr:cNvPr id="18" name="正方形/長方形 38"/>
        <xdr:cNvSpPr>
          <a:spLocks/>
        </xdr:cNvSpPr>
      </xdr:nvSpPr>
      <xdr:spPr>
        <a:xfrm>
          <a:off x="1800225" y="19373850"/>
          <a:ext cx="228600" cy="20955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65</xdr:row>
      <xdr:rowOff>0</xdr:rowOff>
    </xdr:from>
    <xdr:to>
      <xdr:col>18</xdr:col>
      <xdr:colOff>0</xdr:colOff>
      <xdr:row>65</xdr:row>
      <xdr:rowOff>200025</xdr:rowOff>
    </xdr:to>
    <xdr:sp>
      <xdr:nvSpPr>
        <xdr:cNvPr id="19" name="正方形/長方形 39"/>
        <xdr:cNvSpPr>
          <a:spLocks/>
        </xdr:cNvSpPr>
      </xdr:nvSpPr>
      <xdr:spPr>
        <a:xfrm>
          <a:off x="4114800" y="19383375"/>
          <a:ext cx="0" cy="2000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64</xdr:row>
      <xdr:rowOff>314325</xdr:rowOff>
    </xdr:from>
    <xdr:to>
      <xdr:col>10</xdr:col>
      <xdr:colOff>0</xdr:colOff>
      <xdr:row>65</xdr:row>
      <xdr:rowOff>0</xdr:rowOff>
    </xdr:to>
    <xdr:sp>
      <xdr:nvSpPr>
        <xdr:cNvPr id="20" name="正方形/長方形 40"/>
        <xdr:cNvSpPr>
          <a:spLocks/>
        </xdr:cNvSpPr>
      </xdr:nvSpPr>
      <xdr:spPr>
        <a:xfrm>
          <a:off x="2152650" y="19354800"/>
          <a:ext cx="228600" cy="2857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64</xdr:row>
      <xdr:rowOff>304800</xdr:rowOff>
    </xdr:from>
    <xdr:to>
      <xdr:col>18</xdr:col>
      <xdr:colOff>0</xdr:colOff>
      <xdr:row>65</xdr:row>
      <xdr:rowOff>0</xdr:rowOff>
    </xdr:to>
    <xdr:sp>
      <xdr:nvSpPr>
        <xdr:cNvPr id="21" name="正方形/長方形 41"/>
        <xdr:cNvSpPr>
          <a:spLocks/>
        </xdr:cNvSpPr>
      </xdr:nvSpPr>
      <xdr:spPr>
        <a:xfrm>
          <a:off x="4114800" y="19345275"/>
          <a:ext cx="0" cy="3810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64</xdr:row>
      <xdr:rowOff>314325</xdr:rowOff>
    </xdr:from>
    <xdr:to>
      <xdr:col>10</xdr:col>
      <xdr:colOff>0</xdr:colOff>
      <xdr:row>65</xdr:row>
      <xdr:rowOff>0</xdr:rowOff>
    </xdr:to>
    <xdr:sp>
      <xdr:nvSpPr>
        <xdr:cNvPr id="22" name="正方形/長方形 42"/>
        <xdr:cNvSpPr>
          <a:spLocks/>
        </xdr:cNvSpPr>
      </xdr:nvSpPr>
      <xdr:spPr>
        <a:xfrm>
          <a:off x="2152650" y="19354800"/>
          <a:ext cx="228600" cy="2857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64</xdr:row>
      <xdr:rowOff>304800</xdr:rowOff>
    </xdr:from>
    <xdr:to>
      <xdr:col>18</xdr:col>
      <xdr:colOff>0</xdr:colOff>
      <xdr:row>65</xdr:row>
      <xdr:rowOff>0</xdr:rowOff>
    </xdr:to>
    <xdr:sp>
      <xdr:nvSpPr>
        <xdr:cNvPr id="23" name="正方形/長方形 43"/>
        <xdr:cNvSpPr>
          <a:spLocks/>
        </xdr:cNvSpPr>
      </xdr:nvSpPr>
      <xdr:spPr>
        <a:xfrm>
          <a:off x="4114800" y="19345275"/>
          <a:ext cx="0" cy="3810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18</xdr:col>
      <xdr:colOff>38100</xdr:colOff>
      <xdr:row>64</xdr:row>
      <xdr:rowOff>304800</xdr:rowOff>
    </xdr:from>
    <xdr:to>
      <xdr:col>20</xdr:col>
      <xdr:colOff>19050</xdr:colOff>
      <xdr:row>65</xdr:row>
      <xdr:rowOff>171450</xdr:rowOff>
    </xdr:to>
    <xdr:sp>
      <xdr:nvSpPr>
        <xdr:cNvPr id="24" name="正方形/長方形 46"/>
        <xdr:cNvSpPr>
          <a:spLocks/>
        </xdr:cNvSpPr>
      </xdr:nvSpPr>
      <xdr:spPr>
        <a:xfrm>
          <a:off x="4152900" y="19345275"/>
          <a:ext cx="228600" cy="20955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65</xdr:row>
      <xdr:rowOff>0</xdr:rowOff>
    </xdr:from>
    <xdr:to>
      <xdr:col>18</xdr:col>
      <xdr:colOff>0</xdr:colOff>
      <xdr:row>65</xdr:row>
      <xdr:rowOff>200025</xdr:rowOff>
    </xdr:to>
    <xdr:sp>
      <xdr:nvSpPr>
        <xdr:cNvPr id="25" name="正方形/長方形 47"/>
        <xdr:cNvSpPr>
          <a:spLocks/>
        </xdr:cNvSpPr>
      </xdr:nvSpPr>
      <xdr:spPr>
        <a:xfrm>
          <a:off x="4114800" y="19383375"/>
          <a:ext cx="0" cy="2000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7</xdr:col>
      <xdr:colOff>171450</xdr:colOff>
      <xdr:row>64</xdr:row>
      <xdr:rowOff>333375</xdr:rowOff>
    </xdr:from>
    <xdr:to>
      <xdr:col>9</xdr:col>
      <xdr:colOff>0</xdr:colOff>
      <xdr:row>65</xdr:row>
      <xdr:rowOff>200025</xdr:rowOff>
    </xdr:to>
    <xdr:sp>
      <xdr:nvSpPr>
        <xdr:cNvPr id="26" name="正方形/長方形 48"/>
        <xdr:cNvSpPr>
          <a:spLocks/>
        </xdr:cNvSpPr>
      </xdr:nvSpPr>
      <xdr:spPr>
        <a:xfrm>
          <a:off x="1800225" y="19373850"/>
          <a:ext cx="228600" cy="20955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65</xdr:row>
      <xdr:rowOff>0</xdr:rowOff>
    </xdr:from>
    <xdr:to>
      <xdr:col>18</xdr:col>
      <xdr:colOff>0</xdr:colOff>
      <xdr:row>65</xdr:row>
      <xdr:rowOff>200025</xdr:rowOff>
    </xdr:to>
    <xdr:sp>
      <xdr:nvSpPr>
        <xdr:cNvPr id="27" name="正方形/長方形 49"/>
        <xdr:cNvSpPr>
          <a:spLocks/>
        </xdr:cNvSpPr>
      </xdr:nvSpPr>
      <xdr:spPr>
        <a:xfrm>
          <a:off x="4114800" y="19383375"/>
          <a:ext cx="0" cy="2000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64</xdr:row>
      <xdr:rowOff>314325</xdr:rowOff>
    </xdr:from>
    <xdr:to>
      <xdr:col>10</xdr:col>
      <xdr:colOff>0</xdr:colOff>
      <xdr:row>65</xdr:row>
      <xdr:rowOff>0</xdr:rowOff>
    </xdr:to>
    <xdr:sp>
      <xdr:nvSpPr>
        <xdr:cNvPr id="28" name="正方形/長方形 50"/>
        <xdr:cNvSpPr>
          <a:spLocks/>
        </xdr:cNvSpPr>
      </xdr:nvSpPr>
      <xdr:spPr>
        <a:xfrm>
          <a:off x="2152650" y="19354800"/>
          <a:ext cx="228600" cy="2857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64</xdr:row>
      <xdr:rowOff>304800</xdr:rowOff>
    </xdr:from>
    <xdr:to>
      <xdr:col>18</xdr:col>
      <xdr:colOff>0</xdr:colOff>
      <xdr:row>65</xdr:row>
      <xdr:rowOff>0</xdr:rowOff>
    </xdr:to>
    <xdr:sp>
      <xdr:nvSpPr>
        <xdr:cNvPr id="29" name="正方形/長方形 51"/>
        <xdr:cNvSpPr>
          <a:spLocks/>
        </xdr:cNvSpPr>
      </xdr:nvSpPr>
      <xdr:spPr>
        <a:xfrm>
          <a:off x="4114800" y="19345275"/>
          <a:ext cx="0" cy="3810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64</xdr:row>
      <xdr:rowOff>314325</xdr:rowOff>
    </xdr:from>
    <xdr:to>
      <xdr:col>10</xdr:col>
      <xdr:colOff>0</xdr:colOff>
      <xdr:row>65</xdr:row>
      <xdr:rowOff>0</xdr:rowOff>
    </xdr:to>
    <xdr:sp>
      <xdr:nvSpPr>
        <xdr:cNvPr id="30" name="正方形/長方形 52"/>
        <xdr:cNvSpPr>
          <a:spLocks/>
        </xdr:cNvSpPr>
      </xdr:nvSpPr>
      <xdr:spPr>
        <a:xfrm>
          <a:off x="2152650" y="19354800"/>
          <a:ext cx="228600" cy="2857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17</xdr:col>
      <xdr:colOff>123825</xdr:colOff>
      <xdr:row>64</xdr:row>
      <xdr:rowOff>304800</xdr:rowOff>
    </xdr:from>
    <xdr:to>
      <xdr:col>18</xdr:col>
      <xdr:colOff>0</xdr:colOff>
      <xdr:row>65</xdr:row>
      <xdr:rowOff>0</xdr:rowOff>
    </xdr:to>
    <xdr:sp>
      <xdr:nvSpPr>
        <xdr:cNvPr id="31" name="正方形/長方形 53"/>
        <xdr:cNvSpPr>
          <a:spLocks/>
        </xdr:cNvSpPr>
      </xdr:nvSpPr>
      <xdr:spPr>
        <a:xfrm>
          <a:off x="4114800" y="19345275"/>
          <a:ext cx="0" cy="3810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18</xdr:col>
      <xdr:colOff>38100</xdr:colOff>
      <xdr:row>64</xdr:row>
      <xdr:rowOff>304800</xdr:rowOff>
    </xdr:from>
    <xdr:to>
      <xdr:col>20</xdr:col>
      <xdr:colOff>19050</xdr:colOff>
      <xdr:row>65</xdr:row>
      <xdr:rowOff>171450</xdr:rowOff>
    </xdr:to>
    <xdr:sp>
      <xdr:nvSpPr>
        <xdr:cNvPr id="32" name="正方形/長方形 56"/>
        <xdr:cNvSpPr>
          <a:spLocks/>
        </xdr:cNvSpPr>
      </xdr:nvSpPr>
      <xdr:spPr>
        <a:xfrm>
          <a:off x="4152900" y="19345275"/>
          <a:ext cx="228600" cy="209550"/>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1</xdr:col>
      <xdr:colOff>228600</xdr:colOff>
      <xdr:row>37</xdr:row>
      <xdr:rowOff>161925</xdr:rowOff>
    </xdr:from>
    <xdr:to>
      <xdr:col>2</xdr:col>
      <xdr:colOff>371475</xdr:colOff>
      <xdr:row>38</xdr:row>
      <xdr:rowOff>285750</xdr:rowOff>
    </xdr:to>
    <xdr:sp>
      <xdr:nvSpPr>
        <xdr:cNvPr id="33" name="円/楕円 57"/>
        <xdr:cNvSpPr>
          <a:spLocks/>
        </xdr:cNvSpPr>
      </xdr:nvSpPr>
      <xdr:spPr>
        <a:xfrm>
          <a:off x="352425" y="11172825"/>
          <a:ext cx="495300" cy="466725"/>
        </a:xfrm>
        <a:prstGeom prst="ellipse">
          <a:avLst/>
        </a:prstGeom>
        <a:solidFill>
          <a:srgbClr val="FFFFFF"/>
        </a:solidFill>
        <a:ln w="19050" cmpd="sng">
          <a:solidFill>
            <a:srgbClr val="BFBFB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37</xdr:row>
      <xdr:rowOff>142875</xdr:rowOff>
    </xdr:from>
    <xdr:to>
      <xdr:col>1</xdr:col>
      <xdr:colOff>190500</xdr:colOff>
      <xdr:row>37</xdr:row>
      <xdr:rowOff>333375</xdr:rowOff>
    </xdr:to>
    <xdr:sp>
      <xdr:nvSpPr>
        <xdr:cNvPr id="34" name="テキスト ボックス 58"/>
        <xdr:cNvSpPr txBox="1">
          <a:spLocks noChangeArrowheads="1"/>
        </xdr:cNvSpPr>
      </xdr:nvSpPr>
      <xdr:spPr>
        <a:xfrm>
          <a:off x="66675" y="11153775"/>
          <a:ext cx="24765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受</a:t>
          </a:r>
        </a:p>
      </xdr:txBody>
    </xdr:sp>
    <xdr:clientData/>
  </xdr:twoCellAnchor>
  <xdr:twoCellAnchor>
    <xdr:from>
      <xdr:col>2</xdr:col>
      <xdr:colOff>9525</xdr:colOff>
      <xdr:row>36</xdr:row>
      <xdr:rowOff>266700</xdr:rowOff>
    </xdr:from>
    <xdr:to>
      <xdr:col>2</xdr:col>
      <xdr:colOff>314325</xdr:colOff>
      <xdr:row>37</xdr:row>
      <xdr:rowOff>133350</xdr:rowOff>
    </xdr:to>
    <xdr:sp>
      <xdr:nvSpPr>
        <xdr:cNvPr id="35" name="テキスト ボックス 59"/>
        <xdr:cNvSpPr txBox="1">
          <a:spLocks noChangeArrowheads="1"/>
        </xdr:cNvSpPr>
      </xdr:nvSpPr>
      <xdr:spPr>
        <a:xfrm>
          <a:off x="485775" y="10934700"/>
          <a:ext cx="304800" cy="209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付</a:t>
          </a:r>
        </a:p>
      </xdr:txBody>
    </xdr:sp>
    <xdr:clientData/>
  </xdr:twoCellAnchor>
  <xdr:twoCellAnchor>
    <xdr:from>
      <xdr:col>3</xdr:col>
      <xdr:colOff>0</xdr:colOff>
      <xdr:row>37</xdr:row>
      <xdr:rowOff>133350</xdr:rowOff>
    </xdr:from>
    <xdr:to>
      <xdr:col>4</xdr:col>
      <xdr:colOff>38100</xdr:colOff>
      <xdr:row>37</xdr:row>
      <xdr:rowOff>333375</xdr:rowOff>
    </xdr:to>
    <xdr:sp>
      <xdr:nvSpPr>
        <xdr:cNvPr id="36" name="テキスト ボックス 60"/>
        <xdr:cNvSpPr txBox="1">
          <a:spLocks noChangeArrowheads="1"/>
        </xdr:cNvSpPr>
      </xdr:nvSpPr>
      <xdr:spPr>
        <a:xfrm>
          <a:off x="857250" y="11144250"/>
          <a:ext cx="23812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xdr:colOff>
      <xdr:row>26</xdr:row>
      <xdr:rowOff>0</xdr:rowOff>
    </xdr:from>
    <xdr:to>
      <xdr:col>37</xdr:col>
      <xdr:colOff>276225</xdr:colOff>
      <xdr:row>30</xdr:row>
      <xdr:rowOff>0</xdr:rowOff>
    </xdr:to>
    <xdr:sp>
      <xdr:nvSpPr>
        <xdr:cNvPr id="1" name="右中かっこ 1"/>
        <xdr:cNvSpPr>
          <a:spLocks/>
        </xdr:cNvSpPr>
      </xdr:nvSpPr>
      <xdr:spPr>
        <a:xfrm>
          <a:off x="6762750" y="6696075"/>
          <a:ext cx="257175" cy="1371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247650</xdr:rowOff>
    </xdr:from>
    <xdr:to>
      <xdr:col>37</xdr:col>
      <xdr:colOff>238125</xdr:colOff>
      <xdr:row>25</xdr:row>
      <xdr:rowOff>304800</xdr:rowOff>
    </xdr:to>
    <xdr:sp>
      <xdr:nvSpPr>
        <xdr:cNvPr id="2" name="右中かっこ 2"/>
        <xdr:cNvSpPr>
          <a:spLocks/>
        </xdr:cNvSpPr>
      </xdr:nvSpPr>
      <xdr:spPr>
        <a:xfrm>
          <a:off x="6743700" y="561975"/>
          <a:ext cx="238125" cy="6096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30</xdr:row>
      <xdr:rowOff>0</xdr:rowOff>
    </xdr:from>
    <xdr:to>
      <xdr:col>37</xdr:col>
      <xdr:colOff>276225</xdr:colOff>
      <xdr:row>34</xdr:row>
      <xdr:rowOff>0</xdr:rowOff>
    </xdr:to>
    <xdr:sp>
      <xdr:nvSpPr>
        <xdr:cNvPr id="3" name="右中かっこ 3"/>
        <xdr:cNvSpPr>
          <a:spLocks/>
        </xdr:cNvSpPr>
      </xdr:nvSpPr>
      <xdr:spPr>
        <a:xfrm>
          <a:off x="6743700" y="8067675"/>
          <a:ext cx="276225" cy="1400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12</xdr:row>
      <xdr:rowOff>114300</xdr:rowOff>
    </xdr:from>
    <xdr:to>
      <xdr:col>37</xdr:col>
      <xdr:colOff>219075</xdr:colOff>
      <xdr:row>12</xdr:row>
      <xdr:rowOff>123825</xdr:rowOff>
    </xdr:to>
    <xdr:sp>
      <xdr:nvSpPr>
        <xdr:cNvPr id="4" name="直線コネクタ 7"/>
        <xdr:cNvSpPr>
          <a:spLocks/>
        </xdr:cNvSpPr>
      </xdr:nvSpPr>
      <xdr:spPr>
        <a:xfrm>
          <a:off x="285750" y="2514600"/>
          <a:ext cx="6677025" cy="9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10</xdr:row>
      <xdr:rowOff>57150</xdr:rowOff>
    </xdr:from>
    <xdr:to>
      <xdr:col>1</xdr:col>
      <xdr:colOff>171450</xdr:colOff>
      <xdr:row>12</xdr:row>
      <xdr:rowOff>104775</xdr:rowOff>
    </xdr:to>
    <xdr:sp>
      <xdr:nvSpPr>
        <xdr:cNvPr id="5" name="直線矢印コネクタ 8"/>
        <xdr:cNvSpPr>
          <a:spLocks/>
        </xdr:cNvSpPr>
      </xdr:nvSpPr>
      <xdr:spPr>
        <a:xfrm flipV="1">
          <a:off x="295275" y="209550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37</xdr:row>
      <xdr:rowOff>123825</xdr:rowOff>
    </xdr:from>
    <xdr:to>
      <xdr:col>4</xdr:col>
      <xdr:colOff>123825</xdr:colOff>
      <xdr:row>38</xdr:row>
      <xdr:rowOff>219075</xdr:rowOff>
    </xdr:to>
    <xdr:sp>
      <xdr:nvSpPr>
        <xdr:cNvPr id="6" name="円/楕円 9"/>
        <xdr:cNvSpPr>
          <a:spLocks/>
        </xdr:cNvSpPr>
      </xdr:nvSpPr>
      <xdr:spPr>
        <a:xfrm>
          <a:off x="447675" y="10353675"/>
          <a:ext cx="495300" cy="466725"/>
        </a:xfrm>
        <a:prstGeom prst="ellipse">
          <a:avLst/>
        </a:prstGeom>
        <a:solidFill>
          <a:srgbClr val="FFFFFF"/>
        </a:solidFill>
        <a:ln w="19050" cmpd="sng">
          <a:solidFill>
            <a:srgbClr val="BFBFB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37</xdr:row>
      <xdr:rowOff>161925</xdr:rowOff>
    </xdr:from>
    <xdr:to>
      <xdr:col>1</xdr:col>
      <xdr:colOff>266700</xdr:colOff>
      <xdr:row>37</xdr:row>
      <xdr:rowOff>352425</xdr:rowOff>
    </xdr:to>
    <xdr:sp>
      <xdr:nvSpPr>
        <xdr:cNvPr id="7" name="テキスト ボックス 10"/>
        <xdr:cNvSpPr txBox="1">
          <a:spLocks noChangeArrowheads="1"/>
        </xdr:cNvSpPr>
      </xdr:nvSpPr>
      <xdr:spPr>
        <a:xfrm>
          <a:off x="142875" y="10391775"/>
          <a:ext cx="24765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受</a:t>
          </a:r>
        </a:p>
      </xdr:txBody>
    </xdr:sp>
    <xdr:clientData/>
  </xdr:twoCellAnchor>
  <xdr:twoCellAnchor>
    <xdr:from>
      <xdr:col>2</xdr:col>
      <xdr:colOff>133350</xdr:colOff>
      <xdr:row>36</xdr:row>
      <xdr:rowOff>28575</xdr:rowOff>
    </xdr:from>
    <xdr:to>
      <xdr:col>4</xdr:col>
      <xdr:colOff>38100</xdr:colOff>
      <xdr:row>37</xdr:row>
      <xdr:rowOff>66675</xdr:rowOff>
    </xdr:to>
    <xdr:sp>
      <xdr:nvSpPr>
        <xdr:cNvPr id="8" name="テキスト ボックス 11"/>
        <xdr:cNvSpPr txBox="1">
          <a:spLocks noChangeArrowheads="1"/>
        </xdr:cNvSpPr>
      </xdr:nvSpPr>
      <xdr:spPr>
        <a:xfrm>
          <a:off x="552450" y="10086975"/>
          <a:ext cx="304800" cy="209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付</a:t>
          </a:r>
        </a:p>
      </xdr:txBody>
    </xdr:sp>
    <xdr:clientData/>
  </xdr:twoCellAnchor>
  <xdr:twoCellAnchor>
    <xdr:from>
      <xdr:col>4</xdr:col>
      <xdr:colOff>133350</xdr:colOff>
      <xdr:row>37</xdr:row>
      <xdr:rowOff>161925</xdr:rowOff>
    </xdr:from>
    <xdr:to>
      <xdr:col>5</xdr:col>
      <xdr:colOff>171450</xdr:colOff>
      <xdr:row>37</xdr:row>
      <xdr:rowOff>361950</xdr:rowOff>
    </xdr:to>
    <xdr:sp>
      <xdr:nvSpPr>
        <xdr:cNvPr id="9" name="テキスト ボックス 12"/>
        <xdr:cNvSpPr txBox="1">
          <a:spLocks noChangeArrowheads="1"/>
        </xdr:cNvSpPr>
      </xdr:nvSpPr>
      <xdr:spPr>
        <a:xfrm>
          <a:off x="952500" y="10391775"/>
          <a:ext cx="23812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11</xdr:col>
      <xdr:colOff>295275</xdr:colOff>
      <xdr:row>0</xdr:row>
      <xdr:rowOff>76200</xdr:rowOff>
    </xdr:from>
    <xdr:to>
      <xdr:col>16</xdr:col>
      <xdr:colOff>171450</xdr:colOff>
      <xdr:row>1</xdr:row>
      <xdr:rowOff>142875</xdr:rowOff>
    </xdr:to>
    <xdr:pic>
      <xdr:nvPicPr>
        <xdr:cNvPr id="10" name="CommandButton1"/>
        <xdr:cNvPicPr preferRelativeResize="1">
          <a:picLocks noChangeAspect="1"/>
        </xdr:cNvPicPr>
      </xdr:nvPicPr>
      <xdr:blipFill>
        <a:blip r:embed="rId1"/>
        <a:stretch>
          <a:fillRect/>
        </a:stretch>
      </xdr:blipFill>
      <xdr:spPr>
        <a:xfrm>
          <a:off x="2743200" y="76200"/>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1800225</xdr:colOff>
      <xdr:row>10</xdr:row>
      <xdr:rowOff>609600</xdr:rowOff>
    </xdr:from>
    <xdr:to>
      <xdr:col>13</xdr:col>
      <xdr:colOff>2876550</xdr:colOff>
      <xdr:row>12</xdr:row>
      <xdr:rowOff>66675</xdr:rowOff>
    </xdr:to>
    <xdr:pic>
      <xdr:nvPicPr>
        <xdr:cNvPr id="1" name="CommandButton1"/>
        <xdr:cNvPicPr preferRelativeResize="1">
          <a:picLocks noChangeAspect="1"/>
        </xdr:cNvPicPr>
      </xdr:nvPicPr>
      <xdr:blipFill>
        <a:blip r:embed="rId1"/>
        <a:stretch>
          <a:fillRect/>
        </a:stretch>
      </xdr:blipFill>
      <xdr:spPr>
        <a:xfrm>
          <a:off x="12020550" y="4695825"/>
          <a:ext cx="10763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76200</xdr:rowOff>
    </xdr:from>
    <xdr:to>
      <xdr:col>4</xdr:col>
      <xdr:colOff>0</xdr:colOff>
      <xdr:row>1</xdr:row>
      <xdr:rowOff>171450</xdr:rowOff>
    </xdr:to>
    <xdr:pic>
      <xdr:nvPicPr>
        <xdr:cNvPr id="1" name="CommandButton1"/>
        <xdr:cNvPicPr preferRelativeResize="1">
          <a:picLocks noChangeAspect="1"/>
        </xdr:cNvPicPr>
      </xdr:nvPicPr>
      <xdr:blipFill>
        <a:blip r:embed="rId1"/>
        <a:stretch>
          <a:fillRect/>
        </a:stretch>
      </xdr:blipFill>
      <xdr:spPr>
        <a:xfrm>
          <a:off x="552450" y="76200"/>
          <a:ext cx="10858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171450</xdr:rowOff>
    </xdr:from>
    <xdr:to>
      <xdr:col>15</xdr:col>
      <xdr:colOff>180975</xdr:colOff>
      <xdr:row>35</xdr:row>
      <xdr:rowOff>219075</xdr:rowOff>
    </xdr:to>
    <xdr:sp>
      <xdr:nvSpPr>
        <xdr:cNvPr id="1" name="Text Box 1"/>
        <xdr:cNvSpPr txBox="1">
          <a:spLocks noChangeArrowheads="1"/>
        </xdr:cNvSpPr>
      </xdr:nvSpPr>
      <xdr:spPr>
        <a:xfrm>
          <a:off x="123825" y="10439400"/>
          <a:ext cx="12544425" cy="1343025"/>
        </a:xfrm>
        <a:prstGeom prst="rect">
          <a:avLst/>
        </a:prstGeom>
        <a:solidFill>
          <a:srgbClr val="FFFFFF"/>
        </a:solidFill>
        <a:ln w="9525" cmpd="sng">
          <a:solidFill>
            <a:srgbClr val="000000"/>
          </a:solidFill>
          <a:prstDash val="sysDash"/>
          <a:headEnd type="none"/>
          <a:tailEnd type="none"/>
        </a:ln>
      </xdr:spPr>
      <xdr:txBody>
        <a:bodyPr vertOverflow="clip" wrap="square" lIns="20637" tIns="4762" rIns="4762" bIns="4762"/>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１　この名簿には、『月別業務別従業者数明細書』に記載された従業者全員を記載してください。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なお、従業員の配置状況欄は右の例により、各月末に在籍する従業員について表示してください。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２　県内に住所を有する者であって、健康保険、厚生年金保険及び雇用保険の被保険者となっている者については、常用雇用者欄に○印を付してください。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３　当該事業年度内に入社又は退社した者については、入社年月日欄又は退社年月日欄に当該年月日を記載してください。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４　配置転換等により所属部署が異動した場合はその内容を備考欄に記載してください。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５　新設又は増設した設備に従事させることを予定して順次採用した従業者は、備考欄に「先行採用者」と記載してください。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６　新設又は増設した設備を事業の用に供した後に採用し、当該設備に従事させた従業者は、備考欄に「事後採用者」と記載してください。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７　同様の内容を示すものがある場合には、適宜取り繕って作成して構いません。</a:t>
          </a:r>
        </a:p>
      </xdr:txBody>
    </xdr:sp>
    <xdr:clientData/>
  </xdr:twoCellAnchor>
  <xdr:twoCellAnchor>
    <xdr:from>
      <xdr:col>15</xdr:col>
      <xdr:colOff>352425</xdr:colOff>
      <xdr:row>31</xdr:row>
      <xdr:rowOff>142875</xdr:rowOff>
    </xdr:from>
    <xdr:to>
      <xdr:col>19</xdr:col>
      <xdr:colOff>2038350</xdr:colOff>
      <xdr:row>35</xdr:row>
      <xdr:rowOff>142875</xdr:rowOff>
    </xdr:to>
    <xdr:sp>
      <xdr:nvSpPr>
        <xdr:cNvPr id="2" name="Rectangle 2"/>
        <xdr:cNvSpPr>
          <a:spLocks/>
        </xdr:cNvSpPr>
      </xdr:nvSpPr>
      <xdr:spPr>
        <a:xfrm>
          <a:off x="12839700" y="10410825"/>
          <a:ext cx="3857625" cy="1295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初年度（新・増設施設及び生産設備）の従事者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第２年度（新・増設施設及び生産設備）の従事者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第３年度（新・増設施設及び生産設備）の従事者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第５年度（新・増設施設及び生産設備）の従事者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上記以外（免除対象外）の従事者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161925</xdr:rowOff>
    </xdr:from>
    <xdr:to>
      <xdr:col>8</xdr:col>
      <xdr:colOff>104775</xdr:colOff>
      <xdr:row>2</xdr:row>
      <xdr:rowOff>104775</xdr:rowOff>
    </xdr:to>
    <xdr:sp>
      <xdr:nvSpPr>
        <xdr:cNvPr id="1" name="正方形/長方形 1"/>
        <xdr:cNvSpPr>
          <a:spLocks/>
        </xdr:cNvSpPr>
      </xdr:nvSpPr>
      <xdr:spPr>
        <a:xfrm>
          <a:off x="295275" y="161925"/>
          <a:ext cx="800100" cy="285750"/>
        </a:xfrm>
        <a:prstGeom prst="rect">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3366"/>
              </a:solidFill>
              <a:latin typeface="ＭＳ Ｐゴシック"/>
              <a:ea typeface="ＭＳ Ｐゴシック"/>
              <a:cs typeface="ＭＳ Ｐゴシック"/>
            </a:rPr>
            <a:t>記載例</a:t>
          </a:r>
        </a:p>
      </xdr:txBody>
    </xdr:sp>
    <xdr:clientData/>
  </xdr:twoCellAnchor>
  <xdr:twoCellAnchor>
    <xdr:from>
      <xdr:col>52</xdr:col>
      <xdr:colOff>114300</xdr:colOff>
      <xdr:row>33</xdr:row>
      <xdr:rowOff>104775</xdr:rowOff>
    </xdr:from>
    <xdr:to>
      <xdr:col>66</xdr:col>
      <xdr:colOff>95250</xdr:colOff>
      <xdr:row>35</xdr:row>
      <xdr:rowOff>0</xdr:rowOff>
    </xdr:to>
    <xdr:sp>
      <xdr:nvSpPr>
        <xdr:cNvPr id="2" name="テキスト ボックス 2"/>
        <xdr:cNvSpPr txBox="1">
          <a:spLocks noChangeArrowheads="1"/>
        </xdr:cNvSpPr>
      </xdr:nvSpPr>
      <xdr:spPr>
        <a:xfrm>
          <a:off x="6553200" y="5762625"/>
          <a:ext cx="17145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直接従事者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名</a:t>
          </a:r>
        </a:p>
      </xdr:txBody>
    </xdr:sp>
    <xdr:clientData/>
  </xdr:twoCellAnchor>
  <xdr:twoCellAnchor>
    <xdr:from>
      <xdr:col>47</xdr:col>
      <xdr:colOff>104775</xdr:colOff>
      <xdr:row>15</xdr:row>
      <xdr:rowOff>19050</xdr:rowOff>
    </xdr:from>
    <xdr:to>
      <xdr:col>50</xdr:col>
      <xdr:colOff>28575</xdr:colOff>
      <xdr:row>16</xdr:row>
      <xdr:rowOff>85725</xdr:rowOff>
    </xdr:to>
    <xdr:sp>
      <xdr:nvSpPr>
        <xdr:cNvPr id="3" name="テキスト ボックス 3"/>
        <xdr:cNvSpPr txBox="1">
          <a:spLocks noChangeArrowheads="1"/>
        </xdr:cNvSpPr>
      </xdr:nvSpPr>
      <xdr:spPr>
        <a:xfrm>
          <a:off x="5924550" y="2590800"/>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①</a:t>
          </a:r>
        </a:p>
      </xdr:txBody>
    </xdr:sp>
    <xdr:clientData/>
  </xdr:twoCellAnchor>
  <xdr:twoCellAnchor>
    <xdr:from>
      <xdr:col>48</xdr:col>
      <xdr:colOff>0</xdr:colOff>
      <xdr:row>27</xdr:row>
      <xdr:rowOff>0</xdr:rowOff>
    </xdr:from>
    <xdr:to>
      <xdr:col>50</xdr:col>
      <xdr:colOff>47625</xdr:colOff>
      <xdr:row>28</xdr:row>
      <xdr:rowOff>66675</xdr:rowOff>
    </xdr:to>
    <xdr:sp>
      <xdr:nvSpPr>
        <xdr:cNvPr id="4" name="テキスト ボックス 4"/>
        <xdr:cNvSpPr txBox="1">
          <a:spLocks noChangeArrowheads="1"/>
        </xdr:cNvSpPr>
      </xdr:nvSpPr>
      <xdr:spPr>
        <a:xfrm>
          <a:off x="5943600" y="4629150"/>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②</a:t>
          </a:r>
        </a:p>
      </xdr:txBody>
    </xdr:sp>
    <xdr:clientData/>
  </xdr:twoCellAnchor>
  <xdr:twoCellAnchor>
    <xdr:from>
      <xdr:col>48</xdr:col>
      <xdr:colOff>0</xdr:colOff>
      <xdr:row>31</xdr:row>
      <xdr:rowOff>0</xdr:rowOff>
    </xdr:from>
    <xdr:to>
      <xdr:col>50</xdr:col>
      <xdr:colOff>47625</xdr:colOff>
      <xdr:row>32</xdr:row>
      <xdr:rowOff>66675</xdr:rowOff>
    </xdr:to>
    <xdr:sp>
      <xdr:nvSpPr>
        <xdr:cNvPr id="5" name="テキスト ボックス 5"/>
        <xdr:cNvSpPr txBox="1">
          <a:spLocks noChangeArrowheads="1"/>
        </xdr:cNvSpPr>
      </xdr:nvSpPr>
      <xdr:spPr>
        <a:xfrm>
          <a:off x="5943600" y="5314950"/>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③</a:t>
          </a:r>
        </a:p>
      </xdr:txBody>
    </xdr:sp>
    <xdr:clientData/>
  </xdr:twoCellAnchor>
  <xdr:twoCellAnchor>
    <xdr:from>
      <xdr:col>67</xdr:col>
      <xdr:colOff>0</xdr:colOff>
      <xdr:row>15</xdr:row>
      <xdr:rowOff>0</xdr:rowOff>
    </xdr:from>
    <xdr:to>
      <xdr:col>69</xdr:col>
      <xdr:colOff>47625</xdr:colOff>
      <xdr:row>16</xdr:row>
      <xdr:rowOff>66675</xdr:rowOff>
    </xdr:to>
    <xdr:sp>
      <xdr:nvSpPr>
        <xdr:cNvPr id="6" name="テキスト ボックス 6"/>
        <xdr:cNvSpPr txBox="1">
          <a:spLocks noChangeArrowheads="1"/>
        </xdr:cNvSpPr>
      </xdr:nvSpPr>
      <xdr:spPr>
        <a:xfrm>
          <a:off x="8296275" y="2571750"/>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④</a:t>
          </a:r>
        </a:p>
      </xdr:txBody>
    </xdr:sp>
    <xdr:clientData/>
  </xdr:twoCellAnchor>
  <xdr:twoCellAnchor>
    <xdr:from>
      <xdr:col>67</xdr:col>
      <xdr:colOff>47625</xdr:colOff>
      <xdr:row>29</xdr:row>
      <xdr:rowOff>9525</xdr:rowOff>
    </xdr:from>
    <xdr:to>
      <xdr:col>69</xdr:col>
      <xdr:colOff>95250</xdr:colOff>
      <xdr:row>30</xdr:row>
      <xdr:rowOff>76200</xdr:rowOff>
    </xdr:to>
    <xdr:sp>
      <xdr:nvSpPr>
        <xdr:cNvPr id="7" name="テキスト ボックス 7"/>
        <xdr:cNvSpPr txBox="1">
          <a:spLocks noChangeArrowheads="1"/>
        </xdr:cNvSpPr>
      </xdr:nvSpPr>
      <xdr:spPr>
        <a:xfrm>
          <a:off x="8343900" y="4981575"/>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⑤</a:t>
          </a:r>
        </a:p>
      </xdr:txBody>
    </xdr:sp>
    <xdr:clientData/>
  </xdr:twoCellAnchor>
  <xdr:twoCellAnchor>
    <xdr:from>
      <xdr:col>13</xdr:col>
      <xdr:colOff>66675</xdr:colOff>
      <xdr:row>28</xdr:row>
      <xdr:rowOff>0</xdr:rowOff>
    </xdr:from>
    <xdr:to>
      <xdr:col>18</xdr:col>
      <xdr:colOff>0</xdr:colOff>
      <xdr:row>29</xdr:row>
      <xdr:rowOff>66675</xdr:rowOff>
    </xdr:to>
    <xdr:sp>
      <xdr:nvSpPr>
        <xdr:cNvPr id="8" name="テキスト ボックス 8"/>
        <xdr:cNvSpPr txBox="1">
          <a:spLocks noChangeArrowheads="1"/>
        </xdr:cNvSpPr>
      </xdr:nvSpPr>
      <xdr:spPr>
        <a:xfrm>
          <a:off x="1676400" y="4800600"/>
          <a:ext cx="55245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0</xdr:rowOff>
    </xdr:from>
    <xdr:to>
      <xdr:col>19</xdr:col>
      <xdr:colOff>66675</xdr:colOff>
      <xdr:row>34</xdr:row>
      <xdr:rowOff>66675</xdr:rowOff>
    </xdr:to>
    <xdr:sp>
      <xdr:nvSpPr>
        <xdr:cNvPr id="9" name="テキスト ボックス 9"/>
        <xdr:cNvSpPr txBox="1">
          <a:spLocks noChangeArrowheads="1"/>
        </xdr:cNvSpPr>
      </xdr:nvSpPr>
      <xdr:spPr>
        <a:xfrm>
          <a:off x="1733550" y="5657850"/>
          <a:ext cx="6858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33</xdr:row>
      <xdr:rowOff>0</xdr:rowOff>
    </xdr:from>
    <xdr:to>
      <xdr:col>28</xdr:col>
      <xdr:colOff>47625</xdr:colOff>
      <xdr:row>34</xdr:row>
      <xdr:rowOff>66675</xdr:rowOff>
    </xdr:to>
    <xdr:sp>
      <xdr:nvSpPr>
        <xdr:cNvPr id="10" name="テキスト ボックス 10"/>
        <xdr:cNvSpPr txBox="1">
          <a:spLocks noChangeArrowheads="1"/>
        </xdr:cNvSpPr>
      </xdr:nvSpPr>
      <xdr:spPr>
        <a:xfrm>
          <a:off x="2971800" y="5657850"/>
          <a:ext cx="54292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38100</xdr:rowOff>
    </xdr:from>
    <xdr:to>
      <xdr:col>36</xdr:col>
      <xdr:colOff>104775</xdr:colOff>
      <xdr:row>30</xdr:row>
      <xdr:rowOff>104775</xdr:rowOff>
    </xdr:to>
    <xdr:sp>
      <xdr:nvSpPr>
        <xdr:cNvPr id="11" name="テキスト ボックス 11"/>
        <xdr:cNvSpPr txBox="1">
          <a:spLocks noChangeArrowheads="1"/>
        </xdr:cNvSpPr>
      </xdr:nvSpPr>
      <xdr:spPr>
        <a:xfrm>
          <a:off x="3971925" y="5010150"/>
          <a:ext cx="59055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32</xdr:row>
      <xdr:rowOff>0</xdr:rowOff>
    </xdr:from>
    <xdr:to>
      <xdr:col>36</xdr:col>
      <xdr:colOff>104775</xdr:colOff>
      <xdr:row>33</xdr:row>
      <xdr:rowOff>66675</xdr:rowOff>
    </xdr:to>
    <xdr:sp>
      <xdr:nvSpPr>
        <xdr:cNvPr id="12" name="テキスト ボックス 12"/>
        <xdr:cNvSpPr txBox="1">
          <a:spLocks noChangeArrowheads="1"/>
        </xdr:cNvSpPr>
      </xdr:nvSpPr>
      <xdr:spPr>
        <a:xfrm>
          <a:off x="3971925" y="5486400"/>
          <a:ext cx="59055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143</xdr:col>
      <xdr:colOff>152400</xdr:colOff>
      <xdr:row>22</xdr:row>
      <xdr:rowOff>47625</xdr:rowOff>
    </xdr:from>
    <xdr:to>
      <xdr:col>144</xdr:col>
      <xdr:colOff>552450</xdr:colOff>
      <xdr:row>24</xdr:row>
      <xdr:rowOff>85725</xdr:rowOff>
    </xdr:to>
    <xdr:pic>
      <xdr:nvPicPr>
        <xdr:cNvPr id="13" name="CommandButton1"/>
        <xdr:cNvPicPr preferRelativeResize="1">
          <a:picLocks noChangeAspect="1"/>
        </xdr:cNvPicPr>
      </xdr:nvPicPr>
      <xdr:blipFill>
        <a:blip r:embed="rId1"/>
        <a:stretch>
          <a:fillRect/>
        </a:stretch>
      </xdr:blipFill>
      <xdr:spPr>
        <a:xfrm>
          <a:off x="19545300" y="3819525"/>
          <a:ext cx="1085850" cy="381000"/>
        </a:xfrm>
        <a:prstGeom prst="rect">
          <a:avLst/>
        </a:prstGeom>
        <a:noFill/>
        <a:ln w="9525" cmpd="sng">
          <a:noFill/>
        </a:ln>
      </xdr:spPr>
    </xdr:pic>
    <xdr:clientData/>
  </xdr:twoCellAnchor>
  <xdr:twoCellAnchor>
    <xdr:from>
      <xdr:col>17</xdr:col>
      <xdr:colOff>95250</xdr:colOff>
      <xdr:row>30</xdr:row>
      <xdr:rowOff>152400</xdr:rowOff>
    </xdr:from>
    <xdr:to>
      <xdr:col>31</xdr:col>
      <xdr:colOff>76200</xdr:colOff>
      <xdr:row>32</xdr:row>
      <xdr:rowOff>47625</xdr:rowOff>
    </xdr:to>
    <xdr:sp>
      <xdr:nvSpPr>
        <xdr:cNvPr id="14" name="テキスト ボックス 15"/>
        <xdr:cNvSpPr txBox="1">
          <a:spLocks noChangeArrowheads="1"/>
        </xdr:cNvSpPr>
      </xdr:nvSpPr>
      <xdr:spPr>
        <a:xfrm>
          <a:off x="2200275" y="5295900"/>
          <a:ext cx="17145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その他従事者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161925</xdr:rowOff>
    </xdr:from>
    <xdr:to>
      <xdr:col>26</xdr:col>
      <xdr:colOff>19050</xdr:colOff>
      <xdr:row>44</xdr:row>
      <xdr:rowOff>9525</xdr:rowOff>
    </xdr:to>
    <xdr:sp>
      <xdr:nvSpPr>
        <xdr:cNvPr id="1" name="Text Box 1"/>
        <xdr:cNvSpPr txBox="1">
          <a:spLocks noChangeArrowheads="1"/>
        </xdr:cNvSpPr>
      </xdr:nvSpPr>
      <xdr:spPr>
        <a:xfrm>
          <a:off x="238125" y="8429625"/>
          <a:ext cx="5972175" cy="1219200"/>
        </a:xfrm>
        <a:prstGeom prst="rect">
          <a:avLst/>
        </a:prstGeom>
        <a:solidFill>
          <a:srgbClr val="DCE6F2"/>
        </a:solidFill>
        <a:ln w="9525" cmpd="sng">
          <a:solidFill>
            <a:srgbClr val="000000"/>
          </a:solidFill>
          <a:prstDash val="sysDash"/>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この理由書は、課税免除の適用を申請する施設等について、東日本大震災の被災者等に</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係る国税関係法律の臨時特例に関する法律（平成２３年法律第２９号）に規定する特例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（第１０条の２第１項、第１０条の５第１項、第１７条の２第１項、第１７条の５第１項、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第１８条の４第１項、第２５条の２第１項、第２５条の５第１項、又は第２６条の４第１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項の規定による特別償却又は税額控除）を適用しなかった場合に限り提出してください。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なお、一部の資産について上記の特例を適用しなかった場合、あるいは租税特別措置法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等の他の法律に規定する特別償却等を適用した場合であっても提出してください。</a:t>
          </a:r>
        </a:p>
      </xdr:txBody>
    </xdr:sp>
    <xdr:clientData/>
  </xdr:twoCellAnchor>
  <xdr:twoCellAnchor>
    <xdr:from>
      <xdr:col>1</xdr:col>
      <xdr:colOff>0</xdr:colOff>
      <xdr:row>82</xdr:row>
      <xdr:rowOff>161925</xdr:rowOff>
    </xdr:from>
    <xdr:to>
      <xdr:col>26</xdr:col>
      <xdr:colOff>19050</xdr:colOff>
      <xdr:row>90</xdr:row>
      <xdr:rowOff>9525</xdr:rowOff>
    </xdr:to>
    <xdr:sp>
      <xdr:nvSpPr>
        <xdr:cNvPr id="2" name="Text Box 1"/>
        <xdr:cNvSpPr txBox="1">
          <a:spLocks noChangeArrowheads="1"/>
        </xdr:cNvSpPr>
      </xdr:nvSpPr>
      <xdr:spPr>
        <a:xfrm>
          <a:off x="238125" y="18583275"/>
          <a:ext cx="5972175" cy="1219200"/>
        </a:xfrm>
        <a:prstGeom prst="rect">
          <a:avLst/>
        </a:prstGeom>
        <a:noFill/>
        <a:ln w="9525" cmpd="sng">
          <a:solidFill>
            <a:srgbClr val="000000"/>
          </a:solidFill>
          <a:prstDash val="sysDash"/>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この理由書は、課税免除の適用を申請する施設等について、東日本大震災の被災者等に</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係る国税関係法律の臨時特例に関する法律（平成２３年法律第２９号）に規定する特例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（第１０条の２第１項、第１０条の５第１項、第１７条の２第１項、第１７条の５第１項、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第１８条の４第１項、第２５条の２第１項、第２５条の５第１項、又は第２６条の４第１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項の規定による特別償却又は税額控除）を適用しなかった場合に限り提出してください。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なお、一部の資産について上記の特例を適用しなかった場合、あるいは租税特別措置法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等の他の法律に規定する特別償却等を適用した場合であっても提出してください。</a:t>
          </a:r>
        </a:p>
      </xdr:txBody>
    </xdr:sp>
    <xdr:clientData/>
  </xdr:twoCellAnchor>
  <xdr:twoCellAnchor editAs="oneCell">
    <xdr:from>
      <xdr:col>12</xdr:col>
      <xdr:colOff>66675</xdr:colOff>
      <xdr:row>0</xdr:row>
      <xdr:rowOff>190500</xdr:rowOff>
    </xdr:from>
    <xdr:to>
      <xdr:col>16</xdr:col>
      <xdr:colOff>200025</xdr:colOff>
      <xdr:row>2</xdr:row>
      <xdr:rowOff>114300</xdr:rowOff>
    </xdr:to>
    <xdr:pic>
      <xdr:nvPicPr>
        <xdr:cNvPr id="3" name="CommandButton1"/>
        <xdr:cNvPicPr preferRelativeResize="1">
          <a:picLocks noChangeAspect="1"/>
        </xdr:cNvPicPr>
      </xdr:nvPicPr>
      <xdr:blipFill>
        <a:blip r:embed="rId1"/>
        <a:stretch>
          <a:fillRect/>
        </a:stretch>
      </xdr:blipFill>
      <xdr:spPr>
        <a:xfrm>
          <a:off x="2924175" y="190500"/>
          <a:ext cx="10858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590550</xdr:colOff>
      <xdr:row>35</xdr:row>
      <xdr:rowOff>57150</xdr:rowOff>
    </xdr:from>
    <xdr:to>
      <xdr:col>25</xdr:col>
      <xdr:colOff>1676400</xdr:colOff>
      <xdr:row>37</xdr:row>
      <xdr:rowOff>47625</xdr:rowOff>
    </xdr:to>
    <xdr:pic>
      <xdr:nvPicPr>
        <xdr:cNvPr id="1" name="CommandButton1"/>
        <xdr:cNvPicPr preferRelativeResize="1">
          <a:picLocks noChangeAspect="1"/>
        </xdr:cNvPicPr>
      </xdr:nvPicPr>
      <xdr:blipFill>
        <a:blip r:embed="rId1"/>
        <a:stretch>
          <a:fillRect/>
        </a:stretch>
      </xdr:blipFill>
      <xdr:spPr>
        <a:xfrm>
          <a:off x="13696950" y="7486650"/>
          <a:ext cx="10858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tabColor indexed="45"/>
  </sheetPr>
  <dimension ref="A1:I32"/>
  <sheetViews>
    <sheetView tabSelected="1" zoomScale="80" zoomScaleNormal="80" zoomScaleSheetLayoutView="85" zoomScalePageLayoutView="0" workbookViewId="0" topLeftCell="A1">
      <selection activeCell="O16" sqref="O16"/>
    </sheetView>
  </sheetViews>
  <sheetFormatPr defaultColWidth="9.00390625" defaultRowHeight="30" customHeight="1"/>
  <cols>
    <col min="1" max="1" width="5.25390625" style="0" customWidth="1"/>
    <col min="2" max="4" width="10.625" style="0" customWidth="1"/>
    <col min="5" max="5" width="43.25390625" style="0" customWidth="1"/>
    <col min="6" max="6" width="7.50390625" style="0" customWidth="1"/>
    <col min="7" max="7" width="11.50390625" style="0" customWidth="1"/>
    <col min="8" max="8" width="11.875" style="0" customWidth="1"/>
    <col min="9" max="9" width="4.625" style="0" customWidth="1"/>
  </cols>
  <sheetData>
    <row r="1" ht="15" customHeight="1">
      <c r="A1" s="1" t="s">
        <v>315</v>
      </c>
    </row>
    <row r="2" ht="15" customHeight="1">
      <c r="A2" s="1"/>
    </row>
    <row r="3" ht="19.5" customHeight="1">
      <c r="A3" t="s">
        <v>6</v>
      </c>
    </row>
    <row r="4" spans="1:9" ht="15" customHeight="1">
      <c r="A4" s="399" t="s">
        <v>13</v>
      </c>
      <c r="B4" s="379" t="s">
        <v>5</v>
      </c>
      <c r="C4" s="380"/>
      <c r="D4" s="381"/>
      <c r="E4" s="402" t="s">
        <v>8</v>
      </c>
      <c r="F4" s="405" t="s">
        <v>19</v>
      </c>
      <c r="G4" s="406"/>
      <c r="H4" s="407"/>
      <c r="I4" s="414" t="s">
        <v>314</v>
      </c>
    </row>
    <row r="5" spans="1:9" ht="15" customHeight="1">
      <c r="A5" s="400"/>
      <c r="B5" s="382" t="s">
        <v>306</v>
      </c>
      <c r="C5" s="383"/>
      <c r="D5" s="5" t="s">
        <v>309</v>
      </c>
      <c r="E5" s="403"/>
      <c r="F5" s="408"/>
      <c r="G5" s="409"/>
      <c r="H5" s="410"/>
      <c r="I5" s="415"/>
    </row>
    <row r="6" spans="1:9" ht="15" customHeight="1">
      <c r="A6" s="401"/>
      <c r="B6" s="3" t="s">
        <v>307</v>
      </c>
      <c r="C6" s="3" t="s">
        <v>308</v>
      </c>
      <c r="D6" s="3" t="s">
        <v>307</v>
      </c>
      <c r="E6" s="404"/>
      <c r="F6" s="411"/>
      <c r="G6" s="412"/>
      <c r="H6" s="413"/>
      <c r="I6" s="416"/>
    </row>
    <row r="7" spans="1:9" ht="30" customHeight="1">
      <c r="A7" s="2">
        <v>1</v>
      </c>
      <c r="B7" s="4" t="s">
        <v>262</v>
      </c>
      <c r="C7" s="4" t="s">
        <v>20</v>
      </c>
      <c r="D7" s="4" t="s">
        <v>262</v>
      </c>
      <c r="E7" s="6" t="s">
        <v>195</v>
      </c>
      <c r="F7" s="384" t="s">
        <v>37</v>
      </c>
      <c r="G7" s="385"/>
      <c r="H7" s="385"/>
      <c r="I7" s="436" t="s">
        <v>185</v>
      </c>
    </row>
    <row r="8" spans="1:9" ht="30" customHeight="1">
      <c r="A8" s="2">
        <v>2</v>
      </c>
      <c r="B8" s="4" t="s">
        <v>262</v>
      </c>
      <c r="C8" s="4" t="s">
        <v>262</v>
      </c>
      <c r="D8" s="4" t="s">
        <v>20</v>
      </c>
      <c r="E8" s="6" t="s">
        <v>310</v>
      </c>
      <c r="F8" s="386" t="s">
        <v>29</v>
      </c>
      <c r="G8" s="385"/>
      <c r="H8" s="385"/>
      <c r="I8" s="436"/>
    </row>
    <row r="9" spans="1:9" ht="30" customHeight="1">
      <c r="A9" s="2">
        <v>3</v>
      </c>
      <c r="B9" s="4" t="s">
        <v>46</v>
      </c>
      <c r="C9" s="4" t="s">
        <v>46</v>
      </c>
      <c r="D9" s="4" t="s">
        <v>20</v>
      </c>
      <c r="E9" s="6" t="s">
        <v>210</v>
      </c>
      <c r="F9" s="387" t="s">
        <v>53</v>
      </c>
      <c r="G9" s="388"/>
      <c r="H9" s="388"/>
      <c r="I9" s="436"/>
    </row>
    <row r="10" spans="1:9" ht="30" customHeight="1">
      <c r="A10" s="2">
        <v>4</v>
      </c>
      <c r="B10" s="4" t="s">
        <v>262</v>
      </c>
      <c r="C10" s="4" t="s">
        <v>40</v>
      </c>
      <c r="D10" s="4" t="s">
        <v>262</v>
      </c>
      <c r="E10" s="6" t="s">
        <v>281</v>
      </c>
      <c r="F10" s="386" t="s">
        <v>54</v>
      </c>
      <c r="G10" s="385"/>
      <c r="H10" s="385"/>
      <c r="I10" s="436"/>
    </row>
    <row r="11" spans="1:9" ht="30" customHeight="1">
      <c r="A11" s="2">
        <v>5</v>
      </c>
      <c r="B11" s="4" t="s">
        <v>262</v>
      </c>
      <c r="C11" s="4" t="s">
        <v>40</v>
      </c>
      <c r="D11" s="4" t="s">
        <v>262</v>
      </c>
      <c r="E11" s="6" t="s">
        <v>311</v>
      </c>
      <c r="F11" s="386" t="s">
        <v>90</v>
      </c>
      <c r="G11" s="385"/>
      <c r="H11" s="385"/>
      <c r="I11" s="436"/>
    </row>
    <row r="12" spans="1:9" ht="30" customHeight="1">
      <c r="A12" s="2">
        <v>6</v>
      </c>
      <c r="B12" s="389" t="s">
        <v>262</v>
      </c>
      <c r="C12" s="390"/>
      <c r="D12" s="391"/>
      <c r="E12" s="6" t="s">
        <v>180</v>
      </c>
      <c r="F12" s="417" t="s">
        <v>104</v>
      </c>
      <c r="G12" s="418"/>
      <c r="H12" s="419"/>
      <c r="I12" s="436"/>
    </row>
    <row r="13" spans="1:9" ht="30" customHeight="1">
      <c r="A13" s="2">
        <v>7</v>
      </c>
      <c r="B13" s="4" t="s">
        <v>262</v>
      </c>
      <c r="C13" s="4" t="s">
        <v>262</v>
      </c>
      <c r="D13" s="4" t="s">
        <v>20</v>
      </c>
      <c r="E13" s="6" t="s">
        <v>38</v>
      </c>
      <c r="F13" s="420"/>
      <c r="G13" s="421"/>
      <c r="H13" s="422"/>
      <c r="I13" s="436"/>
    </row>
    <row r="14" spans="1:9" ht="30" customHeight="1">
      <c r="A14" s="2">
        <v>8</v>
      </c>
      <c r="B14" s="4" t="s">
        <v>262</v>
      </c>
      <c r="C14" s="4" t="s">
        <v>40</v>
      </c>
      <c r="D14" s="4" t="s">
        <v>262</v>
      </c>
      <c r="E14" s="6" t="s">
        <v>313</v>
      </c>
      <c r="F14" s="423"/>
      <c r="G14" s="424"/>
      <c r="H14" s="425"/>
      <c r="I14" s="436"/>
    </row>
    <row r="15" spans="1:9" ht="30" customHeight="1">
      <c r="A15" s="2">
        <v>9</v>
      </c>
      <c r="B15" s="389" t="s">
        <v>262</v>
      </c>
      <c r="C15" s="390"/>
      <c r="D15" s="391"/>
      <c r="E15" s="7" t="s">
        <v>343</v>
      </c>
      <c r="F15" s="426" t="s">
        <v>344</v>
      </c>
      <c r="G15" s="427"/>
      <c r="H15" s="428"/>
      <c r="I15" s="436"/>
    </row>
    <row r="16" spans="1:9" ht="42.75" customHeight="1">
      <c r="A16" s="2">
        <v>10</v>
      </c>
      <c r="B16" s="389" t="s">
        <v>262</v>
      </c>
      <c r="C16" s="390"/>
      <c r="D16" s="391"/>
      <c r="E16" s="7" t="s">
        <v>28</v>
      </c>
      <c r="F16" s="429"/>
      <c r="G16" s="430"/>
      <c r="H16" s="431"/>
      <c r="I16" s="436"/>
    </row>
    <row r="17" spans="1:9" ht="30" customHeight="1">
      <c r="A17" s="2">
        <v>11</v>
      </c>
      <c r="B17" s="392" t="s">
        <v>101</v>
      </c>
      <c r="C17" s="390"/>
      <c r="D17" s="391"/>
      <c r="E17" s="7" t="s">
        <v>348</v>
      </c>
      <c r="F17" s="393" t="s">
        <v>94</v>
      </c>
      <c r="G17" s="394"/>
      <c r="H17" s="394"/>
      <c r="I17" s="436"/>
    </row>
    <row r="18" spans="1:9" ht="30" customHeight="1">
      <c r="A18" s="2">
        <v>12</v>
      </c>
      <c r="B18" s="389" t="s">
        <v>262</v>
      </c>
      <c r="C18" s="390"/>
      <c r="D18" s="391"/>
      <c r="E18" s="7" t="s">
        <v>347</v>
      </c>
      <c r="F18" s="395"/>
      <c r="G18" s="395"/>
      <c r="H18" s="395"/>
      <c r="I18" s="436"/>
    </row>
    <row r="19" spans="1:9" ht="30" customHeight="1">
      <c r="A19" s="2">
        <v>13</v>
      </c>
      <c r="B19" s="389" t="s">
        <v>262</v>
      </c>
      <c r="C19" s="390"/>
      <c r="D19" s="391"/>
      <c r="E19" s="7" t="s">
        <v>197</v>
      </c>
      <c r="F19" s="395"/>
      <c r="G19" s="395"/>
      <c r="H19" s="395"/>
      <c r="I19" s="436"/>
    </row>
    <row r="20" ht="15.75" customHeight="1">
      <c r="A20" t="s">
        <v>346</v>
      </c>
    </row>
    <row r="21" ht="15.75" customHeight="1"/>
    <row r="22" ht="19.5" customHeight="1">
      <c r="A22" t="s">
        <v>345</v>
      </c>
    </row>
    <row r="23" spans="1:9" ht="15" customHeight="1">
      <c r="A23" s="399" t="s">
        <v>13</v>
      </c>
      <c r="B23" s="379" t="s">
        <v>5</v>
      </c>
      <c r="C23" s="380"/>
      <c r="D23" s="381"/>
      <c r="E23" s="402" t="s">
        <v>8</v>
      </c>
      <c r="F23" s="405" t="s">
        <v>19</v>
      </c>
      <c r="G23" s="406"/>
      <c r="H23" s="407"/>
      <c r="I23" s="414" t="s">
        <v>314</v>
      </c>
    </row>
    <row r="24" spans="1:9" ht="15" customHeight="1">
      <c r="A24" s="400"/>
      <c r="B24" s="382" t="s">
        <v>306</v>
      </c>
      <c r="C24" s="383"/>
      <c r="D24" s="5" t="s">
        <v>309</v>
      </c>
      <c r="E24" s="403"/>
      <c r="F24" s="408"/>
      <c r="G24" s="409"/>
      <c r="H24" s="410"/>
      <c r="I24" s="415"/>
    </row>
    <row r="25" spans="1:9" ht="15" customHeight="1">
      <c r="A25" s="401"/>
      <c r="B25" s="3" t="s">
        <v>307</v>
      </c>
      <c r="C25" s="3" t="s">
        <v>308</v>
      </c>
      <c r="D25" s="3" t="s">
        <v>307</v>
      </c>
      <c r="E25" s="404"/>
      <c r="F25" s="411"/>
      <c r="G25" s="412"/>
      <c r="H25" s="413"/>
      <c r="I25" s="416"/>
    </row>
    <row r="26" spans="1:9" ht="30" customHeight="1">
      <c r="A26" s="2">
        <v>1</v>
      </c>
      <c r="B26" s="4" t="s">
        <v>262</v>
      </c>
      <c r="C26" s="4" t="s">
        <v>20</v>
      </c>
      <c r="D26" s="4" t="s">
        <v>262</v>
      </c>
      <c r="E26" s="6" t="s">
        <v>195</v>
      </c>
      <c r="F26" s="8" t="s">
        <v>37</v>
      </c>
      <c r="G26" s="396" t="s">
        <v>316</v>
      </c>
      <c r="H26" s="397"/>
      <c r="I26" s="432" t="s">
        <v>185</v>
      </c>
    </row>
    <row r="27" spans="1:9" ht="30" customHeight="1">
      <c r="A27" s="2">
        <v>2</v>
      </c>
      <c r="B27" s="4" t="s">
        <v>40</v>
      </c>
      <c r="C27" s="4" t="s">
        <v>20</v>
      </c>
      <c r="D27" s="4" t="s">
        <v>40</v>
      </c>
      <c r="E27" s="6" t="s">
        <v>279</v>
      </c>
      <c r="F27" s="9" t="s">
        <v>54</v>
      </c>
      <c r="G27" s="434" t="s">
        <v>318</v>
      </c>
      <c r="H27" s="435"/>
      <c r="I27" s="433"/>
    </row>
    <row r="28" spans="1:9" ht="30" customHeight="1">
      <c r="A28" s="2">
        <v>3</v>
      </c>
      <c r="B28" s="4" t="s">
        <v>40</v>
      </c>
      <c r="C28" s="4" t="s">
        <v>20</v>
      </c>
      <c r="D28" s="4" t="s">
        <v>40</v>
      </c>
      <c r="E28" s="6" t="s">
        <v>311</v>
      </c>
      <c r="F28" s="9" t="s">
        <v>90</v>
      </c>
      <c r="G28" s="434"/>
      <c r="H28" s="435"/>
      <c r="I28" s="433"/>
    </row>
    <row r="29" spans="1:9" ht="30" customHeight="1">
      <c r="A29" s="2">
        <v>4</v>
      </c>
      <c r="B29" s="4" t="s">
        <v>40</v>
      </c>
      <c r="C29" s="4" t="s">
        <v>20</v>
      </c>
      <c r="D29" s="4" t="s">
        <v>40</v>
      </c>
      <c r="E29" s="6" t="s">
        <v>313</v>
      </c>
      <c r="F29" s="398" t="s">
        <v>88</v>
      </c>
      <c r="G29" s="385"/>
      <c r="H29" s="385"/>
      <c r="I29" s="433"/>
    </row>
    <row r="30" spans="1:9" ht="30" customHeight="1">
      <c r="A30" s="2">
        <v>5</v>
      </c>
      <c r="B30" s="4" t="s">
        <v>26</v>
      </c>
      <c r="C30" s="4" t="s">
        <v>20</v>
      </c>
      <c r="D30" s="4" t="s">
        <v>26</v>
      </c>
      <c r="E30" s="7" t="s">
        <v>343</v>
      </c>
      <c r="F30" s="426" t="s">
        <v>344</v>
      </c>
      <c r="G30" s="427"/>
      <c r="H30" s="428"/>
      <c r="I30" s="433"/>
    </row>
    <row r="31" spans="1:9" ht="42.75" customHeight="1">
      <c r="A31" s="2">
        <v>6</v>
      </c>
      <c r="B31" s="4" t="s">
        <v>40</v>
      </c>
      <c r="C31" s="4" t="s">
        <v>20</v>
      </c>
      <c r="D31" s="4" t="s">
        <v>40</v>
      </c>
      <c r="E31" s="7" t="s">
        <v>28</v>
      </c>
      <c r="F31" s="429"/>
      <c r="G31" s="430"/>
      <c r="H31" s="431"/>
      <c r="I31" s="433"/>
    </row>
    <row r="32" ht="15.75" customHeight="1">
      <c r="A32" t="s">
        <v>68</v>
      </c>
    </row>
  </sheetData>
  <sheetProtection sheet="1" objects="1" scenarios="1"/>
  <mergeCells count="34">
    <mergeCell ref="I26:I31"/>
    <mergeCell ref="G27:H28"/>
    <mergeCell ref="F30:H31"/>
    <mergeCell ref="I7:I19"/>
    <mergeCell ref="I4:I6"/>
    <mergeCell ref="F12:H14"/>
    <mergeCell ref="F15:H16"/>
    <mergeCell ref="A23:A25"/>
    <mergeCell ref="E23:E25"/>
    <mergeCell ref="F23:H25"/>
    <mergeCell ref="I23:I25"/>
    <mergeCell ref="B23:D23"/>
    <mergeCell ref="B24:C24"/>
    <mergeCell ref="G26:H26"/>
    <mergeCell ref="F29:H29"/>
    <mergeCell ref="A4:A6"/>
    <mergeCell ref="E4:E6"/>
    <mergeCell ref="F4:H6"/>
    <mergeCell ref="B17:D17"/>
    <mergeCell ref="F17:H17"/>
    <mergeCell ref="B18:D18"/>
    <mergeCell ref="F18:H18"/>
    <mergeCell ref="B19:D19"/>
    <mergeCell ref="F19:H19"/>
    <mergeCell ref="F10:H10"/>
    <mergeCell ref="F11:H11"/>
    <mergeCell ref="B12:D12"/>
    <mergeCell ref="B15:D15"/>
    <mergeCell ref="B16:D16"/>
    <mergeCell ref="B4:D4"/>
    <mergeCell ref="B5:C5"/>
    <mergeCell ref="F7:H7"/>
    <mergeCell ref="F8:H8"/>
    <mergeCell ref="F9:H9"/>
  </mergeCells>
  <printOptions/>
  <pageMargins left="0.5118110236220472" right="0.11811023622047244" top="0.7480314960629921" bottom="0.7480314960629921" header="0.31496062992125984" footer="0.31496062992125984"/>
  <pageSetup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13">
    <tabColor indexed="50"/>
  </sheetPr>
  <dimension ref="A1:AR70"/>
  <sheetViews>
    <sheetView zoomScaleSheetLayoutView="90" zoomScalePageLayoutView="0" workbookViewId="0" topLeftCell="A1">
      <selection activeCell="AD8" sqref="AD8:AE8"/>
    </sheetView>
  </sheetViews>
  <sheetFormatPr defaultColWidth="9.00390625" defaultRowHeight="13.5"/>
  <cols>
    <col min="1" max="1" width="1.625" style="10" customWidth="1"/>
    <col min="2" max="2" width="4.625" style="10" customWidth="1"/>
    <col min="3" max="3" width="5.00390625" style="10" customWidth="1"/>
    <col min="4" max="6" width="2.625" style="10" customWidth="1"/>
    <col min="7" max="7" width="2.25390625" style="10" customWidth="1"/>
    <col min="8" max="9" width="2.625" style="10" customWidth="1"/>
    <col min="10" max="12" width="4.625" style="10" customWidth="1"/>
    <col min="13" max="13" width="4.375" style="10" customWidth="1"/>
    <col min="14" max="14" width="1.625" style="10" customWidth="1"/>
    <col min="15" max="15" width="2.625" style="10" customWidth="1"/>
    <col min="16" max="38" width="1.625" style="10" customWidth="1"/>
    <col min="39" max="39" width="2.00390625" style="10" customWidth="1"/>
    <col min="40" max="40" width="3.625" style="11" customWidth="1"/>
    <col min="41" max="41" width="60.625" style="12" customWidth="1"/>
    <col min="42" max="42" width="9.00390625" style="10" bestFit="1" customWidth="1"/>
    <col min="43" max="43" width="25.875" style="10" customWidth="1"/>
    <col min="44" max="44" width="10.625" style="10" customWidth="1"/>
    <col min="45" max="45" width="9.00390625" style="10" bestFit="1" customWidth="1"/>
    <col min="46" max="46" width="9.00390625" style="10" customWidth="1"/>
    <col min="47" max="16384" width="9.00390625" style="10" customWidth="1"/>
  </cols>
  <sheetData>
    <row r="1" spans="1:41" ht="24.75" customHeight="1">
      <c r="A1" s="13"/>
      <c r="B1" s="437" t="s">
        <v>83</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23"/>
      <c r="AM1" s="13"/>
      <c r="AN1" s="102"/>
      <c r="AO1" s="108" t="s">
        <v>72</v>
      </c>
    </row>
    <row r="2" spans="1:41" ht="16.5" customHeight="1">
      <c r="A2" s="438"/>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102"/>
      <c r="AO2" s="109" t="s">
        <v>74</v>
      </c>
    </row>
    <row r="3" spans="1:41" ht="24.75" customHeight="1">
      <c r="A3" s="440" t="s">
        <v>78</v>
      </c>
      <c r="B3" s="441"/>
      <c r="C3" s="441"/>
      <c r="D3" s="441"/>
      <c r="E3" s="441"/>
      <c r="F3" s="441"/>
      <c r="G3" s="441"/>
      <c r="H3" s="441"/>
      <c r="I3" s="441"/>
      <c r="J3" s="441"/>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3"/>
      <c r="AN3" s="104" t="s">
        <v>86</v>
      </c>
      <c r="AO3" s="110" t="s">
        <v>36</v>
      </c>
    </row>
    <row r="4" spans="1:41" ht="24.75" customHeight="1">
      <c r="A4" s="13"/>
      <c r="B4" s="23"/>
      <c r="C4" s="23"/>
      <c r="D4" s="23"/>
      <c r="E4" s="23"/>
      <c r="F4" s="23"/>
      <c r="G4" s="23"/>
      <c r="H4" s="23"/>
      <c r="I4" s="23"/>
      <c r="J4" s="621" t="s">
        <v>70</v>
      </c>
      <c r="K4" s="444" t="s">
        <v>33</v>
      </c>
      <c r="L4" s="445"/>
      <c r="M4" s="445"/>
      <c r="N4" s="445"/>
      <c r="O4" s="446"/>
      <c r="P4" s="447" t="s">
        <v>85</v>
      </c>
      <c r="Q4" s="448"/>
      <c r="R4" s="448"/>
      <c r="S4" s="448"/>
      <c r="T4" s="448"/>
      <c r="U4" s="448"/>
      <c r="V4" s="448"/>
      <c r="W4" s="448"/>
      <c r="X4" s="448"/>
      <c r="Y4" s="448"/>
      <c r="Z4" s="448"/>
      <c r="AA4" s="448"/>
      <c r="AB4" s="448"/>
      <c r="AC4" s="448"/>
      <c r="AD4" s="448"/>
      <c r="AE4" s="448"/>
      <c r="AF4" s="448"/>
      <c r="AG4" s="448"/>
      <c r="AH4" s="448"/>
      <c r="AI4" s="448"/>
      <c r="AJ4" s="448"/>
      <c r="AK4" s="448"/>
      <c r="AL4" s="448"/>
      <c r="AM4" s="449"/>
      <c r="AN4" s="104" t="s">
        <v>86</v>
      </c>
      <c r="AO4" s="110" t="s">
        <v>45</v>
      </c>
    </row>
    <row r="5" spans="1:41" ht="24.75" customHeight="1">
      <c r="A5" s="13"/>
      <c r="B5" s="23"/>
      <c r="C5" s="36" t="s">
        <v>319</v>
      </c>
      <c r="D5" s="39">
        <v>4</v>
      </c>
      <c r="E5" s="23" t="s">
        <v>81</v>
      </c>
      <c r="F5" s="39">
        <v>3</v>
      </c>
      <c r="G5" s="23" t="s">
        <v>75</v>
      </c>
      <c r="H5" s="39">
        <v>15</v>
      </c>
      <c r="I5" s="23" t="s">
        <v>87</v>
      </c>
      <c r="J5" s="622"/>
      <c r="K5" s="444" t="s">
        <v>61</v>
      </c>
      <c r="L5" s="445"/>
      <c r="M5" s="445"/>
      <c r="N5" s="445"/>
      <c r="O5" s="446"/>
      <c r="P5" s="447" t="s">
        <v>73</v>
      </c>
      <c r="Q5" s="448"/>
      <c r="R5" s="448"/>
      <c r="S5" s="448"/>
      <c r="T5" s="448"/>
      <c r="U5" s="448"/>
      <c r="V5" s="448"/>
      <c r="W5" s="448"/>
      <c r="X5" s="448"/>
      <c r="Y5" s="448"/>
      <c r="Z5" s="448"/>
      <c r="AA5" s="448"/>
      <c r="AB5" s="448"/>
      <c r="AC5" s="448"/>
      <c r="AD5" s="448"/>
      <c r="AE5" s="448"/>
      <c r="AF5" s="448"/>
      <c r="AG5" s="448"/>
      <c r="AH5" s="448"/>
      <c r="AI5" s="448"/>
      <c r="AJ5" s="448"/>
      <c r="AK5" s="450"/>
      <c r="AL5" s="451"/>
      <c r="AM5" s="452"/>
      <c r="AN5" s="104" t="s">
        <v>86</v>
      </c>
      <c r="AO5" s="110" t="s">
        <v>66</v>
      </c>
    </row>
    <row r="6" spans="1:44" ht="12" customHeight="1">
      <c r="A6" s="13"/>
      <c r="B6" s="23"/>
      <c r="C6" s="23"/>
      <c r="D6" s="23"/>
      <c r="E6" s="23"/>
      <c r="F6" s="23"/>
      <c r="G6" s="23"/>
      <c r="H6" s="23"/>
      <c r="I6" s="23"/>
      <c r="J6" s="622"/>
      <c r="K6" s="624" t="s">
        <v>92</v>
      </c>
      <c r="L6" s="532"/>
      <c r="M6" s="532"/>
      <c r="N6" s="532"/>
      <c r="O6" s="625"/>
      <c r="P6" s="453" t="s">
        <v>9</v>
      </c>
      <c r="Q6" s="454"/>
      <c r="R6" s="454"/>
      <c r="S6" s="454"/>
      <c r="T6" s="454"/>
      <c r="U6" s="454"/>
      <c r="V6" s="454"/>
      <c r="W6" s="454"/>
      <c r="X6" s="454"/>
      <c r="Y6" s="454"/>
      <c r="Z6" s="454"/>
      <c r="AA6" s="454"/>
      <c r="AB6" s="454"/>
      <c r="AC6" s="454"/>
      <c r="AD6" s="454"/>
      <c r="AE6" s="454"/>
      <c r="AF6" s="454"/>
      <c r="AG6" s="454"/>
      <c r="AH6" s="454"/>
      <c r="AI6" s="454"/>
      <c r="AJ6" s="454"/>
      <c r="AK6" s="454"/>
      <c r="AL6" s="454"/>
      <c r="AM6" s="86"/>
      <c r="AN6" s="104" t="s">
        <v>86</v>
      </c>
      <c r="AO6" s="110" t="s">
        <v>3</v>
      </c>
      <c r="AQ6" s="10" t="s">
        <v>93</v>
      </c>
      <c r="AR6" s="126">
        <v>40998</v>
      </c>
    </row>
    <row r="7" spans="1:44" ht="12" customHeight="1">
      <c r="A7" s="13"/>
      <c r="B7" s="24" t="s">
        <v>97</v>
      </c>
      <c r="C7" s="455" t="s">
        <v>98</v>
      </c>
      <c r="D7" s="456"/>
      <c r="E7" s="456"/>
      <c r="F7" s="456"/>
      <c r="G7" s="23"/>
      <c r="H7" s="26" t="s">
        <v>59</v>
      </c>
      <c r="I7" s="23"/>
      <c r="J7" s="622"/>
      <c r="K7" s="626"/>
      <c r="L7" s="627"/>
      <c r="M7" s="627"/>
      <c r="N7" s="627"/>
      <c r="O7" s="628"/>
      <c r="P7" s="457" t="s">
        <v>107</v>
      </c>
      <c r="Q7" s="458"/>
      <c r="R7" s="458"/>
      <c r="S7" s="458"/>
      <c r="T7" s="458"/>
      <c r="U7" s="458"/>
      <c r="V7" s="458"/>
      <c r="W7" s="458"/>
      <c r="X7" s="458"/>
      <c r="Y7" s="458"/>
      <c r="Z7" s="458"/>
      <c r="AA7" s="458"/>
      <c r="AB7" s="458"/>
      <c r="AC7" s="458"/>
      <c r="AD7" s="458"/>
      <c r="AE7" s="458"/>
      <c r="AF7" s="458"/>
      <c r="AG7" s="458"/>
      <c r="AH7" s="458"/>
      <c r="AI7" s="458"/>
      <c r="AJ7" s="458"/>
      <c r="AK7" s="458"/>
      <c r="AL7" s="458"/>
      <c r="AM7" s="87"/>
      <c r="AN7" s="104" t="s">
        <v>86</v>
      </c>
      <c r="AO7" s="110" t="s">
        <v>48</v>
      </c>
      <c r="AQ7" s="10" t="s">
        <v>99</v>
      </c>
      <c r="AR7" s="126">
        <v>41359</v>
      </c>
    </row>
    <row r="8" spans="1:44" ht="24.75" customHeight="1">
      <c r="A8" s="14"/>
      <c r="B8" s="25"/>
      <c r="C8" s="25"/>
      <c r="D8" s="25"/>
      <c r="E8" s="25"/>
      <c r="F8" s="25"/>
      <c r="G8" s="25"/>
      <c r="H8" s="25"/>
      <c r="I8" s="42"/>
      <c r="J8" s="623"/>
      <c r="K8" s="444" t="s">
        <v>100</v>
      </c>
      <c r="L8" s="445"/>
      <c r="M8" s="445"/>
      <c r="N8" s="445"/>
      <c r="O8" s="446"/>
      <c r="P8" s="459">
        <v>1</v>
      </c>
      <c r="Q8" s="460"/>
      <c r="R8" s="459">
        <v>2</v>
      </c>
      <c r="S8" s="460"/>
      <c r="T8" s="459">
        <v>3</v>
      </c>
      <c r="U8" s="460"/>
      <c r="V8" s="459">
        <v>4</v>
      </c>
      <c r="W8" s="461"/>
      <c r="X8" s="462">
        <v>5</v>
      </c>
      <c r="Y8" s="460"/>
      <c r="Z8" s="459">
        <v>6</v>
      </c>
      <c r="AA8" s="460"/>
      <c r="AB8" s="459">
        <v>7</v>
      </c>
      <c r="AC8" s="460"/>
      <c r="AD8" s="459">
        <v>8</v>
      </c>
      <c r="AE8" s="461"/>
      <c r="AF8" s="462">
        <v>9</v>
      </c>
      <c r="AG8" s="460"/>
      <c r="AH8" s="459">
        <v>0</v>
      </c>
      <c r="AI8" s="460"/>
      <c r="AJ8" s="459">
        <v>1</v>
      </c>
      <c r="AK8" s="460"/>
      <c r="AL8" s="459">
        <v>2</v>
      </c>
      <c r="AM8" s="460"/>
      <c r="AN8" s="104" t="s">
        <v>86</v>
      </c>
      <c r="AO8" s="111" t="s">
        <v>102</v>
      </c>
      <c r="AQ8" s="10" t="s">
        <v>103</v>
      </c>
      <c r="AR8" s="126">
        <v>42458</v>
      </c>
    </row>
    <row r="9" spans="1:44" ht="14.25">
      <c r="A9" s="1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88"/>
      <c r="AN9" s="104"/>
      <c r="AO9" s="110" t="s">
        <v>105</v>
      </c>
      <c r="AQ9" s="10" t="s">
        <v>108</v>
      </c>
      <c r="AR9" s="126">
        <v>42523</v>
      </c>
    </row>
    <row r="10" spans="1:44" ht="27" customHeight="1">
      <c r="A10" s="15"/>
      <c r="B10" s="463" t="s">
        <v>320</v>
      </c>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27"/>
      <c r="AM10" s="88"/>
      <c r="AN10" s="104"/>
      <c r="AO10" s="110"/>
      <c r="AQ10" s="10" t="s">
        <v>113</v>
      </c>
      <c r="AR10" s="126">
        <v>42724</v>
      </c>
    </row>
    <row r="11" spans="1:44" ht="27" customHeight="1">
      <c r="A11" s="464" t="s">
        <v>116</v>
      </c>
      <c r="B11" s="465"/>
      <c r="C11" s="465"/>
      <c r="D11" s="465"/>
      <c r="E11" s="465"/>
      <c r="F11" s="465"/>
      <c r="G11" s="465"/>
      <c r="H11" s="465"/>
      <c r="I11" s="465"/>
      <c r="J11" s="465"/>
      <c r="K11" s="465"/>
      <c r="L11" s="465"/>
      <c r="M11" s="466"/>
      <c r="N11" s="56"/>
      <c r="O11" s="467" t="s">
        <v>93</v>
      </c>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9"/>
      <c r="AN11" s="104" t="s">
        <v>86</v>
      </c>
      <c r="AO11" s="110" t="s">
        <v>117</v>
      </c>
      <c r="AQ11" s="10" t="s">
        <v>119</v>
      </c>
      <c r="AR11" s="126">
        <v>42724</v>
      </c>
    </row>
    <row r="12" spans="1:41" ht="13.5" customHeight="1">
      <c r="A12" s="629" t="s">
        <v>121</v>
      </c>
      <c r="B12" s="630"/>
      <c r="C12" s="630"/>
      <c r="D12" s="630"/>
      <c r="E12" s="630"/>
      <c r="F12" s="630"/>
      <c r="G12" s="630"/>
      <c r="H12" s="630"/>
      <c r="I12" s="630"/>
      <c r="J12" s="630"/>
      <c r="K12" s="630"/>
      <c r="L12" s="630"/>
      <c r="M12" s="630"/>
      <c r="N12" s="68"/>
      <c r="O12" s="633">
        <f>SUMIF(AQ6:AQ11,O11,AR6:AR11)</f>
        <v>40998</v>
      </c>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5"/>
      <c r="AN12" s="638" t="s">
        <v>86</v>
      </c>
      <c r="AO12" s="640" t="s">
        <v>122</v>
      </c>
    </row>
    <row r="13" spans="1:41" ht="13.5" customHeight="1">
      <c r="A13" s="631"/>
      <c r="B13" s="632"/>
      <c r="C13" s="632"/>
      <c r="D13" s="632"/>
      <c r="E13" s="632"/>
      <c r="F13" s="632"/>
      <c r="G13" s="632"/>
      <c r="H13" s="632"/>
      <c r="I13" s="632"/>
      <c r="J13" s="632"/>
      <c r="K13" s="632"/>
      <c r="L13" s="632"/>
      <c r="M13" s="632"/>
      <c r="N13" s="69"/>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6"/>
      <c r="AL13" s="636"/>
      <c r="AM13" s="637"/>
      <c r="AN13" s="639"/>
      <c r="AO13" s="641"/>
    </row>
    <row r="14" spans="1:41" ht="27" customHeight="1">
      <c r="A14" s="464" t="s">
        <v>21</v>
      </c>
      <c r="B14" s="465"/>
      <c r="C14" s="465"/>
      <c r="D14" s="465"/>
      <c r="E14" s="465"/>
      <c r="F14" s="465"/>
      <c r="G14" s="465"/>
      <c r="H14" s="465"/>
      <c r="I14" s="465"/>
      <c r="J14" s="465"/>
      <c r="K14" s="465"/>
      <c r="L14" s="465"/>
      <c r="M14" s="466"/>
      <c r="N14" s="56"/>
      <c r="O14" s="73"/>
      <c r="P14" s="470" t="s">
        <v>319</v>
      </c>
      <c r="Q14" s="471"/>
      <c r="R14" s="471"/>
      <c r="S14" s="472">
        <v>3</v>
      </c>
      <c r="T14" s="470"/>
      <c r="U14" s="470"/>
      <c r="V14" s="473" t="s">
        <v>81</v>
      </c>
      <c r="W14" s="474"/>
      <c r="X14" s="474"/>
      <c r="Y14" s="472">
        <v>5</v>
      </c>
      <c r="Z14" s="471"/>
      <c r="AA14" s="471"/>
      <c r="AB14" s="475" t="s">
        <v>75</v>
      </c>
      <c r="AC14" s="476"/>
      <c r="AD14" s="476"/>
      <c r="AE14" s="472">
        <v>1</v>
      </c>
      <c r="AF14" s="470"/>
      <c r="AG14" s="470"/>
      <c r="AH14" s="473" t="s">
        <v>87</v>
      </c>
      <c r="AI14" s="474"/>
      <c r="AJ14" s="474"/>
      <c r="AK14" s="76"/>
      <c r="AL14" s="83"/>
      <c r="AM14" s="89"/>
      <c r="AN14" s="104" t="s">
        <v>86</v>
      </c>
      <c r="AO14" s="110" t="s">
        <v>128</v>
      </c>
    </row>
    <row r="15" spans="1:41" ht="13.5" customHeight="1">
      <c r="A15" s="629" t="s">
        <v>129</v>
      </c>
      <c r="B15" s="630"/>
      <c r="C15" s="630"/>
      <c r="D15" s="630"/>
      <c r="E15" s="630"/>
      <c r="F15" s="630"/>
      <c r="G15" s="630"/>
      <c r="H15" s="630"/>
      <c r="I15" s="630"/>
      <c r="J15" s="630"/>
      <c r="K15" s="630"/>
      <c r="L15" s="630"/>
      <c r="M15" s="642"/>
      <c r="N15" s="68"/>
      <c r="O15" s="646"/>
      <c r="P15" s="646"/>
      <c r="Q15" s="648" t="s">
        <v>319</v>
      </c>
      <c r="R15" s="442"/>
      <c r="S15" s="442"/>
      <c r="T15" s="442"/>
      <c r="U15" s="650">
        <v>4</v>
      </c>
      <c r="V15" s="651"/>
      <c r="W15" s="651"/>
      <c r="X15" s="654" t="s">
        <v>125</v>
      </c>
      <c r="Y15" s="654"/>
      <c r="Z15" s="654"/>
      <c r="AA15" s="654"/>
      <c r="AB15" s="656" t="s">
        <v>131</v>
      </c>
      <c r="AC15" s="77"/>
      <c r="AD15" s="656">
        <f>IF(U15=0,"",U15-1)</f>
        <v>3</v>
      </c>
      <c r="AE15" s="656"/>
      <c r="AF15" s="656" t="s">
        <v>134</v>
      </c>
      <c r="AG15" s="442"/>
      <c r="AH15" s="442"/>
      <c r="AI15" s="442"/>
      <c r="AJ15" s="648" t="s">
        <v>136</v>
      </c>
      <c r="AK15" s="79"/>
      <c r="AL15" s="79"/>
      <c r="AM15" s="90"/>
      <c r="AN15" s="638" t="s">
        <v>86</v>
      </c>
      <c r="AO15" s="112" t="s">
        <v>57</v>
      </c>
    </row>
    <row r="16" spans="1:41" ht="13.5" customHeight="1">
      <c r="A16" s="643"/>
      <c r="B16" s="644"/>
      <c r="C16" s="644"/>
      <c r="D16" s="644"/>
      <c r="E16" s="644"/>
      <c r="F16" s="644"/>
      <c r="G16" s="644"/>
      <c r="H16" s="644"/>
      <c r="I16" s="644"/>
      <c r="J16" s="644"/>
      <c r="K16" s="644"/>
      <c r="L16" s="644"/>
      <c r="M16" s="645"/>
      <c r="N16" s="69"/>
      <c r="O16" s="647"/>
      <c r="P16" s="647"/>
      <c r="Q16" s="649"/>
      <c r="R16" s="439"/>
      <c r="S16" s="439"/>
      <c r="T16" s="439"/>
      <c r="U16" s="652"/>
      <c r="V16" s="653"/>
      <c r="W16" s="653"/>
      <c r="X16" s="655"/>
      <c r="Y16" s="655"/>
      <c r="Z16" s="655"/>
      <c r="AA16" s="655"/>
      <c r="AB16" s="657"/>
      <c r="AC16" s="78"/>
      <c r="AD16" s="657"/>
      <c r="AE16" s="657"/>
      <c r="AF16" s="439"/>
      <c r="AG16" s="439"/>
      <c r="AH16" s="439"/>
      <c r="AI16" s="439"/>
      <c r="AJ16" s="649"/>
      <c r="AK16" s="80"/>
      <c r="AL16" s="80"/>
      <c r="AM16" s="91"/>
      <c r="AN16" s="639"/>
      <c r="AO16" s="113" t="s">
        <v>7</v>
      </c>
    </row>
    <row r="17" spans="1:41" ht="27" customHeight="1">
      <c r="A17" s="700" t="s">
        <v>140</v>
      </c>
      <c r="B17" s="701"/>
      <c r="C17" s="477" t="s">
        <v>62</v>
      </c>
      <c r="D17" s="477"/>
      <c r="E17" s="477"/>
      <c r="F17" s="477"/>
      <c r="G17" s="477"/>
      <c r="H17" s="477"/>
      <c r="I17" s="477"/>
      <c r="J17" s="477"/>
      <c r="K17" s="477"/>
      <c r="L17" s="477"/>
      <c r="M17" s="477"/>
      <c r="N17" s="56"/>
      <c r="O17" s="467" t="s">
        <v>142</v>
      </c>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9"/>
      <c r="AN17" s="104" t="s">
        <v>86</v>
      </c>
      <c r="AO17" s="114" t="s">
        <v>44</v>
      </c>
    </row>
    <row r="18" spans="1:41" ht="27" customHeight="1">
      <c r="A18" s="702"/>
      <c r="B18" s="703"/>
      <c r="C18" s="477" t="s">
        <v>144</v>
      </c>
      <c r="D18" s="477"/>
      <c r="E18" s="477"/>
      <c r="F18" s="477"/>
      <c r="G18" s="477"/>
      <c r="H18" s="477"/>
      <c r="I18" s="477"/>
      <c r="J18" s="477"/>
      <c r="K18" s="477"/>
      <c r="L18" s="477"/>
      <c r="M18" s="477"/>
      <c r="N18" s="56"/>
      <c r="O18" s="467" t="s">
        <v>145</v>
      </c>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9"/>
      <c r="AN18" s="103"/>
      <c r="AO18" s="658" t="s">
        <v>147</v>
      </c>
    </row>
    <row r="19" spans="1:41" ht="27" customHeight="1">
      <c r="A19" s="702"/>
      <c r="B19" s="703"/>
      <c r="C19" s="477" t="s">
        <v>150</v>
      </c>
      <c r="D19" s="477"/>
      <c r="E19" s="477"/>
      <c r="F19" s="477"/>
      <c r="G19" s="477"/>
      <c r="H19" s="477"/>
      <c r="I19" s="477"/>
      <c r="J19" s="477"/>
      <c r="K19" s="477"/>
      <c r="L19" s="477"/>
      <c r="M19" s="477"/>
      <c r="N19" s="56"/>
      <c r="O19" s="468" t="s">
        <v>14</v>
      </c>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9"/>
      <c r="AN19" s="105"/>
      <c r="AO19" s="658"/>
    </row>
    <row r="20" spans="1:41" ht="27" customHeight="1">
      <c r="A20" s="702"/>
      <c r="B20" s="703"/>
      <c r="C20" s="477" t="s">
        <v>151</v>
      </c>
      <c r="D20" s="477"/>
      <c r="E20" s="477"/>
      <c r="F20" s="477"/>
      <c r="G20" s="477"/>
      <c r="H20" s="477"/>
      <c r="I20" s="477"/>
      <c r="J20" s="477"/>
      <c r="K20" s="477"/>
      <c r="L20" s="477"/>
      <c r="M20" s="477"/>
      <c r="N20" s="56"/>
      <c r="O20" s="478">
        <v>44413</v>
      </c>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9"/>
      <c r="AN20" s="106" t="s">
        <v>86</v>
      </c>
      <c r="AO20" s="114" t="s">
        <v>152</v>
      </c>
    </row>
    <row r="21" spans="1:41" ht="27" customHeight="1">
      <c r="A21" s="702"/>
      <c r="B21" s="703"/>
      <c r="C21" s="629" t="s">
        <v>154</v>
      </c>
      <c r="D21" s="630"/>
      <c r="E21" s="630"/>
      <c r="F21" s="630"/>
      <c r="G21" s="630"/>
      <c r="H21" s="630"/>
      <c r="I21" s="630"/>
      <c r="J21" s="630"/>
      <c r="K21" s="630"/>
      <c r="L21" s="630"/>
      <c r="M21" s="642"/>
      <c r="N21" s="68"/>
      <c r="O21" s="465" t="s">
        <v>155</v>
      </c>
      <c r="P21" s="465"/>
      <c r="Q21" s="465"/>
      <c r="R21" s="465"/>
      <c r="S21" s="465"/>
      <c r="T21" s="465"/>
      <c r="U21" s="465"/>
      <c r="V21" s="465"/>
      <c r="W21" s="465"/>
      <c r="X21" s="465"/>
      <c r="Y21" s="465"/>
      <c r="Z21" s="465"/>
      <c r="AA21" s="466"/>
      <c r="AB21" s="480" t="s">
        <v>1</v>
      </c>
      <c r="AC21" s="481"/>
      <c r="AD21" s="481"/>
      <c r="AE21" s="481"/>
      <c r="AF21" s="481"/>
      <c r="AG21" s="481"/>
      <c r="AH21" s="481"/>
      <c r="AI21" s="481"/>
      <c r="AJ21" s="481"/>
      <c r="AK21" s="481"/>
      <c r="AL21" s="481"/>
      <c r="AM21" s="482"/>
      <c r="AN21" s="104"/>
      <c r="AO21" s="114"/>
    </row>
    <row r="22" spans="1:41" ht="27" customHeight="1">
      <c r="A22" s="702"/>
      <c r="B22" s="703"/>
      <c r="C22" s="659"/>
      <c r="D22" s="660"/>
      <c r="E22" s="660"/>
      <c r="F22" s="660"/>
      <c r="G22" s="660"/>
      <c r="H22" s="660"/>
      <c r="I22" s="660"/>
      <c r="J22" s="660"/>
      <c r="K22" s="660"/>
      <c r="L22" s="660"/>
      <c r="M22" s="661"/>
      <c r="N22" s="56"/>
      <c r="O22" s="483" t="s">
        <v>156</v>
      </c>
      <c r="P22" s="483"/>
      <c r="Q22" s="483"/>
      <c r="R22" s="483"/>
      <c r="S22" s="483"/>
      <c r="T22" s="483"/>
      <c r="U22" s="483"/>
      <c r="V22" s="483"/>
      <c r="W22" s="483"/>
      <c r="X22" s="483"/>
      <c r="Y22" s="483"/>
      <c r="Z22" s="483"/>
      <c r="AA22" s="484"/>
      <c r="AB22" s="485">
        <v>150000000</v>
      </c>
      <c r="AC22" s="486"/>
      <c r="AD22" s="486"/>
      <c r="AE22" s="486"/>
      <c r="AF22" s="487"/>
      <c r="AG22" s="487"/>
      <c r="AH22" s="487"/>
      <c r="AI22" s="487"/>
      <c r="AJ22" s="487"/>
      <c r="AK22" s="487"/>
      <c r="AL22" s="488"/>
      <c r="AM22" s="92" t="s">
        <v>157</v>
      </c>
      <c r="AN22" s="106"/>
      <c r="AO22" s="658" t="s">
        <v>158</v>
      </c>
    </row>
    <row r="23" spans="1:41" ht="27" customHeight="1">
      <c r="A23" s="702"/>
      <c r="B23" s="703"/>
      <c r="C23" s="659"/>
      <c r="D23" s="660"/>
      <c r="E23" s="660"/>
      <c r="F23" s="660"/>
      <c r="G23" s="660"/>
      <c r="H23" s="660"/>
      <c r="I23" s="660"/>
      <c r="J23" s="660"/>
      <c r="K23" s="660"/>
      <c r="L23" s="660"/>
      <c r="M23" s="661"/>
      <c r="N23" s="56"/>
      <c r="O23" s="483" t="s">
        <v>321</v>
      </c>
      <c r="P23" s="483"/>
      <c r="Q23" s="483"/>
      <c r="R23" s="483"/>
      <c r="S23" s="483"/>
      <c r="T23" s="483"/>
      <c r="U23" s="483"/>
      <c r="V23" s="483"/>
      <c r="W23" s="483"/>
      <c r="X23" s="483"/>
      <c r="Y23" s="483"/>
      <c r="Z23" s="483"/>
      <c r="AA23" s="484"/>
      <c r="AB23" s="485">
        <v>9000000</v>
      </c>
      <c r="AC23" s="486"/>
      <c r="AD23" s="486"/>
      <c r="AE23" s="486"/>
      <c r="AF23" s="487"/>
      <c r="AG23" s="487"/>
      <c r="AH23" s="487"/>
      <c r="AI23" s="487"/>
      <c r="AJ23" s="487"/>
      <c r="AK23" s="487"/>
      <c r="AL23" s="488"/>
      <c r="AM23" s="93"/>
      <c r="AN23" s="105"/>
      <c r="AO23" s="665"/>
    </row>
    <row r="24" spans="1:41" ht="27" customHeight="1">
      <c r="A24" s="702"/>
      <c r="B24" s="703"/>
      <c r="C24" s="662"/>
      <c r="D24" s="663"/>
      <c r="E24" s="663"/>
      <c r="F24" s="663"/>
      <c r="G24" s="663"/>
      <c r="H24" s="663"/>
      <c r="I24" s="663"/>
      <c r="J24" s="663"/>
      <c r="K24" s="663"/>
      <c r="L24" s="663"/>
      <c r="M24" s="664"/>
      <c r="N24" s="70"/>
      <c r="O24" s="483" t="s">
        <v>109</v>
      </c>
      <c r="P24" s="483"/>
      <c r="Q24" s="483"/>
      <c r="R24" s="483"/>
      <c r="S24" s="483"/>
      <c r="T24" s="483"/>
      <c r="U24" s="483"/>
      <c r="V24" s="483"/>
      <c r="W24" s="483"/>
      <c r="X24" s="483"/>
      <c r="Y24" s="483"/>
      <c r="Z24" s="483"/>
      <c r="AA24" s="484"/>
      <c r="AB24" s="485">
        <v>42000000</v>
      </c>
      <c r="AC24" s="486"/>
      <c r="AD24" s="486"/>
      <c r="AE24" s="486"/>
      <c r="AF24" s="487"/>
      <c r="AG24" s="487"/>
      <c r="AH24" s="487"/>
      <c r="AI24" s="487"/>
      <c r="AJ24" s="487"/>
      <c r="AK24" s="487"/>
      <c r="AL24" s="488"/>
      <c r="AM24" s="93"/>
      <c r="AN24" s="105"/>
      <c r="AO24" s="665"/>
    </row>
    <row r="25" spans="1:41" ht="27" customHeight="1">
      <c r="A25" s="702"/>
      <c r="B25" s="703"/>
      <c r="C25" s="477" t="s">
        <v>159</v>
      </c>
      <c r="D25" s="477"/>
      <c r="E25" s="477"/>
      <c r="F25" s="477"/>
      <c r="G25" s="477"/>
      <c r="H25" s="477"/>
      <c r="I25" s="477"/>
      <c r="J25" s="477"/>
      <c r="K25" s="477"/>
      <c r="L25" s="477"/>
      <c r="M25" s="477"/>
      <c r="N25" s="56"/>
      <c r="O25" s="483" t="s">
        <v>47</v>
      </c>
      <c r="P25" s="483"/>
      <c r="Q25" s="483"/>
      <c r="R25" s="483"/>
      <c r="S25" s="483"/>
      <c r="T25" s="483"/>
      <c r="U25" s="483"/>
      <c r="V25" s="483"/>
      <c r="W25" s="483"/>
      <c r="X25" s="483"/>
      <c r="Y25" s="483"/>
      <c r="Z25" s="483"/>
      <c r="AA25" s="484"/>
      <c r="AB25" s="485">
        <v>6000000</v>
      </c>
      <c r="AC25" s="486"/>
      <c r="AD25" s="486"/>
      <c r="AE25" s="486"/>
      <c r="AF25" s="487"/>
      <c r="AG25" s="487"/>
      <c r="AH25" s="487"/>
      <c r="AI25" s="487"/>
      <c r="AJ25" s="487"/>
      <c r="AK25" s="487"/>
      <c r="AL25" s="488"/>
      <c r="AM25" s="93"/>
      <c r="AN25" s="106"/>
      <c r="AO25" s="658" t="s">
        <v>160</v>
      </c>
    </row>
    <row r="26" spans="1:41" ht="27" customHeight="1">
      <c r="A26" s="704"/>
      <c r="B26" s="705"/>
      <c r="C26" s="477"/>
      <c r="D26" s="477"/>
      <c r="E26" s="477"/>
      <c r="F26" s="477"/>
      <c r="G26" s="477"/>
      <c r="H26" s="477"/>
      <c r="I26" s="477"/>
      <c r="J26" s="477"/>
      <c r="K26" s="477"/>
      <c r="L26" s="477"/>
      <c r="M26" s="477"/>
      <c r="N26" s="56"/>
      <c r="O26" s="483" t="s">
        <v>161</v>
      </c>
      <c r="P26" s="483"/>
      <c r="Q26" s="483"/>
      <c r="R26" s="483"/>
      <c r="S26" s="483"/>
      <c r="T26" s="483"/>
      <c r="U26" s="483"/>
      <c r="V26" s="483"/>
      <c r="W26" s="483"/>
      <c r="X26" s="483"/>
      <c r="Y26" s="483"/>
      <c r="Z26" s="483"/>
      <c r="AA26" s="484"/>
      <c r="AB26" s="485">
        <v>4250000</v>
      </c>
      <c r="AC26" s="486"/>
      <c r="AD26" s="486"/>
      <c r="AE26" s="486"/>
      <c r="AF26" s="487"/>
      <c r="AG26" s="487"/>
      <c r="AH26" s="487"/>
      <c r="AI26" s="487"/>
      <c r="AJ26" s="487"/>
      <c r="AK26" s="487"/>
      <c r="AL26" s="488"/>
      <c r="AM26" s="93"/>
      <c r="AN26" s="107"/>
      <c r="AO26" s="658"/>
    </row>
    <row r="27" spans="1:41" ht="27" customHeight="1">
      <c r="A27" s="464" t="s">
        <v>162</v>
      </c>
      <c r="B27" s="465"/>
      <c r="C27" s="465"/>
      <c r="D27" s="465"/>
      <c r="E27" s="465"/>
      <c r="F27" s="465"/>
      <c r="G27" s="465"/>
      <c r="H27" s="465"/>
      <c r="I27" s="466"/>
      <c r="J27" s="44" t="s">
        <v>164</v>
      </c>
      <c r="K27" s="44" t="s">
        <v>165</v>
      </c>
      <c r="L27" s="44" t="s">
        <v>166</v>
      </c>
      <c r="M27" s="60" t="s">
        <v>167</v>
      </c>
      <c r="N27" s="489" t="s">
        <v>30</v>
      </c>
      <c r="O27" s="490"/>
      <c r="P27" s="491" t="s">
        <v>170</v>
      </c>
      <c r="Q27" s="441"/>
      <c r="R27" s="492"/>
      <c r="S27" s="491" t="s">
        <v>31</v>
      </c>
      <c r="T27" s="441"/>
      <c r="U27" s="492"/>
      <c r="V27" s="491" t="s">
        <v>171</v>
      </c>
      <c r="W27" s="441"/>
      <c r="X27" s="492"/>
      <c r="Y27" s="491" t="s">
        <v>174</v>
      </c>
      <c r="Z27" s="441"/>
      <c r="AA27" s="492"/>
      <c r="AB27" s="491" t="s">
        <v>175</v>
      </c>
      <c r="AC27" s="441"/>
      <c r="AD27" s="492"/>
      <c r="AE27" s="491" t="s">
        <v>176</v>
      </c>
      <c r="AF27" s="441"/>
      <c r="AG27" s="492"/>
      <c r="AH27" s="491" t="s">
        <v>177</v>
      </c>
      <c r="AI27" s="493"/>
      <c r="AJ27" s="492"/>
      <c r="AK27" s="494" t="s">
        <v>178</v>
      </c>
      <c r="AL27" s="495"/>
      <c r="AM27" s="496"/>
      <c r="AN27" s="104" t="s">
        <v>86</v>
      </c>
      <c r="AO27" s="114" t="s">
        <v>67</v>
      </c>
    </row>
    <row r="28" spans="1:41" ht="13.5" customHeight="1">
      <c r="A28" s="464" t="s">
        <v>143</v>
      </c>
      <c r="B28" s="465"/>
      <c r="C28" s="465"/>
      <c r="D28" s="465"/>
      <c r="E28" s="465"/>
      <c r="F28" s="465"/>
      <c r="G28" s="465"/>
      <c r="H28" s="465"/>
      <c r="I28" s="466"/>
      <c r="J28" s="45" t="s">
        <v>127</v>
      </c>
      <c r="K28" s="45" t="s">
        <v>127</v>
      </c>
      <c r="L28" s="45" t="s">
        <v>127</v>
      </c>
      <c r="M28" s="61" t="s">
        <v>127</v>
      </c>
      <c r="N28" s="497" t="s">
        <v>127</v>
      </c>
      <c r="O28" s="498"/>
      <c r="P28" s="499" t="s">
        <v>127</v>
      </c>
      <c r="Q28" s="456"/>
      <c r="R28" s="500"/>
      <c r="S28" s="499" t="s">
        <v>127</v>
      </c>
      <c r="T28" s="456"/>
      <c r="U28" s="500"/>
      <c r="V28" s="499" t="s">
        <v>127</v>
      </c>
      <c r="W28" s="456"/>
      <c r="X28" s="500"/>
      <c r="Y28" s="499" t="s">
        <v>127</v>
      </c>
      <c r="Z28" s="456"/>
      <c r="AA28" s="500"/>
      <c r="AB28" s="499" t="s">
        <v>127</v>
      </c>
      <c r="AC28" s="456"/>
      <c r="AD28" s="500"/>
      <c r="AE28" s="501" t="s">
        <v>127</v>
      </c>
      <c r="AF28" s="442"/>
      <c r="AG28" s="443"/>
      <c r="AH28" s="501" t="s">
        <v>127</v>
      </c>
      <c r="AI28" s="502"/>
      <c r="AJ28" s="443"/>
      <c r="AK28" s="501" t="s">
        <v>127</v>
      </c>
      <c r="AL28" s="503"/>
      <c r="AM28" s="504"/>
      <c r="AN28" s="104"/>
      <c r="AO28" s="114"/>
    </row>
    <row r="29" spans="1:41" ht="27" customHeight="1">
      <c r="A29" s="464"/>
      <c r="B29" s="465"/>
      <c r="C29" s="465"/>
      <c r="D29" s="465"/>
      <c r="E29" s="465"/>
      <c r="F29" s="465"/>
      <c r="G29" s="465"/>
      <c r="H29" s="465"/>
      <c r="I29" s="466"/>
      <c r="J29" s="46"/>
      <c r="K29" s="46"/>
      <c r="L29" s="46"/>
      <c r="M29" s="62"/>
      <c r="N29" s="505"/>
      <c r="O29" s="506"/>
      <c r="P29" s="507"/>
      <c r="Q29" s="439"/>
      <c r="R29" s="508"/>
      <c r="S29" s="507"/>
      <c r="T29" s="439"/>
      <c r="U29" s="508"/>
      <c r="V29" s="507"/>
      <c r="W29" s="439"/>
      <c r="X29" s="508"/>
      <c r="Y29" s="507"/>
      <c r="Z29" s="439"/>
      <c r="AA29" s="508"/>
      <c r="AB29" s="507"/>
      <c r="AC29" s="439"/>
      <c r="AD29" s="508"/>
      <c r="AE29" s="507"/>
      <c r="AF29" s="439"/>
      <c r="AG29" s="508"/>
      <c r="AH29" s="507"/>
      <c r="AI29" s="509"/>
      <c r="AJ29" s="508"/>
      <c r="AK29" s="510">
        <f>IF(AH29=0,"",SUM(J29:AI29))</f>
      </c>
      <c r="AL29" s="511"/>
      <c r="AM29" s="512"/>
      <c r="AN29" s="104" t="s">
        <v>86</v>
      </c>
      <c r="AO29" s="114" t="s">
        <v>25</v>
      </c>
    </row>
    <row r="30" spans="1:41" ht="27" customHeight="1">
      <c r="A30" s="464" t="s">
        <v>179</v>
      </c>
      <c r="B30" s="465"/>
      <c r="C30" s="465"/>
      <c r="D30" s="465"/>
      <c r="E30" s="465"/>
      <c r="F30" s="465"/>
      <c r="G30" s="465"/>
      <c r="H30" s="465"/>
      <c r="I30" s="466"/>
      <c r="J30" s="47"/>
      <c r="K30" s="47"/>
      <c r="L30" s="47"/>
      <c r="M30" s="63"/>
      <c r="N30" s="513"/>
      <c r="O30" s="490"/>
      <c r="P30" s="510"/>
      <c r="Q30" s="439"/>
      <c r="R30" s="508"/>
      <c r="S30" s="510"/>
      <c r="T30" s="439"/>
      <c r="U30" s="508"/>
      <c r="V30" s="510"/>
      <c r="W30" s="439"/>
      <c r="X30" s="508"/>
      <c r="Y30" s="510"/>
      <c r="Z30" s="439"/>
      <c r="AA30" s="508"/>
      <c r="AB30" s="510"/>
      <c r="AC30" s="439"/>
      <c r="AD30" s="508"/>
      <c r="AE30" s="514"/>
      <c r="AF30" s="441"/>
      <c r="AG30" s="492"/>
      <c r="AH30" s="514"/>
      <c r="AI30" s="515"/>
      <c r="AJ30" s="492"/>
      <c r="AK30" s="514">
        <f>IF(AH30=0,"",SUM(J30:AI30))</f>
      </c>
      <c r="AL30" s="516"/>
      <c r="AM30" s="517"/>
      <c r="AN30" s="104" t="s">
        <v>86</v>
      </c>
      <c r="AO30" s="114" t="s">
        <v>25</v>
      </c>
    </row>
    <row r="31" spans="1:41" ht="27" customHeight="1">
      <c r="A31" s="464" t="s">
        <v>169</v>
      </c>
      <c r="B31" s="518"/>
      <c r="C31" s="519"/>
      <c r="D31" s="464"/>
      <c r="E31" s="441"/>
      <c r="F31" s="441"/>
      <c r="G31" s="441"/>
      <c r="H31" s="441"/>
      <c r="I31" s="492"/>
      <c r="J31" s="520" t="s">
        <v>89</v>
      </c>
      <c r="K31" s="441"/>
      <c r="L31" s="492"/>
      <c r="M31" s="520"/>
      <c r="N31" s="441"/>
      <c r="O31" s="441"/>
      <c r="P31" s="441"/>
      <c r="Q31" s="441"/>
      <c r="R31" s="441"/>
      <c r="S31" s="441"/>
      <c r="T31" s="492"/>
      <c r="U31" s="464" t="s">
        <v>181</v>
      </c>
      <c r="V31" s="441"/>
      <c r="W31" s="441"/>
      <c r="X31" s="441"/>
      <c r="Y31" s="441"/>
      <c r="Z31" s="441"/>
      <c r="AA31" s="441"/>
      <c r="AB31" s="441"/>
      <c r="AC31" s="492"/>
      <c r="AD31" s="521"/>
      <c r="AE31" s="522"/>
      <c r="AF31" s="476"/>
      <c r="AG31" s="476"/>
      <c r="AH31" s="476"/>
      <c r="AI31" s="476"/>
      <c r="AJ31" s="476"/>
      <c r="AK31" s="476"/>
      <c r="AL31" s="476"/>
      <c r="AM31" s="92" t="s">
        <v>157</v>
      </c>
      <c r="AN31" s="104"/>
      <c r="AO31" s="116"/>
    </row>
    <row r="32" spans="1:41" ht="27" customHeight="1">
      <c r="A32" s="464" t="s">
        <v>65</v>
      </c>
      <c r="B32" s="465"/>
      <c r="C32" s="465"/>
      <c r="D32" s="465"/>
      <c r="E32" s="465"/>
      <c r="F32" s="465"/>
      <c r="G32" s="465"/>
      <c r="H32" s="465"/>
      <c r="I32" s="465"/>
      <c r="J32" s="466"/>
      <c r="K32" s="523"/>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9"/>
      <c r="AM32" s="92" t="s">
        <v>157</v>
      </c>
      <c r="AN32" s="104"/>
      <c r="AO32" s="115"/>
    </row>
    <row r="33" spans="1:41" ht="27" customHeight="1">
      <c r="A33" s="16"/>
      <c r="B33" s="28"/>
      <c r="C33" s="28"/>
      <c r="D33" s="28"/>
      <c r="E33" s="28"/>
      <c r="F33" s="28"/>
      <c r="G33" s="28"/>
      <c r="H33" s="28"/>
      <c r="I33" s="28"/>
      <c r="J33" s="48"/>
      <c r="K33" s="525" t="s">
        <v>182</v>
      </c>
      <c r="L33" s="526"/>
      <c r="M33" s="526"/>
      <c r="N33" s="526"/>
      <c r="O33" s="526"/>
      <c r="P33" s="526"/>
      <c r="Q33" s="526"/>
      <c r="R33" s="526"/>
      <c r="S33" s="526"/>
      <c r="T33" s="527"/>
      <c r="U33" s="525"/>
      <c r="V33" s="441"/>
      <c r="W33" s="441"/>
      <c r="X33" s="441"/>
      <c r="Y33" s="441"/>
      <c r="Z33" s="441"/>
      <c r="AA33" s="441"/>
      <c r="AB33" s="441"/>
      <c r="AC33" s="441"/>
      <c r="AD33" s="441"/>
      <c r="AE33" s="441"/>
      <c r="AF33" s="441"/>
      <c r="AG33" s="441"/>
      <c r="AH33" s="441"/>
      <c r="AI33" s="441"/>
      <c r="AJ33" s="441"/>
      <c r="AK33" s="441"/>
      <c r="AL33" s="59"/>
      <c r="AM33" s="92" t="s">
        <v>157</v>
      </c>
      <c r="AN33" s="104"/>
      <c r="AO33" s="117" t="s">
        <v>183</v>
      </c>
    </row>
    <row r="34" spans="1:41" ht="27" customHeight="1">
      <c r="A34" s="528" t="s">
        <v>184</v>
      </c>
      <c r="B34" s="529"/>
      <c r="C34" s="529"/>
      <c r="D34" s="529"/>
      <c r="E34" s="529"/>
      <c r="F34" s="529"/>
      <c r="G34" s="529"/>
      <c r="H34" s="529"/>
      <c r="I34" s="529"/>
      <c r="J34" s="530"/>
      <c r="K34" s="525" t="s">
        <v>120</v>
      </c>
      <c r="L34" s="526"/>
      <c r="M34" s="526"/>
      <c r="N34" s="526"/>
      <c r="O34" s="526"/>
      <c r="P34" s="526"/>
      <c r="Q34" s="526"/>
      <c r="R34" s="526"/>
      <c r="S34" s="526"/>
      <c r="T34" s="527"/>
      <c r="U34" s="525"/>
      <c r="V34" s="441"/>
      <c r="W34" s="441"/>
      <c r="X34" s="441"/>
      <c r="Y34" s="441"/>
      <c r="Z34" s="441"/>
      <c r="AA34" s="441"/>
      <c r="AB34" s="441"/>
      <c r="AC34" s="441"/>
      <c r="AD34" s="441"/>
      <c r="AE34" s="441"/>
      <c r="AF34" s="441"/>
      <c r="AG34" s="441"/>
      <c r="AH34" s="441"/>
      <c r="AI34" s="441"/>
      <c r="AJ34" s="441"/>
      <c r="AK34" s="441"/>
      <c r="AL34" s="59"/>
      <c r="AM34" s="92" t="s">
        <v>157</v>
      </c>
      <c r="AN34" s="104"/>
      <c r="AO34" s="115"/>
    </row>
    <row r="35" spans="1:41" ht="27" customHeight="1">
      <c r="A35" s="17"/>
      <c r="B35" s="29"/>
      <c r="C35" s="29"/>
      <c r="D35" s="29"/>
      <c r="E35" s="29"/>
      <c r="F35" s="29"/>
      <c r="G35" s="29"/>
      <c r="H35" s="29"/>
      <c r="I35" s="29"/>
      <c r="J35" s="49"/>
      <c r="K35" s="525" t="s">
        <v>112</v>
      </c>
      <c r="L35" s="526"/>
      <c r="M35" s="526"/>
      <c r="N35" s="526"/>
      <c r="O35" s="526"/>
      <c r="P35" s="526"/>
      <c r="Q35" s="526"/>
      <c r="R35" s="526"/>
      <c r="S35" s="526"/>
      <c r="T35" s="527"/>
      <c r="U35" s="525"/>
      <c r="V35" s="441"/>
      <c r="W35" s="441"/>
      <c r="X35" s="441"/>
      <c r="Y35" s="441"/>
      <c r="Z35" s="441"/>
      <c r="AA35" s="441"/>
      <c r="AB35" s="441"/>
      <c r="AC35" s="441"/>
      <c r="AD35" s="441"/>
      <c r="AE35" s="441"/>
      <c r="AF35" s="441"/>
      <c r="AG35" s="441"/>
      <c r="AH35" s="441"/>
      <c r="AI35" s="441"/>
      <c r="AJ35" s="441"/>
      <c r="AK35" s="441"/>
      <c r="AL35" s="59"/>
      <c r="AM35" s="92" t="s">
        <v>157</v>
      </c>
      <c r="AN35" s="104"/>
      <c r="AO35" s="118"/>
    </row>
    <row r="36" spans="1:41" ht="27" customHeight="1">
      <c r="A36" s="531" t="s">
        <v>149</v>
      </c>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104"/>
      <c r="AO36" s="119"/>
    </row>
    <row r="37" spans="1:41" ht="27" customHeight="1">
      <c r="A37" s="18"/>
      <c r="B37" s="533" t="s">
        <v>83</v>
      </c>
      <c r="C37" s="533"/>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84"/>
      <c r="AM37" s="84"/>
      <c r="AN37" s="104"/>
      <c r="AO37" s="120" t="s">
        <v>124</v>
      </c>
    </row>
    <row r="38" spans="1:41" ht="27" customHeight="1">
      <c r="A38" s="18"/>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84"/>
      <c r="AM38" s="84"/>
      <c r="AN38" s="104"/>
      <c r="AO38" s="121" t="s">
        <v>35</v>
      </c>
    </row>
    <row r="39" spans="1:41" ht="27" customHeight="1">
      <c r="A39" s="534" t="s">
        <v>78</v>
      </c>
      <c r="B39" s="535"/>
      <c r="C39" s="535"/>
      <c r="D39" s="535"/>
      <c r="E39" s="535"/>
      <c r="F39" s="535"/>
      <c r="G39" s="535"/>
      <c r="H39" s="535"/>
      <c r="I39" s="535"/>
      <c r="J39" s="535"/>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7"/>
      <c r="AN39" s="104"/>
      <c r="AO39" s="119" t="s">
        <v>84</v>
      </c>
    </row>
    <row r="40" spans="1:41" ht="27" customHeight="1">
      <c r="A40" s="19"/>
      <c r="B40" s="31"/>
      <c r="C40" s="31"/>
      <c r="D40" s="31"/>
      <c r="E40" s="31"/>
      <c r="F40" s="31"/>
      <c r="G40" s="31"/>
      <c r="H40" s="31"/>
      <c r="I40" s="31"/>
      <c r="J40" s="666" t="s">
        <v>70</v>
      </c>
      <c r="K40" s="538" t="s">
        <v>33</v>
      </c>
      <c r="L40" s="539"/>
      <c r="M40" s="539"/>
      <c r="N40" s="539"/>
      <c r="O40" s="540"/>
      <c r="P40" s="541" t="str">
        <f>IF(P4=0,"要入力",P4)</f>
        <v>岩手県釜石市新町６番５０号</v>
      </c>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3"/>
      <c r="AN40" s="104"/>
      <c r="AO40" s="122" t="s">
        <v>58</v>
      </c>
    </row>
    <row r="41" spans="1:41" ht="27" customHeight="1">
      <c r="A41" s="19"/>
      <c r="B41" s="31"/>
      <c r="C41" s="38" t="s">
        <v>319</v>
      </c>
      <c r="D41" s="32">
        <f>IF(D5=0,"",D5)</f>
        <v>4</v>
      </c>
      <c r="E41" s="31" t="s">
        <v>81</v>
      </c>
      <c r="F41" s="32">
        <f>IF(F5=0,"",F5)</f>
        <v>3</v>
      </c>
      <c r="G41" s="31" t="s">
        <v>75</v>
      </c>
      <c r="H41" s="32">
        <f>IF(H5=0,"",H5)</f>
        <v>15</v>
      </c>
      <c r="I41" s="31" t="s">
        <v>87</v>
      </c>
      <c r="J41" s="667"/>
      <c r="K41" s="538" t="s">
        <v>61</v>
      </c>
      <c r="L41" s="539"/>
      <c r="M41" s="539"/>
      <c r="N41" s="539"/>
      <c r="O41" s="540"/>
      <c r="P41" s="541" t="str">
        <f>IF(P5=0,"要入力",P5)</f>
        <v>○○　△△</v>
      </c>
      <c r="Q41" s="542"/>
      <c r="R41" s="542"/>
      <c r="S41" s="542"/>
      <c r="T41" s="542"/>
      <c r="U41" s="542"/>
      <c r="V41" s="542"/>
      <c r="W41" s="542"/>
      <c r="X41" s="542"/>
      <c r="Y41" s="542"/>
      <c r="Z41" s="542"/>
      <c r="AA41" s="542"/>
      <c r="AB41" s="542"/>
      <c r="AC41" s="542"/>
      <c r="AD41" s="542"/>
      <c r="AE41" s="542"/>
      <c r="AF41" s="542"/>
      <c r="AG41" s="542"/>
      <c r="AH41" s="542"/>
      <c r="AI41" s="542"/>
      <c r="AJ41" s="542"/>
      <c r="AK41" s="544"/>
      <c r="AL41" s="539"/>
      <c r="AM41" s="540"/>
      <c r="AN41" s="104"/>
      <c r="AO41" s="122" t="s">
        <v>52</v>
      </c>
    </row>
    <row r="42" spans="1:41" ht="12.75" customHeight="1">
      <c r="A42" s="19"/>
      <c r="B42" s="31"/>
      <c r="C42" s="31"/>
      <c r="D42" s="31"/>
      <c r="E42" s="31"/>
      <c r="F42" s="31"/>
      <c r="G42" s="31"/>
      <c r="H42" s="31"/>
      <c r="I42" s="31"/>
      <c r="J42" s="667"/>
      <c r="K42" s="669" t="s">
        <v>92</v>
      </c>
      <c r="L42" s="670"/>
      <c r="M42" s="670"/>
      <c r="N42" s="670"/>
      <c r="O42" s="671"/>
      <c r="P42" s="545" t="str">
        <f>IF(P6=0,"",P6)</f>
        <v>0193-25-2703</v>
      </c>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94"/>
      <c r="AN42" s="104"/>
      <c r="AO42" s="123"/>
    </row>
    <row r="43" spans="1:41" ht="12.75" customHeight="1">
      <c r="A43" s="19"/>
      <c r="B43" s="32" t="str">
        <f>IF(B7=0,"",B7)</f>
        <v>沿岸</v>
      </c>
      <c r="C43" s="547" t="s">
        <v>98</v>
      </c>
      <c r="D43" s="548"/>
      <c r="E43" s="548"/>
      <c r="F43" s="548"/>
      <c r="G43" s="31"/>
      <c r="H43" s="41" t="s">
        <v>59</v>
      </c>
      <c r="I43" s="31"/>
      <c r="J43" s="667"/>
      <c r="K43" s="672"/>
      <c r="L43" s="673"/>
      <c r="M43" s="673"/>
      <c r="N43" s="673"/>
      <c r="O43" s="674"/>
      <c r="P43" s="549" t="str">
        <f>IF(P7=0,"",P7)</f>
        <v>sankaku-oo@ne.jp</v>
      </c>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95"/>
      <c r="AN43" s="104"/>
      <c r="AO43" s="123" t="s">
        <v>186</v>
      </c>
    </row>
    <row r="44" spans="1:41" ht="27" customHeight="1">
      <c r="A44" s="20"/>
      <c r="B44" s="33"/>
      <c r="C44" s="33"/>
      <c r="D44" s="33"/>
      <c r="E44" s="33"/>
      <c r="F44" s="33"/>
      <c r="G44" s="33"/>
      <c r="H44" s="33"/>
      <c r="I44" s="43"/>
      <c r="J44" s="668"/>
      <c r="K44" s="538" t="s">
        <v>100</v>
      </c>
      <c r="L44" s="539"/>
      <c r="M44" s="539"/>
      <c r="N44" s="539"/>
      <c r="O44" s="540"/>
      <c r="P44" s="551">
        <f>IF(P8="","要入力",P8)</f>
        <v>1</v>
      </c>
      <c r="Q44" s="552"/>
      <c r="R44" s="551">
        <f>IF(R8="","要入力",R8)</f>
        <v>2</v>
      </c>
      <c r="S44" s="552"/>
      <c r="T44" s="551">
        <f>IF(T8="","要入力",T8)</f>
        <v>3</v>
      </c>
      <c r="U44" s="552"/>
      <c r="V44" s="551">
        <f>IF(V8="","要入力",V8)</f>
        <v>4</v>
      </c>
      <c r="W44" s="553"/>
      <c r="X44" s="554">
        <f>IF(X8="","要入力",X8)</f>
        <v>5</v>
      </c>
      <c r="Y44" s="552"/>
      <c r="Z44" s="551">
        <f>IF(Z8="","要入力",Z8)</f>
        <v>6</v>
      </c>
      <c r="AA44" s="552"/>
      <c r="AB44" s="551">
        <f>IF(AB8="","要入力",AB8)</f>
        <v>7</v>
      </c>
      <c r="AC44" s="552"/>
      <c r="AD44" s="551">
        <f>IF(AD8="","要入力",AD8)</f>
        <v>8</v>
      </c>
      <c r="AE44" s="553"/>
      <c r="AF44" s="554">
        <f>IF(AF8="","要入力",AF8)</f>
        <v>9</v>
      </c>
      <c r="AG44" s="552"/>
      <c r="AH44" s="551">
        <f>IF(AH8="","要入力",AH8)</f>
        <v>0</v>
      </c>
      <c r="AI44" s="552"/>
      <c r="AJ44" s="551">
        <f>IF(AJ8="","要入力",AJ8)</f>
        <v>1</v>
      </c>
      <c r="AK44" s="552"/>
      <c r="AL44" s="551">
        <f>IF(AL8="","要入力",AL8)</f>
        <v>2</v>
      </c>
      <c r="AM44" s="552"/>
      <c r="AN44" s="104"/>
      <c r="AO44" s="124" t="s">
        <v>187</v>
      </c>
    </row>
    <row r="45" spans="1:41" ht="39.75" customHeight="1">
      <c r="A45" s="19"/>
      <c r="B45" s="555" t="s">
        <v>320</v>
      </c>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6"/>
      <c r="AM45" s="96"/>
      <c r="AN45" s="104"/>
      <c r="AO45" s="125"/>
    </row>
    <row r="46" spans="1:42" ht="27" customHeight="1">
      <c r="A46" s="557" t="s">
        <v>116</v>
      </c>
      <c r="B46" s="558"/>
      <c r="C46" s="558"/>
      <c r="D46" s="558"/>
      <c r="E46" s="558"/>
      <c r="F46" s="558"/>
      <c r="G46" s="558"/>
      <c r="H46" s="558"/>
      <c r="I46" s="558"/>
      <c r="J46" s="558"/>
      <c r="K46" s="558"/>
      <c r="L46" s="558"/>
      <c r="M46" s="559"/>
      <c r="N46" s="57"/>
      <c r="O46" s="560" t="str">
        <f>IF(O11=0,"",O11)</f>
        <v>岩手県産業再生復興推進計画</v>
      </c>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2"/>
      <c r="AN46" s="104"/>
      <c r="AO46" s="119"/>
      <c r="AP46" s="30"/>
    </row>
    <row r="47" spans="1:42" ht="12.75" customHeight="1">
      <c r="A47" s="675" t="s">
        <v>121</v>
      </c>
      <c r="B47" s="676"/>
      <c r="C47" s="676"/>
      <c r="D47" s="676"/>
      <c r="E47" s="676"/>
      <c r="F47" s="676"/>
      <c r="G47" s="676"/>
      <c r="H47" s="676"/>
      <c r="I47" s="676"/>
      <c r="J47" s="676"/>
      <c r="K47" s="676"/>
      <c r="L47" s="676"/>
      <c r="M47" s="676"/>
      <c r="N47" s="71"/>
      <c r="O47" s="678">
        <f>IF(O12=0,"",O12)</f>
        <v>40998</v>
      </c>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80"/>
      <c r="AN47" s="104"/>
      <c r="AO47" s="119"/>
      <c r="AP47" s="58"/>
    </row>
    <row r="48" spans="1:41" ht="12.75" customHeight="1">
      <c r="A48" s="677"/>
      <c r="B48" s="597"/>
      <c r="C48" s="597"/>
      <c r="D48" s="597"/>
      <c r="E48" s="597"/>
      <c r="F48" s="597"/>
      <c r="G48" s="597"/>
      <c r="H48" s="597"/>
      <c r="I48" s="597"/>
      <c r="J48" s="597"/>
      <c r="K48" s="597"/>
      <c r="L48" s="597"/>
      <c r="M48" s="597"/>
      <c r="N48" s="20"/>
      <c r="O48" s="681"/>
      <c r="P48" s="681"/>
      <c r="Q48" s="681"/>
      <c r="R48" s="681"/>
      <c r="S48" s="681"/>
      <c r="T48" s="681"/>
      <c r="U48" s="681"/>
      <c r="V48" s="681"/>
      <c r="W48" s="681"/>
      <c r="X48" s="681"/>
      <c r="Y48" s="681"/>
      <c r="Z48" s="681"/>
      <c r="AA48" s="681"/>
      <c r="AB48" s="681"/>
      <c r="AC48" s="681"/>
      <c r="AD48" s="681"/>
      <c r="AE48" s="681"/>
      <c r="AF48" s="681"/>
      <c r="AG48" s="681"/>
      <c r="AH48" s="681"/>
      <c r="AI48" s="681"/>
      <c r="AJ48" s="681"/>
      <c r="AK48" s="681"/>
      <c r="AL48" s="681"/>
      <c r="AM48" s="682"/>
      <c r="AN48" s="104"/>
      <c r="AO48" s="119"/>
    </row>
    <row r="49" spans="1:41" ht="27" customHeight="1">
      <c r="A49" s="557" t="s">
        <v>21</v>
      </c>
      <c r="B49" s="558"/>
      <c r="C49" s="558"/>
      <c r="D49" s="558"/>
      <c r="E49" s="558"/>
      <c r="F49" s="558"/>
      <c r="G49" s="558"/>
      <c r="H49" s="558"/>
      <c r="I49" s="558"/>
      <c r="J49" s="558"/>
      <c r="K49" s="558"/>
      <c r="L49" s="558"/>
      <c r="M49" s="559"/>
      <c r="N49" s="57"/>
      <c r="O49" s="74"/>
      <c r="P49" s="563" t="s">
        <v>319</v>
      </c>
      <c r="Q49" s="535"/>
      <c r="R49" s="535"/>
      <c r="S49" s="564">
        <f>IF(S14=0,"",S14)</f>
        <v>3</v>
      </c>
      <c r="T49" s="563"/>
      <c r="U49" s="563"/>
      <c r="V49" s="563" t="s">
        <v>81</v>
      </c>
      <c r="W49" s="563"/>
      <c r="X49" s="563"/>
      <c r="Y49" s="564">
        <f>IF(Y14=0,"",Y14)</f>
        <v>5</v>
      </c>
      <c r="Z49" s="563"/>
      <c r="AA49" s="563"/>
      <c r="AB49" s="565" t="s">
        <v>75</v>
      </c>
      <c r="AC49" s="566"/>
      <c r="AD49" s="566"/>
      <c r="AE49" s="564">
        <f>IF(AE14=0,"",AE14)</f>
        <v>1</v>
      </c>
      <c r="AF49" s="563"/>
      <c r="AG49" s="563"/>
      <c r="AH49" s="563" t="s">
        <v>87</v>
      </c>
      <c r="AI49" s="563"/>
      <c r="AJ49" s="563"/>
      <c r="AK49" s="75"/>
      <c r="AL49" s="85"/>
      <c r="AM49" s="97"/>
      <c r="AN49" s="104"/>
      <c r="AO49" s="119"/>
    </row>
    <row r="50" spans="1:41" ht="12.75" customHeight="1">
      <c r="A50" s="675" t="s">
        <v>129</v>
      </c>
      <c r="B50" s="676"/>
      <c r="C50" s="676"/>
      <c r="D50" s="676"/>
      <c r="E50" s="676"/>
      <c r="F50" s="676"/>
      <c r="G50" s="676"/>
      <c r="H50" s="676"/>
      <c r="I50" s="676"/>
      <c r="J50" s="676"/>
      <c r="K50" s="676"/>
      <c r="L50" s="676"/>
      <c r="M50" s="683"/>
      <c r="N50" s="71"/>
      <c r="O50" s="687"/>
      <c r="P50" s="687"/>
      <c r="Q50" s="689" t="s">
        <v>319</v>
      </c>
      <c r="R50" s="536"/>
      <c r="S50" s="536"/>
      <c r="T50" s="536"/>
      <c r="U50" s="691">
        <f>IF(U15=0,"",U15)</f>
        <v>4</v>
      </c>
      <c r="V50" s="536"/>
      <c r="W50" s="536"/>
      <c r="X50" s="692" t="s">
        <v>125</v>
      </c>
      <c r="Y50" s="692"/>
      <c r="Z50" s="692"/>
      <c r="AA50" s="692"/>
      <c r="AB50" s="692" t="s">
        <v>131</v>
      </c>
      <c r="AC50" s="692">
        <f>IF(U50=0,"",U50-1)</f>
        <v>3</v>
      </c>
      <c r="AD50" s="689"/>
      <c r="AE50" s="689"/>
      <c r="AF50" s="692" t="s">
        <v>134</v>
      </c>
      <c r="AG50" s="536"/>
      <c r="AH50" s="536"/>
      <c r="AI50" s="536"/>
      <c r="AJ50" s="689" t="s">
        <v>136</v>
      </c>
      <c r="AK50" s="81"/>
      <c r="AL50" s="81"/>
      <c r="AM50" s="98"/>
      <c r="AN50" s="104"/>
      <c r="AO50" s="119"/>
    </row>
    <row r="51" spans="1:41" ht="12.75" customHeight="1">
      <c r="A51" s="684"/>
      <c r="B51" s="685"/>
      <c r="C51" s="685"/>
      <c r="D51" s="685"/>
      <c r="E51" s="685"/>
      <c r="F51" s="685"/>
      <c r="G51" s="685"/>
      <c r="H51" s="685"/>
      <c r="I51" s="685"/>
      <c r="J51" s="685"/>
      <c r="K51" s="685"/>
      <c r="L51" s="685"/>
      <c r="M51" s="686"/>
      <c r="N51" s="20"/>
      <c r="O51" s="688"/>
      <c r="P51" s="688"/>
      <c r="Q51" s="690"/>
      <c r="R51" s="597"/>
      <c r="S51" s="597"/>
      <c r="T51" s="597"/>
      <c r="U51" s="690"/>
      <c r="V51" s="597"/>
      <c r="W51" s="597"/>
      <c r="X51" s="693"/>
      <c r="Y51" s="693"/>
      <c r="Z51" s="693"/>
      <c r="AA51" s="693"/>
      <c r="AB51" s="693"/>
      <c r="AC51" s="690"/>
      <c r="AD51" s="690"/>
      <c r="AE51" s="690"/>
      <c r="AF51" s="597"/>
      <c r="AG51" s="597"/>
      <c r="AH51" s="597"/>
      <c r="AI51" s="597"/>
      <c r="AJ51" s="690"/>
      <c r="AK51" s="82"/>
      <c r="AL51" s="82"/>
      <c r="AM51" s="99"/>
      <c r="AN51" s="104"/>
      <c r="AO51" s="119"/>
    </row>
    <row r="52" spans="1:41" ht="27" customHeight="1">
      <c r="A52" s="706" t="s">
        <v>140</v>
      </c>
      <c r="B52" s="707"/>
      <c r="C52" s="567" t="s">
        <v>62</v>
      </c>
      <c r="D52" s="567"/>
      <c r="E52" s="567"/>
      <c r="F52" s="567"/>
      <c r="G52" s="567"/>
      <c r="H52" s="567"/>
      <c r="I52" s="567"/>
      <c r="J52" s="567"/>
      <c r="K52" s="567"/>
      <c r="L52" s="567"/>
      <c r="M52" s="567"/>
      <c r="N52" s="57"/>
      <c r="O52" s="560" t="str">
        <f>IF(O17=0,"",O17)</f>
        <v>電子機器用部品製造業</v>
      </c>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2"/>
      <c r="AN52" s="104"/>
      <c r="AO52" s="119"/>
    </row>
    <row r="53" spans="1:41" ht="27" customHeight="1">
      <c r="A53" s="708"/>
      <c r="B53" s="709"/>
      <c r="C53" s="567" t="s">
        <v>144</v>
      </c>
      <c r="D53" s="567"/>
      <c r="E53" s="567"/>
      <c r="F53" s="567"/>
      <c r="G53" s="567"/>
      <c r="H53" s="567"/>
      <c r="I53" s="567"/>
      <c r="J53" s="567"/>
      <c r="K53" s="567"/>
      <c r="L53" s="567"/>
      <c r="M53" s="567"/>
      <c r="N53" s="57"/>
      <c r="O53" s="560" t="str">
        <f>IF(O18=0,"",O18)</f>
        <v>沿岸振興局工業　第二工場</v>
      </c>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2"/>
      <c r="AN53" s="104"/>
      <c r="AO53" s="119"/>
    </row>
    <row r="54" spans="1:41" ht="27" customHeight="1">
      <c r="A54" s="708"/>
      <c r="B54" s="709"/>
      <c r="C54" s="567" t="s">
        <v>150</v>
      </c>
      <c r="D54" s="567"/>
      <c r="E54" s="567"/>
      <c r="F54" s="567"/>
      <c r="G54" s="567"/>
      <c r="H54" s="567"/>
      <c r="I54" s="567"/>
      <c r="J54" s="567"/>
      <c r="K54" s="567"/>
      <c r="L54" s="567"/>
      <c r="M54" s="567"/>
      <c r="N54" s="57"/>
      <c r="O54" s="560" t="str">
        <f>IF(O19=0,"",O19)</f>
        <v>岩手県釜石市小佐野町６丁目５番１号</v>
      </c>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2"/>
      <c r="AN54" s="104"/>
      <c r="AO54" s="119"/>
    </row>
    <row r="55" spans="1:41" ht="27" customHeight="1">
      <c r="A55" s="708"/>
      <c r="B55" s="709"/>
      <c r="C55" s="567" t="s">
        <v>151</v>
      </c>
      <c r="D55" s="567"/>
      <c r="E55" s="567"/>
      <c r="F55" s="567"/>
      <c r="G55" s="567"/>
      <c r="H55" s="567"/>
      <c r="I55" s="567"/>
      <c r="J55" s="567"/>
      <c r="K55" s="567"/>
      <c r="L55" s="567"/>
      <c r="M55" s="567"/>
      <c r="N55" s="57"/>
      <c r="O55" s="568">
        <f>IF(O20=0,"",O20)</f>
        <v>44413</v>
      </c>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70"/>
      <c r="AN55" s="104"/>
      <c r="AO55" s="119"/>
    </row>
    <row r="56" spans="1:41" ht="27" customHeight="1">
      <c r="A56" s="708"/>
      <c r="B56" s="709"/>
      <c r="C56" s="675" t="s">
        <v>154</v>
      </c>
      <c r="D56" s="676"/>
      <c r="E56" s="676"/>
      <c r="F56" s="676"/>
      <c r="G56" s="676"/>
      <c r="H56" s="676"/>
      <c r="I56" s="676"/>
      <c r="J56" s="676"/>
      <c r="K56" s="676"/>
      <c r="L56" s="676"/>
      <c r="M56" s="683"/>
      <c r="N56" s="71"/>
      <c r="O56" s="558" t="s">
        <v>155</v>
      </c>
      <c r="P56" s="558"/>
      <c r="Q56" s="558"/>
      <c r="R56" s="558"/>
      <c r="S56" s="558"/>
      <c r="T56" s="558"/>
      <c r="U56" s="558"/>
      <c r="V56" s="558"/>
      <c r="W56" s="558"/>
      <c r="X56" s="558"/>
      <c r="Y56" s="558"/>
      <c r="Z56" s="558"/>
      <c r="AA56" s="559"/>
      <c r="AB56" s="571" t="s">
        <v>1</v>
      </c>
      <c r="AC56" s="572"/>
      <c r="AD56" s="572"/>
      <c r="AE56" s="572"/>
      <c r="AF56" s="572"/>
      <c r="AG56" s="572"/>
      <c r="AH56" s="572"/>
      <c r="AI56" s="572"/>
      <c r="AJ56" s="572"/>
      <c r="AK56" s="572"/>
      <c r="AL56" s="572"/>
      <c r="AM56" s="573"/>
      <c r="AN56" s="104"/>
      <c r="AO56" s="119"/>
    </row>
    <row r="57" spans="1:41" ht="27" customHeight="1">
      <c r="A57" s="708"/>
      <c r="B57" s="709"/>
      <c r="C57" s="694"/>
      <c r="D57" s="695"/>
      <c r="E57" s="695"/>
      <c r="F57" s="695"/>
      <c r="G57" s="695"/>
      <c r="H57" s="695"/>
      <c r="I57" s="695"/>
      <c r="J57" s="695"/>
      <c r="K57" s="695"/>
      <c r="L57" s="695"/>
      <c r="M57" s="696"/>
      <c r="N57" s="57"/>
      <c r="O57" s="560" t="str">
        <f>IF(O22=0,"",O22)</f>
        <v>工場用建物</v>
      </c>
      <c r="P57" s="560"/>
      <c r="Q57" s="560"/>
      <c r="R57" s="560"/>
      <c r="S57" s="560"/>
      <c r="T57" s="560"/>
      <c r="U57" s="560"/>
      <c r="V57" s="560"/>
      <c r="W57" s="560"/>
      <c r="X57" s="560"/>
      <c r="Y57" s="560"/>
      <c r="Z57" s="560"/>
      <c r="AA57" s="574"/>
      <c r="AB57" s="575">
        <f>IF(AB22=0,"",AB22)</f>
        <v>150000000</v>
      </c>
      <c r="AC57" s="576"/>
      <c r="AD57" s="576"/>
      <c r="AE57" s="576"/>
      <c r="AF57" s="577"/>
      <c r="AG57" s="577"/>
      <c r="AH57" s="577"/>
      <c r="AI57" s="577"/>
      <c r="AJ57" s="577"/>
      <c r="AK57" s="577"/>
      <c r="AL57" s="566"/>
      <c r="AM57" s="100" t="s">
        <v>157</v>
      </c>
      <c r="AN57" s="104"/>
      <c r="AO57" s="119"/>
    </row>
    <row r="58" spans="1:41" ht="27" customHeight="1">
      <c r="A58" s="708"/>
      <c r="B58" s="709"/>
      <c r="C58" s="694"/>
      <c r="D58" s="695"/>
      <c r="E58" s="695"/>
      <c r="F58" s="695"/>
      <c r="G58" s="695"/>
      <c r="H58" s="695"/>
      <c r="I58" s="695"/>
      <c r="J58" s="695"/>
      <c r="K58" s="695"/>
      <c r="L58" s="695"/>
      <c r="M58" s="696"/>
      <c r="N58" s="57"/>
      <c r="O58" s="560" t="str">
        <f>IF(O23=0,"",O23)</f>
        <v>建物附属設備</v>
      </c>
      <c r="P58" s="560"/>
      <c r="Q58" s="560"/>
      <c r="R58" s="560"/>
      <c r="S58" s="560"/>
      <c r="T58" s="560"/>
      <c r="U58" s="560"/>
      <c r="V58" s="560"/>
      <c r="W58" s="560"/>
      <c r="X58" s="560"/>
      <c r="Y58" s="560"/>
      <c r="Z58" s="560"/>
      <c r="AA58" s="574"/>
      <c r="AB58" s="575">
        <f>IF(AB23=0,"",AB23)</f>
        <v>9000000</v>
      </c>
      <c r="AC58" s="576"/>
      <c r="AD58" s="576"/>
      <c r="AE58" s="576"/>
      <c r="AF58" s="577"/>
      <c r="AG58" s="577"/>
      <c r="AH58" s="577"/>
      <c r="AI58" s="577"/>
      <c r="AJ58" s="577"/>
      <c r="AK58" s="577"/>
      <c r="AL58" s="566"/>
      <c r="AM58" s="101"/>
      <c r="AN58" s="104"/>
      <c r="AO58" s="119"/>
    </row>
    <row r="59" spans="1:41" ht="27" customHeight="1">
      <c r="A59" s="708"/>
      <c r="B59" s="709"/>
      <c r="C59" s="697"/>
      <c r="D59" s="698"/>
      <c r="E59" s="698"/>
      <c r="F59" s="698"/>
      <c r="G59" s="698"/>
      <c r="H59" s="698"/>
      <c r="I59" s="698"/>
      <c r="J59" s="698"/>
      <c r="K59" s="698"/>
      <c r="L59" s="698"/>
      <c r="M59" s="699"/>
      <c r="N59" s="72"/>
      <c r="O59" s="560" t="str">
        <f>IF(O24=0,"",O24)</f>
        <v>機械装置</v>
      </c>
      <c r="P59" s="560"/>
      <c r="Q59" s="560"/>
      <c r="R59" s="560"/>
      <c r="S59" s="560"/>
      <c r="T59" s="560"/>
      <c r="U59" s="560"/>
      <c r="V59" s="560"/>
      <c r="W59" s="560"/>
      <c r="X59" s="560"/>
      <c r="Y59" s="560"/>
      <c r="Z59" s="560"/>
      <c r="AA59" s="574"/>
      <c r="AB59" s="575">
        <f>IF(AB24=0,"",AB24)</f>
        <v>42000000</v>
      </c>
      <c r="AC59" s="576"/>
      <c r="AD59" s="576"/>
      <c r="AE59" s="576"/>
      <c r="AF59" s="577"/>
      <c r="AG59" s="577"/>
      <c r="AH59" s="577"/>
      <c r="AI59" s="577"/>
      <c r="AJ59" s="577"/>
      <c r="AK59" s="577"/>
      <c r="AL59" s="566"/>
      <c r="AM59" s="101"/>
      <c r="AN59" s="104"/>
      <c r="AO59" s="119"/>
    </row>
    <row r="60" spans="1:41" ht="27" customHeight="1">
      <c r="A60" s="708"/>
      <c r="B60" s="709"/>
      <c r="C60" s="567" t="s">
        <v>159</v>
      </c>
      <c r="D60" s="567"/>
      <c r="E60" s="567"/>
      <c r="F60" s="567"/>
      <c r="G60" s="567"/>
      <c r="H60" s="567"/>
      <c r="I60" s="567"/>
      <c r="J60" s="567"/>
      <c r="K60" s="567"/>
      <c r="L60" s="567"/>
      <c r="M60" s="567"/>
      <c r="N60" s="57"/>
      <c r="O60" s="560" t="str">
        <f>IF(O25=0,"",O25)</f>
        <v>倉庫用建物</v>
      </c>
      <c r="P60" s="560"/>
      <c r="Q60" s="560"/>
      <c r="R60" s="560"/>
      <c r="S60" s="560"/>
      <c r="T60" s="560"/>
      <c r="U60" s="560"/>
      <c r="V60" s="560"/>
      <c r="W60" s="560"/>
      <c r="X60" s="560"/>
      <c r="Y60" s="560"/>
      <c r="Z60" s="560"/>
      <c r="AA60" s="574"/>
      <c r="AB60" s="575">
        <f>IF(AB25=0,"",AB25)</f>
        <v>6000000</v>
      </c>
      <c r="AC60" s="576"/>
      <c r="AD60" s="576"/>
      <c r="AE60" s="576"/>
      <c r="AF60" s="577"/>
      <c r="AG60" s="577"/>
      <c r="AH60" s="577"/>
      <c r="AI60" s="577"/>
      <c r="AJ60" s="577"/>
      <c r="AK60" s="577"/>
      <c r="AL60" s="566"/>
      <c r="AM60" s="101"/>
      <c r="AN60" s="104"/>
      <c r="AO60" s="119"/>
    </row>
    <row r="61" spans="1:41" ht="27" customHeight="1">
      <c r="A61" s="710"/>
      <c r="B61" s="711"/>
      <c r="C61" s="567"/>
      <c r="D61" s="567"/>
      <c r="E61" s="567"/>
      <c r="F61" s="567"/>
      <c r="G61" s="567"/>
      <c r="H61" s="567"/>
      <c r="I61" s="567"/>
      <c r="J61" s="567"/>
      <c r="K61" s="567"/>
      <c r="L61" s="567"/>
      <c r="M61" s="567"/>
      <c r="N61" s="57"/>
      <c r="O61" s="560" t="str">
        <f>IF(O26=0,"",O26)</f>
        <v>構築物、工具器具備品等</v>
      </c>
      <c r="P61" s="560"/>
      <c r="Q61" s="560"/>
      <c r="R61" s="560"/>
      <c r="S61" s="560"/>
      <c r="T61" s="560"/>
      <c r="U61" s="560"/>
      <c r="V61" s="560"/>
      <c r="W61" s="560"/>
      <c r="X61" s="560"/>
      <c r="Y61" s="560"/>
      <c r="Z61" s="560"/>
      <c r="AA61" s="574"/>
      <c r="AB61" s="575">
        <f>IF(AB26=0,"",AB26)</f>
        <v>4250000</v>
      </c>
      <c r="AC61" s="576"/>
      <c r="AD61" s="576"/>
      <c r="AE61" s="576"/>
      <c r="AF61" s="577"/>
      <c r="AG61" s="577"/>
      <c r="AH61" s="577"/>
      <c r="AI61" s="577"/>
      <c r="AJ61" s="577"/>
      <c r="AK61" s="577"/>
      <c r="AL61" s="566"/>
      <c r="AM61" s="101"/>
      <c r="AN61" s="104"/>
      <c r="AO61" s="119"/>
    </row>
    <row r="62" spans="1:41" ht="27" customHeight="1">
      <c r="A62" s="557" t="s">
        <v>162</v>
      </c>
      <c r="B62" s="558"/>
      <c r="C62" s="558"/>
      <c r="D62" s="558"/>
      <c r="E62" s="558"/>
      <c r="F62" s="558"/>
      <c r="G62" s="558"/>
      <c r="H62" s="558"/>
      <c r="I62" s="559"/>
      <c r="J62" s="50" t="s">
        <v>164</v>
      </c>
      <c r="K62" s="50" t="s">
        <v>165</v>
      </c>
      <c r="L62" s="50" t="s">
        <v>166</v>
      </c>
      <c r="M62" s="64" t="s">
        <v>167</v>
      </c>
      <c r="N62" s="578" t="s">
        <v>30</v>
      </c>
      <c r="O62" s="579"/>
      <c r="P62" s="580" t="s">
        <v>170</v>
      </c>
      <c r="Q62" s="535"/>
      <c r="R62" s="581"/>
      <c r="S62" s="580" t="s">
        <v>31</v>
      </c>
      <c r="T62" s="535"/>
      <c r="U62" s="581"/>
      <c r="V62" s="580" t="s">
        <v>171</v>
      </c>
      <c r="W62" s="535"/>
      <c r="X62" s="581"/>
      <c r="Y62" s="580" t="s">
        <v>174</v>
      </c>
      <c r="Z62" s="535"/>
      <c r="AA62" s="581"/>
      <c r="AB62" s="580" t="s">
        <v>175</v>
      </c>
      <c r="AC62" s="535"/>
      <c r="AD62" s="581"/>
      <c r="AE62" s="580" t="s">
        <v>176</v>
      </c>
      <c r="AF62" s="535"/>
      <c r="AG62" s="581"/>
      <c r="AH62" s="580" t="s">
        <v>177</v>
      </c>
      <c r="AI62" s="582"/>
      <c r="AJ62" s="581"/>
      <c r="AK62" s="583" t="s">
        <v>178</v>
      </c>
      <c r="AL62" s="584"/>
      <c r="AM62" s="585"/>
      <c r="AN62" s="104"/>
      <c r="AO62" s="119"/>
    </row>
    <row r="63" spans="1:41" ht="11.25" customHeight="1">
      <c r="A63" s="557" t="s">
        <v>143</v>
      </c>
      <c r="B63" s="558"/>
      <c r="C63" s="558"/>
      <c r="D63" s="558"/>
      <c r="E63" s="558"/>
      <c r="F63" s="558"/>
      <c r="G63" s="558"/>
      <c r="H63" s="558"/>
      <c r="I63" s="559"/>
      <c r="J63" s="51" t="s">
        <v>127</v>
      </c>
      <c r="K63" s="51" t="s">
        <v>127</v>
      </c>
      <c r="L63" s="51" t="s">
        <v>127</v>
      </c>
      <c r="M63" s="65" t="s">
        <v>127</v>
      </c>
      <c r="N63" s="586" t="s">
        <v>127</v>
      </c>
      <c r="O63" s="587"/>
      <c r="P63" s="588" t="s">
        <v>127</v>
      </c>
      <c r="Q63" s="548"/>
      <c r="R63" s="589"/>
      <c r="S63" s="588" t="s">
        <v>127</v>
      </c>
      <c r="T63" s="548"/>
      <c r="U63" s="589"/>
      <c r="V63" s="588" t="s">
        <v>127</v>
      </c>
      <c r="W63" s="548"/>
      <c r="X63" s="589"/>
      <c r="Y63" s="588" t="s">
        <v>127</v>
      </c>
      <c r="Z63" s="548"/>
      <c r="AA63" s="589"/>
      <c r="AB63" s="588" t="s">
        <v>127</v>
      </c>
      <c r="AC63" s="548"/>
      <c r="AD63" s="589"/>
      <c r="AE63" s="590" t="s">
        <v>127</v>
      </c>
      <c r="AF63" s="536"/>
      <c r="AG63" s="537"/>
      <c r="AH63" s="590" t="s">
        <v>127</v>
      </c>
      <c r="AI63" s="591"/>
      <c r="AJ63" s="537"/>
      <c r="AK63" s="590" t="s">
        <v>127</v>
      </c>
      <c r="AL63" s="592"/>
      <c r="AM63" s="593"/>
      <c r="AN63" s="104"/>
      <c r="AO63" s="119"/>
    </row>
    <row r="64" spans="1:41" ht="18.75" customHeight="1">
      <c r="A64" s="557"/>
      <c r="B64" s="558"/>
      <c r="C64" s="558"/>
      <c r="D64" s="558"/>
      <c r="E64" s="558"/>
      <c r="F64" s="558"/>
      <c r="G64" s="558"/>
      <c r="H64" s="558"/>
      <c r="I64" s="559"/>
      <c r="J64" s="52"/>
      <c r="K64" s="52"/>
      <c r="L64" s="52"/>
      <c r="M64" s="66"/>
      <c r="N64" s="594"/>
      <c r="O64" s="595"/>
      <c r="P64" s="596"/>
      <c r="Q64" s="597"/>
      <c r="R64" s="598"/>
      <c r="S64" s="596"/>
      <c r="T64" s="597"/>
      <c r="U64" s="598"/>
      <c r="V64" s="596"/>
      <c r="W64" s="597"/>
      <c r="X64" s="598"/>
      <c r="Y64" s="596"/>
      <c r="Z64" s="597"/>
      <c r="AA64" s="598"/>
      <c r="AB64" s="596"/>
      <c r="AC64" s="597"/>
      <c r="AD64" s="598"/>
      <c r="AE64" s="596"/>
      <c r="AF64" s="597"/>
      <c r="AG64" s="598"/>
      <c r="AH64" s="596"/>
      <c r="AI64" s="599"/>
      <c r="AJ64" s="598"/>
      <c r="AK64" s="600"/>
      <c r="AL64" s="601"/>
      <c r="AM64" s="602"/>
      <c r="AN64" s="104"/>
      <c r="AO64" s="119"/>
    </row>
    <row r="65" spans="1:41" ht="27" customHeight="1">
      <c r="A65" s="557" t="s">
        <v>179</v>
      </c>
      <c r="B65" s="558"/>
      <c r="C65" s="558"/>
      <c r="D65" s="558"/>
      <c r="E65" s="558"/>
      <c r="F65" s="558"/>
      <c r="G65" s="558"/>
      <c r="H65" s="558"/>
      <c r="I65" s="559"/>
      <c r="J65" s="53"/>
      <c r="K65" s="53"/>
      <c r="L65" s="53"/>
      <c r="M65" s="67"/>
      <c r="N65" s="603"/>
      <c r="O65" s="579"/>
      <c r="P65" s="600"/>
      <c r="Q65" s="597"/>
      <c r="R65" s="598"/>
      <c r="S65" s="600"/>
      <c r="T65" s="597"/>
      <c r="U65" s="598"/>
      <c r="V65" s="600"/>
      <c r="W65" s="597"/>
      <c r="X65" s="598"/>
      <c r="Y65" s="600"/>
      <c r="Z65" s="597"/>
      <c r="AA65" s="598"/>
      <c r="AB65" s="600"/>
      <c r="AC65" s="597"/>
      <c r="AD65" s="598"/>
      <c r="AE65" s="604"/>
      <c r="AF65" s="535"/>
      <c r="AG65" s="581"/>
      <c r="AH65" s="604"/>
      <c r="AI65" s="605"/>
      <c r="AJ65" s="581"/>
      <c r="AK65" s="604"/>
      <c r="AL65" s="606"/>
      <c r="AM65" s="607"/>
      <c r="AN65" s="104"/>
      <c r="AO65" s="119"/>
    </row>
    <row r="66" spans="1:41" ht="27" customHeight="1">
      <c r="A66" s="557" t="s">
        <v>169</v>
      </c>
      <c r="B66" s="608"/>
      <c r="C66" s="609"/>
      <c r="D66" s="557"/>
      <c r="E66" s="535"/>
      <c r="F66" s="535"/>
      <c r="G66" s="535"/>
      <c r="H66" s="535"/>
      <c r="I66" s="581"/>
      <c r="J66" s="610" t="s">
        <v>89</v>
      </c>
      <c r="K66" s="535"/>
      <c r="L66" s="581"/>
      <c r="M66" s="610"/>
      <c r="N66" s="535"/>
      <c r="O66" s="535"/>
      <c r="P66" s="535"/>
      <c r="Q66" s="535"/>
      <c r="R66" s="535"/>
      <c r="S66" s="535"/>
      <c r="T66" s="581"/>
      <c r="U66" s="557" t="s">
        <v>181</v>
      </c>
      <c r="V66" s="535"/>
      <c r="W66" s="535"/>
      <c r="X66" s="535"/>
      <c r="Y66" s="535"/>
      <c r="Z66" s="535"/>
      <c r="AA66" s="535"/>
      <c r="AB66" s="535"/>
      <c r="AC66" s="581"/>
      <c r="AD66" s="611"/>
      <c r="AE66" s="612"/>
      <c r="AF66" s="566"/>
      <c r="AG66" s="566"/>
      <c r="AH66" s="566"/>
      <c r="AI66" s="566"/>
      <c r="AJ66" s="566"/>
      <c r="AK66" s="566"/>
      <c r="AL66" s="566"/>
      <c r="AM66" s="100" t="s">
        <v>157</v>
      </c>
      <c r="AN66" s="104"/>
      <c r="AO66" s="119"/>
    </row>
    <row r="67" spans="1:41" ht="27" customHeight="1">
      <c r="A67" s="557" t="s">
        <v>65</v>
      </c>
      <c r="B67" s="558"/>
      <c r="C67" s="558"/>
      <c r="D67" s="558"/>
      <c r="E67" s="558"/>
      <c r="F67" s="558"/>
      <c r="G67" s="558"/>
      <c r="H67" s="558"/>
      <c r="I67" s="558"/>
      <c r="J67" s="559"/>
      <c r="K67" s="613"/>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535"/>
      <c r="AM67" s="100" t="s">
        <v>157</v>
      </c>
      <c r="AN67" s="104"/>
      <c r="AO67" s="119"/>
    </row>
    <row r="68" spans="1:41" ht="27" customHeight="1">
      <c r="A68" s="21"/>
      <c r="B68" s="34"/>
      <c r="C68" s="34"/>
      <c r="D68" s="34"/>
      <c r="E68" s="34"/>
      <c r="F68" s="34"/>
      <c r="G68" s="34"/>
      <c r="H68" s="34"/>
      <c r="I68" s="34"/>
      <c r="J68" s="54"/>
      <c r="K68" s="615" t="s">
        <v>182</v>
      </c>
      <c r="L68" s="616"/>
      <c r="M68" s="616"/>
      <c r="N68" s="616"/>
      <c r="O68" s="616"/>
      <c r="P68" s="616"/>
      <c r="Q68" s="616"/>
      <c r="R68" s="616"/>
      <c r="S68" s="616"/>
      <c r="T68" s="617"/>
      <c r="U68" s="615"/>
      <c r="V68" s="535"/>
      <c r="W68" s="535"/>
      <c r="X68" s="535"/>
      <c r="Y68" s="535"/>
      <c r="Z68" s="535"/>
      <c r="AA68" s="535"/>
      <c r="AB68" s="535"/>
      <c r="AC68" s="535"/>
      <c r="AD68" s="535"/>
      <c r="AE68" s="535"/>
      <c r="AF68" s="535"/>
      <c r="AG68" s="535"/>
      <c r="AH68" s="535"/>
      <c r="AI68" s="535"/>
      <c r="AJ68" s="535"/>
      <c r="AK68" s="535"/>
      <c r="AL68" s="535"/>
      <c r="AM68" s="100" t="s">
        <v>157</v>
      </c>
      <c r="AN68" s="104"/>
      <c r="AO68" s="119"/>
    </row>
    <row r="69" spans="1:41" ht="27" customHeight="1">
      <c r="A69" s="618" t="s">
        <v>184</v>
      </c>
      <c r="B69" s="619"/>
      <c r="C69" s="619"/>
      <c r="D69" s="619"/>
      <c r="E69" s="619"/>
      <c r="F69" s="619"/>
      <c r="G69" s="619"/>
      <c r="H69" s="619"/>
      <c r="I69" s="619"/>
      <c r="J69" s="620"/>
      <c r="K69" s="615" t="s">
        <v>120</v>
      </c>
      <c r="L69" s="616"/>
      <c r="M69" s="616"/>
      <c r="N69" s="616"/>
      <c r="O69" s="616"/>
      <c r="P69" s="616"/>
      <c r="Q69" s="616"/>
      <c r="R69" s="616"/>
      <c r="S69" s="616"/>
      <c r="T69" s="617"/>
      <c r="U69" s="615"/>
      <c r="V69" s="535"/>
      <c r="W69" s="535"/>
      <c r="X69" s="535"/>
      <c r="Y69" s="535"/>
      <c r="Z69" s="535"/>
      <c r="AA69" s="535"/>
      <c r="AB69" s="535"/>
      <c r="AC69" s="535"/>
      <c r="AD69" s="535"/>
      <c r="AE69" s="535"/>
      <c r="AF69" s="535"/>
      <c r="AG69" s="535"/>
      <c r="AH69" s="535"/>
      <c r="AI69" s="535"/>
      <c r="AJ69" s="535"/>
      <c r="AK69" s="535"/>
      <c r="AL69" s="535"/>
      <c r="AM69" s="100" t="s">
        <v>157</v>
      </c>
      <c r="AN69" s="104"/>
      <c r="AO69" s="119"/>
    </row>
    <row r="70" spans="1:41" ht="27" customHeight="1">
      <c r="A70" s="22"/>
      <c r="B70" s="35"/>
      <c r="C70" s="35"/>
      <c r="D70" s="35"/>
      <c r="E70" s="35"/>
      <c r="F70" s="35"/>
      <c r="G70" s="35"/>
      <c r="H70" s="35"/>
      <c r="I70" s="35"/>
      <c r="J70" s="55"/>
      <c r="K70" s="615" t="s">
        <v>112</v>
      </c>
      <c r="L70" s="616"/>
      <c r="M70" s="616"/>
      <c r="N70" s="616"/>
      <c r="O70" s="616"/>
      <c r="P70" s="616"/>
      <c r="Q70" s="616"/>
      <c r="R70" s="616"/>
      <c r="S70" s="616"/>
      <c r="T70" s="617"/>
      <c r="U70" s="615"/>
      <c r="V70" s="535"/>
      <c r="W70" s="535"/>
      <c r="X70" s="535"/>
      <c r="Y70" s="535"/>
      <c r="Z70" s="535"/>
      <c r="AA70" s="535"/>
      <c r="AB70" s="535"/>
      <c r="AC70" s="535"/>
      <c r="AD70" s="535"/>
      <c r="AE70" s="535"/>
      <c r="AF70" s="535"/>
      <c r="AG70" s="535"/>
      <c r="AH70" s="535"/>
      <c r="AI70" s="535"/>
      <c r="AJ70" s="535"/>
      <c r="AK70" s="535"/>
      <c r="AL70" s="535"/>
      <c r="AM70" s="100" t="s">
        <v>157</v>
      </c>
      <c r="AN70" s="104"/>
      <c r="AO70" s="119"/>
    </row>
  </sheetData>
  <sheetProtection sheet="1" selectLockedCells="1"/>
  <mergeCells count="258">
    <mergeCell ref="A52:B61"/>
    <mergeCell ref="AO18:AO19"/>
    <mergeCell ref="C21:M24"/>
    <mergeCell ref="AO22:AO24"/>
    <mergeCell ref="C25:M26"/>
    <mergeCell ref="AO25:AO26"/>
    <mergeCell ref="A28:I29"/>
    <mergeCell ref="J40:J44"/>
    <mergeCell ref="K42:O43"/>
    <mergeCell ref="A47:M48"/>
    <mergeCell ref="O47:AM48"/>
    <mergeCell ref="A17:B26"/>
    <mergeCell ref="AN12:AN13"/>
    <mergeCell ref="AO12:AO13"/>
    <mergeCell ref="A15:M16"/>
    <mergeCell ref="O15:O16"/>
    <mergeCell ref="P15:P16"/>
    <mergeCell ref="Q15:T16"/>
    <mergeCell ref="U15:W16"/>
    <mergeCell ref="X15:AA16"/>
    <mergeCell ref="AB15:AB16"/>
    <mergeCell ref="AD15:AE16"/>
    <mergeCell ref="AF15:AI16"/>
    <mergeCell ref="AJ15:AJ16"/>
    <mergeCell ref="AN15:AN16"/>
    <mergeCell ref="K68:T68"/>
    <mergeCell ref="U68:AL68"/>
    <mergeCell ref="A69:J69"/>
    <mergeCell ref="K69:T69"/>
    <mergeCell ref="U69:AL69"/>
    <mergeCell ref="K70:T70"/>
    <mergeCell ref="U70:AL70"/>
    <mergeCell ref="J4:J8"/>
    <mergeCell ref="K6:O7"/>
    <mergeCell ref="A12:M13"/>
    <mergeCell ref="O12:AM13"/>
    <mergeCell ref="A50:M51"/>
    <mergeCell ref="O50:O51"/>
    <mergeCell ref="P50:P51"/>
    <mergeCell ref="Q50:T51"/>
    <mergeCell ref="U50:W51"/>
    <mergeCell ref="X50:AA51"/>
    <mergeCell ref="AB50:AB51"/>
    <mergeCell ref="AC50:AE51"/>
    <mergeCell ref="AF50:AI51"/>
    <mergeCell ref="AJ50:AJ51"/>
    <mergeCell ref="C56:M59"/>
    <mergeCell ref="C60:M61"/>
    <mergeCell ref="A63:I64"/>
    <mergeCell ref="AK65:AM65"/>
    <mergeCell ref="A66:C66"/>
    <mergeCell ref="D66:I66"/>
    <mergeCell ref="J66:L66"/>
    <mergeCell ref="M66:T66"/>
    <mergeCell ref="U66:AC66"/>
    <mergeCell ref="AD66:AL66"/>
    <mergeCell ref="A67:J67"/>
    <mergeCell ref="K67:AL67"/>
    <mergeCell ref="A65:I65"/>
    <mergeCell ref="N65:O65"/>
    <mergeCell ref="P65:R65"/>
    <mergeCell ref="S65:U65"/>
    <mergeCell ref="V65:X65"/>
    <mergeCell ref="Y65:AA65"/>
    <mergeCell ref="AB65:AD65"/>
    <mergeCell ref="AE65:AG65"/>
    <mergeCell ref="AH65:AJ65"/>
    <mergeCell ref="N64:O64"/>
    <mergeCell ref="P64:R64"/>
    <mergeCell ref="S64:U64"/>
    <mergeCell ref="V64:X64"/>
    <mergeCell ref="Y64:AA64"/>
    <mergeCell ref="AB64:AD64"/>
    <mergeCell ref="AE64:AG64"/>
    <mergeCell ref="AH64:AJ64"/>
    <mergeCell ref="AK64:AM64"/>
    <mergeCell ref="AK62:AM62"/>
    <mergeCell ref="N63:O63"/>
    <mergeCell ref="P63:R63"/>
    <mergeCell ref="S63:U63"/>
    <mergeCell ref="V63:X63"/>
    <mergeCell ref="Y63:AA63"/>
    <mergeCell ref="AB63:AD63"/>
    <mergeCell ref="AE63:AG63"/>
    <mergeCell ref="AH63:AJ63"/>
    <mergeCell ref="AK63:AM63"/>
    <mergeCell ref="A62:I62"/>
    <mergeCell ref="N62:O62"/>
    <mergeCell ref="P62:R62"/>
    <mergeCell ref="S62:U62"/>
    <mergeCell ref="V62:X62"/>
    <mergeCell ref="Y62:AA62"/>
    <mergeCell ref="AB62:AD62"/>
    <mergeCell ref="AE62:AG62"/>
    <mergeCell ref="AH62:AJ62"/>
    <mergeCell ref="O57:AA57"/>
    <mergeCell ref="AB57:AL57"/>
    <mergeCell ref="O58:AA58"/>
    <mergeCell ref="AB58:AL58"/>
    <mergeCell ref="O59:AA59"/>
    <mergeCell ref="AB59:AL59"/>
    <mergeCell ref="O60:AA60"/>
    <mergeCell ref="AB60:AL60"/>
    <mergeCell ref="O61:AA61"/>
    <mergeCell ref="AB61:AL61"/>
    <mergeCell ref="C52:M52"/>
    <mergeCell ref="O52:AM52"/>
    <mergeCell ref="C53:M53"/>
    <mergeCell ref="O53:AM53"/>
    <mergeCell ref="C54:M54"/>
    <mergeCell ref="O54:AM54"/>
    <mergeCell ref="C55:M55"/>
    <mergeCell ref="O55:AM55"/>
    <mergeCell ref="O56:AA56"/>
    <mergeCell ref="AB56:AM56"/>
    <mergeCell ref="AF44:AG44"/>
    <mergeCell ref="AH44:AI44"/>
    <mergeCell ref="AJ44:AK44"/>
    <mergeCell ref="AL44:AM44"/>
    <mergeCell ref="B45:AL45"/>
    <mergeCell ref="A46:M46"/>
    <mergeCell ref="O46:AM46"/>
    <mergeCell ref="A49:M49"/>
    <mergeCell ref="P49:R49"/>
    <mergeCell ref="S49:U49"/>
    <mergeCell ref="V49:X49"/>
    <mergeCell ref="Y49:AA49"/>
    <mergeCell ref="AB49:AD49"/>
    <mergeCell ref="AE49:AG49"/>
    <mergeCell ref="AH49:AJ49"/>
    <mergeCell ref="K44:O44"/>
    <mergeCell ref="P44:Q44"/>
    <mergeCell ref="R44:S44"/>
    <mergeCell ref="T44:U44"/>
    <mergeCell ref="V44:W44"/>
    <mergeCell ref="X44:Y44"/>
    <mergeCell ref="Z44:AA44"/>
    <mergeCell ref="AB44:AC44"/>
    <mergeCell ref="AD44:AE44"/>
    <mergeCell ref="A39:AM39"/>
    <mergeCell ref="K40:O40"/>
    <mergeCell ref="P40:AM40"/>
    <mergeCell ref="K41:O41"/>
    <mergeCell ref="P41:AJ41"/>
    <mergeCell ref="AK41:AM41"/>
    <mergeCell ref="P42:AL42"/>
    <mergeCell ref="C43:F43"/>
    <mergeCell ref="P43:AL43"/>
    <mergeCell ref="K33:T33"/>
    <mergeCell ref="U33:AK33"/>
    <mergeCell ref="A34:J34"/>
    <mergeCell ref="K34:T34"/>
    <mergeCell ref="U34:AK34"/>
    <mergeCell ref="K35:T35"/>
    <mergeCell ref="U35:AK35"/>
    <mergeCell ref="A36:AM36"/>
    <mergeCell ref="B37:AK37"/>
    <mergeCell ref="AK30:AM30"/>
    <mergeCell ref="A31:C31"/>
    <mergeCell ref="D31:I31"/>
    <mergeCell ref="J31:L31"/>
    <mergeCell ref="M31:T31"/>
    <mergeCell ref="U31:AC31"/>
    <mergeCell ref="AD31:AL31"/>
    <mergeCell ref="A32:J32"/>
    <mergeCell ref="K32:AK32"/>
    <mergeCell ref="A30:I30"/>
    <mergeCell ref="N30:O30"/>
    <mergeCell ref="P30:R30"/>
    <mergeCell ref="S30:U30"/>
    <mergeCell ref="V30:X30"/>
    <mergeCell ref="Y30:AA30"/>
    <mergeCell ref="AB30:AD30"/>
    <mergeCell ref="AE30:AG30"/>
    <mergeCell ref="AH30:AJ30"/>
    <mergeCell ref="N29:O29"/>
    <mergeCell ref="P29:R29"/>
    <mergeCell ref="S29:U29"/>
    <mergeCell ref="V29:X29"/>
    <mergeCell ref="Y29:AA29"/>
    <mergeCell ref="AB29:AD29"/>
    <mergeCell ref="AE29:AG29"/>
    <mergeCell ref="AH29:AJ29"/>
    <mergeCell ref="AK29:AM29"/>
    <mergeCell ref="AK27:AM27"/>
    <mergeCell ref="N28:O28"/>
    <mergeCell ref="P28:R28"/>
    <mergeCell ref="S28:U28"/>
    <mergeCell ref="V28:X28"/>
    <mergeCell ref="Y28:AA28"/>
    <mergeCell ref="AB28:AD28"/>
    <mergeCell ref="AE28:AG28"/>
    <mergeCell ref="AH28:AJ28"/>
    <mergeCell ref="AK28:AM28"/>
    <mergeCell ref="A27:I27"/>
    <mergeCell ref="N27:O27"/>
    <mergeCell ref="P27:R27"/>
    <mergeCell ref="S27:U27"/>
    <mergeCell ref="V27:X27"/>
    <mergeCell ref="Y27:AA27"/>
    <mergeCell ref="AB27:AD27"/>
    <mergeCell ref="AE27:AG27"/>
    <mergeCell ref="AH27:AJ27"/>
    <mergeCell ref="O22:AA22"/>
    <mergeCell ref="AB22:AL22"/>
    <mergeCell ref="O23:AA23"/>
    <mergeCell ref="AB23:AL23"/>
    <mergeCell ref="O24:AA24"/>
    <mergeCell ref="AB24:AL24"/>
    <mergeCell ref="O25:AA25"/>
    <mergeCell ref="AB25:AL25"/>
    <mergeCell ref="O26:AA26"/>
    <mergeCell ref="AB26:AL26"/>
    <mergeCell ref="C17:M17"/>
    <mergeCell ref="O17:AM17"/>
    <mergeCell ref="C18:M18"/>
    <mergeCell ref="O18:AM18"/>
    <mergeCell ref="C19:M19"/>
    <mergeCell ref="O19:AM19"/>
    <mergeCell ref="C20:M20"/>
    <mergeCell ref="O20:AM20"/>
    <mergeCell ref="O21:AA21"/>
    <mergeCell ref="AB21:AM21"/>
    <mergeCell ref="B10:AK10"/>
    <mergeCell ref="A11:M11"/>
    <mergeCell ref="O11:AM11"/>
    <mergeCell ref="A14:M14"/>
    <mergeCell ref="P14:R14"/>
    <mergeCell ref="S14:U14"/>
    <mergeCell ref="V14:X14"/>
    <mergeCell ref="Y14:AA14"/>
    <mergeCell ref="AB14:AD14"/>
    <mergeCell ref="AE14:AG14"/>
    <mergeCell ref="AH14:AJ14"/>
    <mergeCell ref="C7:F7"/>
    <mergeCell ref="P7:AL7"/>
    <mergeCell ref="K8:O8"/>
    <mergeCell ref="P8:Q8"/>
    <mergeCell ref="R8:S8"/>
    <mergeCell ref="T8:U8"/>
    <mergeCell ref="V8:W8"/>
    <mergeCell ref="X8:Y8"/>
    <mergeCell ref="Z8:AA8"/>
    <mergeCell ref="AB8:AC8"/>
    <mergeCell ref="AD8:AE8"/>
    <mergeCell ref="AF8:AG8"/>
    <mergeCell ref="AH8:AI8"/>
    <mergeCell ref="AJ8:AK8"/>
    <mergeCell ref="AL8:AM8"/>
    <mergeCell ref="B1:AK1"/>
    <mergeCell ref="A2:AM2"/>
    <mergeCell ref="A3:AM3"/>
    <mergeCell ref="K4:O4"/>
    <mergeCell ref="P4:AM4"/>
    <mergeCell ref="K5:O5"/>
    <mergeCell ref="P5:AJ5"/>
    <mergeCell ref="AK5:AM5"/>
    <mergeCell ref="P6:AL6"/>
  </mergeCells>
  <conditionalFormatting sqref="U31">
    <cfRule type="cellIs" priority="1" dxfId="36" operator="equal" stopIfTrue="1">
      <formula>"要入力"</formula>
    </cfRule>
  </conditionalFormatting>
  <conditionalFormatting sqref="AD31:AE31 AM31">
    <cfRule type="cellIs" priority="2" dxfId="36" operator="equal" stopIfTrue="1">
      <formula>"要入力"</formula>
    </cfRule>
  </conditionalFormatting>
  <conditionalFormatting sqref="A37:AM70">
    <cfRule type="cellIs" priority="3" dxfId="36" operator="equal" stopIfTrue="1">
      <formula>"要入力"</formula>
    </cfRule>
  </conditionalFormatting>
  <dataValidations count="3">
    <dataValidation type="list" allowBlank="1" showInputMessage="1" showErrorMessage="1" sqref="B7">
      <formula1>"盛岡,県南,沿岸,県北"</formula1>
    </dataValidation>
    <dataValidation type="list" allowBlank="1" showInputMessage="1" showErrorMessage="1" sqref="O46:AM46">
      <formula1>"岩手県産業再生復興推進計画,釜石市復興推進計画"</formula1>
    </dataValidation>
    <dataValidation type="list" allowBlank="1" showInputMessage="1" showErrorMessage="1" sqref="O11:AM11">
      <formula1>$AQ$6:$AQ$11</formula1>
    </dataValidation>
  </dataValidations>
  <printOptions/>
  <pageMargins left="0.9055118110236222" right="0.5118110236220472" top="0.23622047244094488" bottom="0.7480314960629921" header="0.31496062992125984" footer="0.5118110236220472"/>
  <pageSetup firstPageNumber="7" useFirstPageNumber="1" horizontalDpi="600" verticalDpi="6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50"/>
  </sheetPr>
  <dimension ref="A1:AP69"/>
  <sheetViews>
    <sheetView zoomScalePageLayoutView="0" workbookViewId="0" topLeftCell="A1">
      <selection activeCell="A10" sqref="A10:B10"/>
    </sheetView>
  </sheetViews>
  <sheetFormatPr defaultColWidth="9.00390625" defaultRowHeight="13.5"/>
  <cols>
    <col min="1" max="1" width="1.625" style="10" customWidth="1"/>
    <col min="2" max="2" width="3.875" style="10" customWidth="1"/>
    <col min="3" max="9" width="2.625" style="10" customWidth="1"/>
    <col min="10" max="10" width="3.625" style="10" customWidth="1"/>
    <col min="11" max="12" width="4.625" style="10" customWidth="1"/>
    <col min="13" max="13" width="3.625" style="10" customWidth="1"/>
    <col min="14" max="14" width="1.625" style="10" customWidth="1"/>
    <col min="15" max="17" width="3.00390625" style="10" customWidth="1"/>
    <col min="18" max="35" width="1.875" style="10" customWidth="1"/>
    <col min="36" max="36" width="1.625" style="10" customWidth="1"/>
    <col min="37" max="37" width="2.125" style="10" customWidth="1"/>
    <col min="38" max="38" width="3.625" style="10" customWidth="1"/>
    <col min="39" max="39" width="60.625" style="10" customWidth="1"/>
    <col min="40" max="40" width="9.00390625" style="10" bestFit="1" customWidth="1"/>
    <col min="41" max="41" width="9.00390625" style="10" customWidth="1"/>
    <col min="42" max="16384" width="9.00390625" style="10" customWidth="1"/>
  </cols>
  <sheetData>
    <row r="1" spans="1:39" ht="24.75" customHeight="1">
      <c r="A1" s="13"/>
      <c r="B1" s="437" t="s">
        <v>82</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13"/>
      <c r="AL1" s="147"/>
      <c r="AM1" s="108" t="s">
        <v>72</v>
      </c>
    </row>
    <row r="2" spans="1:39" ht="19.5" customHeight="1">
      <c r="A2" s="438"/>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116"/>
      <c r="AM2" s="109" t="s">
        <v>74</v>
      </c>
    </row>
    <row r="3" spans="1:39" ht="24.75" customHeight="1">
      <c r="A3" s="440" t="s">
        <v>188</v>
      </c>
      <c r="B3" s="713"/>
      <c r="C3" s="713"/>
      <c r="D3" s="713"/>
      <c r="E3" s="713"/>
      <c r="F3" s="713"/>
      <c r="G3" s="713"/>
      <c r="H3" s="713"/>
      <c r="I3" s="713"/>
      <c r="J3" s="713"/>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5"/>
      <c r="AL3" s="116"/>
      <c r="AM3" s="109"/>
    </row>
    <row r="4" spans="1:42" ht="13.5" customHeight="1">
      <c r="A4" s="128"/>
      <c r="B4" s="134"/>
      <c r="C4" s="134"/>
      <c r="D4" s="134"/>
      <c r="E4" s="134"/>
      <c r="F4" s="134"/>
      <c r="G4" s="134"/>
      <c r="H4" s="134"/>
      <c r="I4" s="134"/>
      <c r="J4" s="908" t="s">
        <v>70</v>
      </c>
      <c r="K4" s="785" t="s">
        <v>33</v>
      </c>
      <c r="L4" s="786"/>
      <c r="M4" s="786"/>
      <c r="N4" s="787"/>
      <c r="O4" s="791" t="str">
        <f>IF(①!P4=0,"要入力",①!P4)</f>
        <v>岩手県釜石市新町６番５０号</v>
      </c>
      <c r="P4" s="792"/>
      <c r="Q4" s="792"/>
      <c r="R4" s="792"/>
      <c r="S4" s="792"/>
      <c r="T4" s="792"/>
      <c r="U4" s="792"/>
      <c r="V4" s="792"/>
      <c r="W4" s="792"/>
      <c r="X4" s="792"/>
      <c r="Y4" s="792"/>
      <c r="Z4" s="792"/>
      <c r="AA4" s="792"/>
      <c r="AB4" s="792"/>
      <c r="AC4" s="792"/>
      <c r="AD4" s="792"/>
      <c r="AE4" s="792"/>
      <c r="AF4" s="792"/>
      <c r="AG4" s="792"/>
      <c r="AH4" s="793"/>
      <c r="AI4" s="793"/>
      <c r="AJ4" s="793"/>
      <c r="AK4" s="794"/>
      <c r="AL4" s="116"/>
      <c r="AM4" s="109"/>
      <c r="AO4" s="10" t="s">
        <v>93</v>
      </c>
      <c r="AP4" s="126">
        <v>41359</v>
      </c>
    </row>
    <row r="5" spans="1:42" ht="14.25">
      <c r="A5" s="15"/>
      <c r="B5" s="26"/>
      <c r="C5" s="26"/>
      <c r="D5" s="26"/>
      <c r="E5" s="26"/>
      <c r="F5" s="26"/>
      <c r="G5" s="26"/>
      <c r="H5" s="26"/>
      <c r="I5" s="26"/>
      <c r="J5" s="909"/>
      <c r="K5" s="788"/>
      <c r="L5" s="789"/>
      <c r="M5" s="789"/>
      <c r="N5" s="790"/>
      <c r="O5" s="795"/>
      <c r="P5" s="796"/>
      <c r="Q5" s="796"/>
      <c r="R5" s="796"/>
      <c r="S5" s="796"/>
      <c r="T5" s="796"/>
      <c r="U5" s="796"/>
      <c r="V5" s="796"/>
      <c r="W5" s="796"/>
      <c r="X5" s="796"/>
      <c r="Y5" s="796"/>
      <c r="Z5" s="796"/>
      <c r="AA5" s="796"/>
      <c r="AB5" s="796"/>
      <c r="AC5" s="796"/>
      <c r="AD5" s="796"/>
      <c r="AE5" s="796"/>
      <c r="AF5" s="796"/>
      <c r="AG5" s="796"/>
      <c r="AH5" s="796"/>
      <c r="AI5" s="796"/>
      <c r="AJ5" s="796"/>
      <c r="AK5" s="797"/>
      <c r="AL5" s="116"/>
      <c r="AM5" s="109"/>
      <c r="AO5" s="10" t="s">
        <v>99</v>
      </c>
      <c r="AP5" s="126">
        <v>41359</v>
      </c>
    </row>
    <row r="6" spans="1:42" ht="9.75" customHeight="1">
      <c r="A6" s="15"/>
      <c r="B6" s="798" t="s">
        <v>319</v>
      </c>
      <c r="C6" s="799"/>
      <c r="D6" s="800">
        <f>①!D5</f>
        <v>4</v>
      </c>
      <c r="E6" s="802" t="s">
        <v>81</v>
      </c>
      <c r="F6" s="800">
        <f>①!F5</f>
        <v>3</v>
      </c>
      <c r="G6" s="802" t="s">
        <v>75</v>
      </c>
      <c r="H6" s="800">
        <f>①!H5</f>
        <v>15</v>
      </c>
      <c r="I6" s="804" t="s">
        <v>87</v>
      </c>
      <c r="J6" s="909"/>
      <c r="K6" s="785" t="s">
        <v>189</v>
      </c>
      <c r="L6" s="786"/>
      <c r="M6" s="786"/>
      <c r="N6" s="787"/>
      <c r="O6" s="809" t="str">
        <f>IF(①!P5=0,"要入力",①!P5)</f>
        <v>○○　△△</v>
      </c>
      <c r="P6" s="810"/>
      <c r="Q6" s="810"/>
      <c r="R6" s="810"/>
      <c r="S6" s="810"/>
      <c r="T6" s="810"/>
      <c r="U6" s="810"/>
      <c r="V6" s="810"/>
      <c r="W6" s="810"/>
      <c r="X6" s="810"/>
      <c r="Y6" s="810"/>
      <c r="Z6" s="810"/>
      <c r="AA6" s="810"/>
      <c r="AB6" s="810"/>
      <c r="AC6" s="810"/>
      <c r="AD6" s="810"/>
      <c r="AE6" s="810"/>
      <c r="AF6" s="810"/>
      <c r="AG6" s="810"/>
      <c r="AH6" s="810"/>
      <c r="AI6" s="810"/>
      <c r="AJ6" s="815"/>
      <c r="AK6" s="816"/>
      <c r="AL6" s="116"/>
      <c r="AM6" s="109"/>
      <c r="AO6" s="10" t="s">
        <v>103</v>
      </c>
      <c r="AP6" s="126">
        <v>42093</v>
      </c>
    </row>
    <row r="7" spans="1:42" ht="9.75" customHeight="1">
      <c r="A7" s="15"/>
      <c r="B7" s="799"/>
      <c r="C7" s="799"/>
      <c r="D7" s="801"/>
      <c r="E7" s="803"/>
      <c r="F7" s="801"/>
      <c r="G7" s="803"/>
      <c r="H7" s="801"/>
      <c r="I7" s="805"/>
      <c r="J7" s="909"/>
      <c r="K7" s="806"/>
      <c r="L7" s="807"/>
      <c r="M7" s="807"/>
      <c r="N7" s="808"/>
      <c r="O7" s="811"/>
      <c r="P7" s="812"/>
      <c r="Q7" s="812"/>
      <c r="R7" s="812"/>
      <c r="S7" s="812"/>
      <c r="T7" s="812"/>
      <c r="U7" s="812"/>
      <c r="V7" s="812"/>
      <c r="W7" s="812"/>
      <c r="X7" s="812"/>
      <c r="Y7" s="812"/>
      <c r="Z7" s="812"/>
      <c r="AA7" s="812"/>
      <c r="AB7" s="812"/>
      <c r="AC7" s="812"/>
      <c r="AD7" s="812"/>
      <c r="AE7" s="812"/>
      <c r="AF7" s="812"/>
      <c r="AG7" s="812"/>
      <c r="AH7" s="812"/>
      <c r="AI7" s="812"/>
      <c r="AJ7" s="817"/>
      <c r="AK7" s="818"/>
      <c r="AL7" s="116"/>
      <c r="AM7" s="149"/>
      <c r="AO7" s="10" t="s">
        <v>108</v>
      </c>
      <c r="AP7" s="126">
        <v>42093</v>
      </c>
    </row>
    <row r="8" spans="1:42" ht="9.75" customHeight="1">
      <c r="A8" s="15"/>
      <c r="B8" s="26"/>
      <c r="C8" s="26"/>
      <c r="D8" s="26"/>
      <c r="E8" s="26"/>
      <c r="F8" s="26"/>
      <c r="G8" s="26"/>
      <c r="H8" s="26"/>
      <c r="I8" s="26"/>
      <c r="J8" s="909"/>
      <c r="K8" s="788"/>
      <c r="L8" s="789"/>
      <c r="M8" s="789"/>
      <c r="N8" s="790"/>
      <c r="O8" s="813"/>
      <c r="P8" s="814"/>
      <c r="Q8" s="814"/>
      <c r="R8" s="814"/>
      <c r="S8" s="814"/>
      <c r="T8" s="814"/>
      <c r="U8" s="814"/>
      <c r="V8" s="814"/>
      <c r="W8" s="814"/>
      <c r="X8" s="814"/>
      <c r="Y8" s="814"/>
      <c r="Z8" s="814"/>
      <c r="AA8" s="814"/>
      <c r="AB8" s="814"/>
      <c r="AC8" s="814"/>
      <c r="AD8" s="814"/>
      <c r="AE8" s="814"/>
      <c r="AF8" s="814"/>
      <c r="AG8" s="814"/>
      <c r="AH8" s="814"/>
      <c r="AI8" s="814"/>
      <c r="AJ8" s="819"/>
      <c r="AK8" s="820"/>
      <c r="AL8" s="116"/>
      <c r="AM8" s="109"/>
      <c r="AO8" s="10" t="s">
        <v>113</v>
      </c>
      <c r="AP8" s="10" t="s">
        <v>63</v>
      </c>
    </row>
    <row r="9" spans="1:42" ht="19.5" customHeight="1">
      <c r="A9" s="15"/>
      <c r="B9" s="26"/>
      <c r="C9" s="26"/>
      <c r="D9" s="26"/>
      <c r="E9" s="26"/>
      <c r="F9" s="26"/>
      <c r="G9" s="137"/>
      <c r="H9" s="26"/>
      <c r="I9" s="26"/>
      <c r="J9" s="909"/>
      <c r="K9" s="821" t="s">
        <v>192</v>
      </c>
      <c r="L9" s="822"/>
      <c r="M9" s="822"/>
      <c r="N9" s="823"/>
      <c r="O9" s="716" t="str">
        <f>IF(①!P6=0,"",①!P6)</f>
        <v>0193-25-2703</v>
      </c>
      <c r="P9" s="717"/>
      <c r="Q9" s="717"/>
      <c r="R9" s="717"/>
      <c r="S9" s="717"/>
      <c r="T9" s="717"/>
      <c r="U9" s="717"/>
      <c r="V9" s="717"/>
      <c r="W9" s="717"/>
      <c r="X9" s="717"/>
      <c r="Y9" s="717"/>
      <c r="Z9" s="717"/>
      <c r="AA9" s="717"/>
      <c r="AB9" s="717"/>
      <c r="AC9" s="717"/>
      <c r="AD9" s="717"/>
      <c r="AE9" s="717"/>
      <c r="AF9" s="717"/>
      <c r="AG9" s="717"/>
      <c r="AH9" s="717"/>
      <c r="AI9" s="717"/>
      <c r="AJ9" s="141"/>
      <c r="AK9" s="142"/>
      <c r="AL9" s="116"/>
      <c r="AM9" s="109"/>
      <c r="AO9" s="10" t="s">
        <v>114</v>
      </c>
      <c r="AP9" s="10" t="s">
        <v>63</v>
      </c>
    </row>
    <row r="10" spans="1:39" ht="15" customHeight="1">
      <c r="A10" s="718" t="s">
        <v>97</v>
      </c>
      <c r="B10" s="719"/>
      <c r="C10" s="720" t="s">
        <v>98</v>
      </c>
      <c r="D10" s="721"/>
      <c r="E10" s="721"/>
      <c r="F10" s="722"/>
      <c r="G10" s="137"/>
      <c r="H10" s="26" t="s">
        <v>59</v>
      </c>
      <c r="I10" s="26"/>
      <c r="J10" s="909"/>
      <c r="K10" s="643"/>
      <c r="L10" s="644"/>
      <c r="M10" s="644"/>
      <c r="N10" s="645"/>
      <c r="O10" s="716" t="str">
        <f>IF(①!P7=0,"",①!P7)</f>
        <v>sankaku-oo@ne.jp</v>
      </c>
      <c r="P10" s="717"/>
      <c r="Q10" s="717"/>
      <c r="R10" s="717"/>
      <c r="S10" s="717"/>
      <c r="T10" s="717"/>
      <c r="U10" s="717"/>
      <c r="V10" s="717"/>
      <c r="W10" s="717"/>
      <c r="X10" s="717"/>
      <c r="Y10" s="717"/>
      <c r="Z10" s="717"/>
      <c r="AA10" s="717"/>
      <c r="AB10" s="717"/>
      <c r="AC10" s="717"/>
      <c r="AD10" s="717"/>
      <c r="AE10" s="717"/>
      <c r="AF10" s="717"/>
      <c r="AG10" s="717"/>
      <c r="AH10" s="717"/>
      <c r="AI10" s="717"/>
      <c r="AJ10" s="141"/>
      <c r="AK10" s="142"/>
      <c r="AL10" s="116"/>
      <c r="AM10" s="109"/>
    </row>
    <row r="11" spans="1:39" ht="14.25">
      <c r="A11" s="15"/>
      <c r="B11" s="26"/>
      <c r="C11" s="26"/>
      <c r="D11" s="26"/>
      <c r="E11" s="26"/>
      <c r="F11" s="26"/>
      <c r="G11" s="26"/>
      <c r="H11" s="26"/>
      <c r="I11" s="26"/>
      <c r="J11" s="909"/>
      <c r="K11" s="785" t="s">
        <v>194</v>
      </c>
      <c r="L11" s="786"/>
      <c r="M11" s="786"/>
      <c r="N11" s="786"/>
      <c r="O11" s="824"/>
      <c r="P11" s="825">
        <f>IF(①!P8=0,"要入力",①!P8)</f>
        <v>1</v>
      </c>
      <c r="Q11" s="827">
        <f>IF(①!R8="","要入力",①!R8)</f>
        <v>2</v>
      </c>
      <c r="R11" s="829">
        <f>IF(①!T8="","要入力",①!T8)</f>
        <v>3</v>
      </c>
      <c r="S11" s="830"/>
      <c r="T11" s="829">
        <f>IF(①!V8="","要入力",①!V8)</f>
        <v>4</v>
      </c>
      <c r="U11" s="833"/>
      <c r="V11" s="835">
        <f>IF(①!X8="","要入力",①!X8)</f>
        <v>5</v>
      </c>
      <c r="W11" s="830"/>
      <c r="X11" s="829">
        <f>IF(①!Z8="","要入力",①!Z8)</f>
        <v>6</v>
      </c>
      <c r="Y11" s="830"/>
      <c r="Z11" s="829">
        <f>IF(①!AB8="","要入力",①!AB8)</f>
        <v>7</v>
      </c>
      <c r="AA11" s="830"/>
      <c r="AB11" s="829">
        <f>IF(①!AD8="","要入力",①!AD8)</f>
        <v>8</v>
      </c>
      <c r="AC11" s="833"/>
      <c r="AD11" s="835">
        <f>IF(①!AF8="","要入力",①!AF8)</f>
        <v>9</v>
      </c>
      <c r="AE11" s="830"/>
      <c r="AF11" s="829">
        <f>IF(①!AH8="","要入力",①!AH8)</f>
        <v>0</v>
      </c>
      <c r="AG11" s="830"/>
      <c r="AH11" s="829">
        <f>IF(①!AJ8="","要入力",①!AJ8)</f>
        <v>1</v>
      </c>
      <c r="AI11" s="830"/>
      <c r="AJ11" s="829">
        <f>IF(①!AL8="","要入力",①!AL8)</f>
        <v>2</v>
      </c>
      <c r="AK11" s="830"/>
      <c r="AL11" s="116" t="s">
        <v>86</v>
      </c>
      <c r="AM11" s="837" t="s">
        <v>196</v>
      </c>
    </row>
    <row r="12" spans="1:39" ht="14.25">
      <c r="A12" s="69"/>
      <c r="B12" s="14"/>
      <c r="C12" s="14"/>
      <c r="D12" s="14"/>
      <c r="E12" s="14"/>
      <c r="F12" s="14"/>
      <c r="G12" s="14"/>
      <c r="H12" s="14"/>
      <c r="I12" s="14"/>
      <c r="J12" s="910"/>
      <c r="K12" s="788"/>
      <c r="L12" s="789"/>
      <c r="M12" s="789"/>
      <c r="N12" s="789"/>
      <c r="O12" s="626"/>
      <c r="P12" s="826"/>
      <c r="Q12" s="828"/>
      <c r="R12" s="831"/>
      <c r="S12" s="832"/>
      <c r="T12" s="831"/>
      <c r="U12" s="834"/>
      <c r="V12" s="836"/>
      <c r="W12" s="832"/>
      <c r="X12" s="831"/>
      <c r="Y12" s="832"/>
      <c r="Z12" s="831"/>
      <c r="AA12" s="832"/>
      <c r="AB12" s="831"/>
      <c r="AC12" s="834"/>
      <c r="AD12" s="836"/>
      <c r="AE12" s="832"/>
      <c r="AF12" s="831"/>
      <c r="AG12" s="832"/>
      <c r="AH12" s="831"/>
      <c r="AI12" s="832"/>
      <c r="AJ12" s="831"/>
      <c r="AK12" s="832"/>
      <c r="AL12" s="116"/>
      <c r="AM12" s="838"/>
    </row>
    <row r="13" spans="1:39" ht="14.25">
      <c r="A13" s="1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88"/>
      <c r="AL13" s="116"/>
      <c r="AM13" s="110" t="s">
        <v>198</v>
      </c>
    </row>
    <row r="14" spans="1:39" ht="27" customHeight="1">
      <c r="A14" s="15"/>
      <c r="B14" s="463" t="s">
        <v>320</v>
      </c>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88"/>
      <c r="AL14" s="116"/>
      <c r="AM14" s="116"/>
    </row>
    <row r="15" spans="1:39" ht="27" customHeight="1">
      <c r="A15" s="464" t="s">
        <v>116</v>
      </c>
      <c r="B15" s="465"/>
      <c r="C15" s="465"/>
      <c r="D15" s="465"/>
      <c r="E15" s="465"/>
      <c r="F15" s="465"/>
      <c r="G15" s="465"/>
      <c r="H15" s="465"/>
      <c r="I15" s="465"/>
      <c r="J15" s="465"/>
      <c r="K15" s="465"/>
      <c r="L15" s="465"/>
      <c r="M15" s="466"/>
      <c r="N15" s="56"/>
      <c r="O15" s="723" t="str">
        <f>IF(①!O11=0,"",①!O11)</f>
        <v>岩手県産業再生復興推進計画</v>
      </c>
      <c r="P15" s="724"/>
      <c r="Q15" s="724"/>
      <c r="R15" s="724"/>
      <c r="S15" s="724"/>
      <c r="T15" s="724"/>
      <c r="U15" s="724"/>
      <c r="V15" s="724"/>
      <c r="W15" s="724"/>
      <c r="X15" s="724"/>
      <c r="Y15" s="724"/>
      <c r="Z15" s="724"/>
      <c r="AA15" s="724"/>
      <c r="AB15" s="724"/>
      <c r="AC15" s="724"/>
      <c r="AD15" s="724"/>
      <c r="AE15" s="724"/>
      <c r="AF15" s="724"/>
      <c r="AG15" s="724"/>
      <c r="AH15" s="724"/>
      <c r="AI15" s="724"/>
      <c r="AJ15" s="724"/>
      <c r="AK15" s="725"/>
      <c r="AL15" s="116"/>
      <c r="AM15" s="839" t="s">
        <v>193</v>
      </c>
    </row>
    <row r="16" spans="1:39" ht="13.5" customHeight="1">
      <c r="A16" s="629" t="s">
        <v>121</v>
      </c>
      <c r="B16" s="630"/>
      <c r="C16" s="630"/>
      <c r="D16" s="630"/>
      <c r="E16" s="630"/>
      <c r="F16" s="630"/>
      <c r="G16" s="630"/>
      <c r="H16" s="630"/>
      <c r="I16" s="630"/>
      <c r="J16" s="630"/>
      <c r="K16" s="630"/>
      <c r="L16" s="630"/>
      <c r="M16" s="630"/>
      <c r="N16" s="68"/>
      <c r="O16" s="841">
        <f>IF(①!O12=0,"",①!O12)</f>
        <v>40998</v>
      </c>
      <c r="P16" s="842"/>
      <c r="Q16" s="842"/>
      <c r="R16" s="842"/>
      <c r="S16" s="842"/>
      <c r="T16" s="842"/>
      <c r="U16" s="842"/>
      <c r="V16" s="842"/>
      <c r="W16" s="842"/>
      <c r="X16" s="842"/>
      <c r="Y16" s="842"/>
      <c r="Z16" s="842"/>
      <c r="AA16" s="842"/>
      <c r="AB16" s="842"/>
      <c r="AC16" s="842"/>
      <c r="AD16" s="842"/>
      <c r="AE16" s="842"/>
      <c r="AF16" s="842"/>
      <c r="AG16" s="842"/>
      <c r="AH16" s="842"/>
      <c r="AI16" s="842"/>
      <c r="AJ16" s="842"/>
      <c r="AK16" s="843"/>
      <c r="AL16" s="846"/>
      <c r="AM16" s="840"/>
    </row>
    <row r="17" spans="1:39" ht="13.5" customHeight="1">
      <c r="A17" s="631"/>
      <c r="B17" s="632"/>
      <c r="C17" s="632"/>
      <c r="D17" s="632"/>
      <c r="E17" s="632"/>
      <c r="F17" s="632"/>
      <c r="G17" s="632"/>
      <c r="H17" s="632"/>
      <c r="I17" s="632"/>
      <c r="J17" s="632"/>
      <c r="K17" s="632"/>
      <c r="L17" s="632"/>
      <c r="M17" s="632"/>
      <c r="N17" s="69"/>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5"/>
      <c r="AL17" s="847"/>
      <c r="AM17" s="840"/>
    </row>
    <row r="18" spans="1:39" ht="27" customHeight="1">
      <c r="A18" s="464" t="s">
        <v>199</v>
      </c>
      <c r="B18" s="465"/>
      <c r="C18" s="465"/>
      <c r="D18" s="465"/>
      <c r="E18" s="465"/>
      <c r="F18" s="465"/>
      <c r="G18" s="465"/>
      <c r="H18" s="465"/>
      <c r="I18" s="465"/>
      <c r="J18" s="465"/>
      <c r="K18" s="465"/>
      <c r="L18" s="465"/>
      <c r="M18" s="466"/>
      <c r="N18" s="56"/>
      <c r="O18" s="473" t="str">
        <f>①!P14</f>
        <v>令和</v>
      </c>
      <c r="P18" s="476"/>
      <c r="Q18" s="726">
        <f>IF(①!S14=0,"",①!S14)</f>
        <v>3</v>
      </c>
      <c r="R18" s="473"/>
      <c r="S18" s="473"/>
      <c r="T18" s="473" t="s">
        <v>81</v>
      </c>
      <c r="U18" s="474"/>
      <c r="V18" s="726">
        <f>IF(①!Y14=0,"",①!Y14)</f>
        <v>5</v>
      </c>
      <c r="W18" s="473"/>
      <c r="X18" s="473"/>
      <c r="Y18" s="473"/>
      <c r="Z18" s="475" t="s">
        <v>75</v>
      </c>
      <c r="AA18" s="474"/>
      <c r="AB18" s="726">
        <f>IF(①!AE14=0,"",①!AE14)</f>
        <v>1</v>
      </c>
      <c r="AC18" s="473"/>
      <c r="AD18" s="473"/>
      <c r="AE18" s="473"/>
      <c r="AF18" s="76" t="s">
        <v>87</v>
      </c>
      <c r="AG18" s="76"/>
      <c r="AH18" s="76"/>
      <c r="AI18" s="76"/>
      <c r="AJ18" s="83"/>
      <c r="AK18" s="89"/>
      <c r="AL18" s="116"/>
      <c r="AM18" s="840"/>
    </row>
    <row r="19" spans="1:39" ht="27" customHeight="1">
      <c r="A19" s="700" t="s">
        <v>140</v>
      </c>
      <c r="B19" s="911"/>
      <c r="C19" s="477" t="s">
        <v>62</v>
      </c>
      <c r="D19" s="477"/>
      <c r="E19" s="477"/>
      <c r="F19" s="477"/>
      <c r="G19" s="477"/>
      <c r="H19" s="477"/>
      <c r="I19" s="477"/>
      <c r="J19" s="477"/>
      <c r="K19" s="477"/>
      <c r="L19" s="477"/>
      <c r="M19" s="477"/>
      <c r="N19" s="56"/>
      <c r="O19" s="723" t="str">
        <f>IF(①!O17=0,"",①!O17)</f>
        <v>電子機器用部品製造業</v>
      </c>
      <c r="P19" s="724"/>
      <c r="Q19" s="724"/>
      <c r="R19" s="724"/>
      <c r="S19" s="724"/>
      <c r="T19" s="724"/>
      <c r="U19" s="724"/>
      <c r="V19" s="724"/>
      <c r="W19" s="724"/>
      <c r="X19" s="724"/>
      <c r="Y19" s="724"/>
      <c r="Z19" s="724"/>
      <c r="AA19" s="724"/>
      <c r="AB19" s="724"/>
      <c r="AC19" s="724"/>
      <c r="AD19" s="724"/>
      <c r="AE19" s="724"/>
      <c r="AF19" s="724"/>
      <c r="AG19" s="724"/>
      <c r="AH19" s="724"/>
      <c r="AI19" s="724"/>
      <c r="AJ19" s="724"/>
      <c r="AK19" s="725"/>
      <c r="AL19" s="116"/>
      <c r="AM19" s="439"/>
    </row>
    <row r="20" spans="1:39" ht="27" customHeight="1">
      <c r="A20" s="912"/>
      <c r="B20" s="913"/>
      <c r="C20" s="477" t="s">
        <v>144</v>
      </c>
      <c r="D20" s="477"/>
      <c r="E20" s="477"/>
      <c r="F20" s="477"/>
      <c r="G20" s="477"/>
      <c r="H20" s="477"/>
      <c r="I20" s="477"/>
      <c r="J20" s="477"/>
      <c r="K20" s="477"/>
      <c r="L20" s="477"/>
      <c r="M20" s="477"/>
      <c r="N20" s="56"/>
      <c r="O20" s="723" t="str">
        <f>IF(①!O18=0,"",①!O18)</f>
        <v>沿岸振興局工業　第二工場</v>
      </c>
      <c r="P20" s="724"/>
      <c r="Q20" s="724"/>
      <c r="R20" s="724"/>
      <c r="S20" s="724"/>
      <c r="T20" s="724"/>
      <c r="U20" s="724"/>
      <c r="V20" s="724"/>
      <c r="W20" s="724"/>
      <c r="X20" s="724"/>
      <c r="Y20" s="724"/>
      <c r="Z20" s="724"/>
      <c r="AA20" s="724"/>
      <c r="AB20" s="724"/>
      <c r="AC20" s="724"/>
      <c r="AD20" s="724"/>
      <c r="AE20" s="724"/>
      <c r="AF20" s="724"/>
      <c r="AG20" s="724"/>
      <c r="AH20" s="724"/>
      <c r="AI20" s="724"/>
      <c r="AJ20" s="724"/>
      <c r="AK20" s="725"/>
      <c r="AL20" s="116"/>
      <c r="AM20" s="116"/>
    </row>
    <row r="21" spans="1:39" ht="27" customHeight="1">
      <c r="A21" s="912"/>
      <c r="B21" s="913"/>
      <c r="C21" s="477" t="s">
        <v>150</v>
      </c>
      <c r="D21" s="477"/>
      <c r="E21" s="477"/>
      <c r="F21" s="477"/>
      <c r="G21" s="477"/>
      <c r="H21" s="477"/>
      <c r="I21" s="477"/>
      <c r="J21" s="477"/>
      <c r="K21" s="477"/>
      <c r="L21" s="477"/>
      <c r="M21" s="477"/>
      <c r="N21" s="56"/>
      <c r="O21" s="723" t="str">
        <f>IF(①!O19=0,"",①!O19)</f>
        <v>岩手県釜石市小佐野町６丁目５番１号</v>
      </c>
      <c r="P21" s="724"/>
      <c r="Q21" s="724"/>
      <c r="R21" s="724"/>
      <c r="S21" s="724"/>
      <c r="T21" s="724"/>
      <c r="U21" s="724"/>
      <c r="V21" s="724"/>
      <c r="W21" s="724"/>
      <c r="X21" s="724"/>
      <c r="Y21" s="724"/>
      <c r="Z21" s="724"/>
      <c r="AA21" s="724"/>
      <c r="AB21" s="724"/>
      <c r="AC21" s="724"/>
      <c r="AD21" s="724"/>
      <c r="AE21" s="724"/>
      <c r="AF21" s="724"/>
      <c r="AG21" s="724"/>
      <c r="AH21" s="724"/>
      <c r="AI21" s="724"/>
      <c r="AJ21" s="724"/>
      <c r="AK21" s="725"/>
      <c r="AL21" s="116"/>
      <c r="AM21" s="116"/>
    </row>
    <row r="22" spans="1:39" ht="27" customHeight="1">
      <c r="A22" s="912"/>
      <c r="B22" s="913"/>
      <c r="C22" s="477" t="s">
        <v>151</v>
      </c>
      <c r="D22" s="477"/>
      <c r="E22" s="477"/>
      <c r="F22" s="477"/>
      <c r="G22" s="477"/>
      <c r="H22" s="477"/>
      <c r="I22" s="477"/>
      <c r="J22" s="477"/>
      <c r="K22" s="477"/>
      <c r="L22" s="477"/>
      <c r="M22" s="477"/>
      <c r="N22" s="56"/>
      <c r="O22" s="727">
        <f>IF(①!O20=0,"",①!O20)</f>
        <v>44413</v>
      </c>
      <c r="P22" s="728"/>
      <c r="Q22" s="728"/>
      <c r="R22" s="728"/>
      <c r="S22" s="728"/>
      <c r="T22" s="728"/>
      <c r="U22" s="728"/>
      <c r="V22" s="728"/>
      <c r="W22" s="728"/>
      <c r="X22" s="728"/>
      <c r="Y22" s="728"/>
      <c r="Z22" s="728"/>
      <c r="AA22" s="728"/>
      <c r="AB22" s="728"/>
      <c r="AC22" s="728"/>
      <c r="AD22" s="728"/>
      <c r="AE22" s="728"/>
      <c r="AF22" s="728"/>
      <c r="AG22" s="728"/>
      <c r="AH22" s="728"/>
      <c r="AI22" s="728"/>
      <c r="AJ22" s="728"/>
      <c r="AK22" s="729"/>
      <c r="AL22" s="116"/>
      <c r="AM22" s="116"/>
    </row>
    <row r="23" spans="1:39" ht="27" customHeight="1">
      <c r="A23" s="912"/>
      <c r="B23" s="913"/>
      <c r="C23" s="629" t="s">
        <v>154</v>
      </c>
      <c r="D23" s="630"/>
      <c r="E23" s="630"/>
      <c r="F23" s="630"/>
      <c r="G23" s="630"/>
      <c r="H23" s="630"/>
      <c r="I23" s="630"/>
      <c r="J23" s="630"/>
      <c r="K23" s="630"/>
      <c r="L23" s="630"/>
      <c r="M23" s="642"/>
      <c r="N23" s="68"/>
      <c r="O23" s="465" t="s">
        <v>155</v>
      </c>
      <c r="P23" s="465"/>
      <c r="Q23" s="465"/>
      <c r="R23" s="465"/>
      <c r="S23" s="465"/>
      <c r="T23" s="465"/>
      <c r="U23" s="465"/>
      <c r="V23" s="465"/>
      <c r="W23" s="465"/>
      <c r="X23" s="465"/>
      <c r="Y23" s="465"/>
      <c r="Z23" s="465"/>
      <c r="AA23" s="492"/>
      <c r="AB23" s="480" t="s">
        <v>1</v>
      </c>
      <c r="AC23" s="481"/>
      <c r="AD23" s="481"/>
      <c r="AE23" s="481"/>
      <c r="AF23" s="481"/>
      <c r="AG23" s="481"/>
      <c r="AH23" s="481"/>
      <c r="AI23" s="481"/>
      <c r="AJ23" s="481"/>
      <c r="AK23" s="482"/>
      <c r="AL23" s="116"/>
      <c r="AM23" s="116"/>
    </row>
    <row r="24" spans="1:39" ht="27" customHeight="1">
      <c r="A24" s="912"/>
      <c r="B24" s="913"/>
      <c r="C24" s="659"/>
      <c r="D24" s="660"/>
      <c r="E24" s="660"/>
      <c r="F24" s="660"/>
      <c r="G24" s="660"/>
      <c r="H24" s="660"/>
      <c r="I24" s="660"/>
      <c r="J24" s="660"/>
      <c r="K24" s="660"/>
      <c r="L24" s="660"/>
      <c r="M24" s="661"/>
      <c r="N24" s="56"/>
      <c r="O24" s="723" t="str">
        <f>IF(①!O22=0,"",①!O22)</f>
        <v>工場用建物</v>
      </c>
      <c r="P24" s="723"/>
      <c r="Q24" s="723"/>
      <c r="R24" s="723"/>
      <c r="S24" s="723"/>
      <c r="T24" s="723"/>
      <c r="U24" s="723"/>
      <c r="V24" s="723"/>
      <c r="W24" s="723"/>
      <c r="X24" s="723"/>
      <c r="Y24" s="723"/>
      <c r="Z24" s="723"/>
      <c r="AA24" s="730"/>
      <c r="AB24" s="731">
        <f>IF(①!AB22=0,"",①!AB22)</f>
        <v>150000000</v>
      </c>
      <c r="AC24" s="732"/>
      <c r="AD24" s="732"/>
      <c r="AE24" s="732"/>
      <c r="AF24" s="733"/>
      <c r="AG24" s="733"/>
      <c r="AH24" s="733"/>
      <c r="AI24" s="733"/>
      <c r="AJ24" s="733"/>
      <c r="AK24" s="92" t="s">
        <v>157</v>
      </c>
      <c r="AL24" s="116"/>
      <c r="AM24" s="116"/>
    </row>
    <row r="25" spans="1:39" ht="27" customHeight="1">
      <c r="A25" s="912"/>
      <c r="B25" s="913"/>
      <c r="C25" s="659"/>
      <c r="D25" s="660"/>
      <c r="E25" s="660"/>
      <c r="F25" s="660"/>
      <c r="G25" s="660"/>
      <c r="H25" s="660"/>
      <c r="I25" s="660"/>
      <c r="J25" s="660"/>
      <c r="K25" s="660"/>
      <c r="L25" s="660"/>
      <c r="M25" s="661"/>
      <c r="N25" s="56"/>
      <c r="O25" s="723" t="str">
        <f>IF(①!O23=0,"",①!O23)</f>
        <v>建物附属設備</v>
      </c>
      <c r="P25" s="723"/>
      <c r="Q25" s="723"/>
      <c r="R25" s="723"/>
      <c r="S25" s="723"/>
      <c r="T25" s="723"/>
      <c r="U25" s="723"/>
      <c r="V25" s="723"/>
      <c r="W25" s="723"/>
      <c r="X25" s="723"/>
      <c r="Y25" s="723"/>
      <c r="Z25" s="723"/>
      <c r="AA25" s="730"/>
      <c r="AB25" s="731">
        <f>IF(①!AB23=0,"",①!AB23)</f>
        <v>9000000</v>
      </c>
      <c r="AC25" s="732"/>
      <c r="AD25" s="732"/>
      <c r="AE25" s="732"/>
      <c r="AF25" s="733"/>
      <c r="AG25" s="733"/>
      <c r="AH25" s="733"/>
      <c r="AI25" s="733"/>
      <c r="AJ25" s="733"/>
      <c r="AK25" s="93"/>
      <c r="AL25" s="116"/>
      <c r="AM25" s="116"/>
    </row>
    <row r="26" spans="1:39" ht="27" customHeight="1">
      <c r="A26" s="912"/>
      <c r="B26" s="913"/>
      <c r="C26" s="662"/>
      <c r="D26" s="663"/>
      <c r="E26" s="663"/>
      <c r="F26" s="663"/>
      <c r="G26" s="663"/>
      <c r="H26" s="663"/>
      <c r="I26" s="663"/>
      <c r="J26" s="663"/>
      <c r="K26" s="663"/>
      <c r="L26" s="663"/>
      <c r="M26" s="664"/>
      <c r="N26" s="70"/>
      <c r="O26" s="723" t="str">
        <f>IF(①!O24=0,"",①!O24)</f>
        <v>機械装置</v>
      </c>
      <c r="P26" s="723"/>
      <c r="Q26" s="723"/>
      <c r="R26" s="723"/>
      <c r="S26" s="723"/>
      <c r="T26" s="723"/>
      <c r="U26" s="723"/>
      <c r="V26" s="723"/>
      <c r="W26" s="723"/>
      <c r="X26" s="723"/>
      <c r="Y26" s="723"/>
      <c r="Z26" s="723"/>
      <c r="AA26" s="730"/>
      <c r="AB26" s="731">
        <f>IF(①!AB24=0,"",①!AB24)</f>
        <v>42000000</v>
      </c>
      <c r="AC26" s="732"/>
      <c r="AD26" s="732"/>
      <c r="AE26" s="732"/>
      <c r="AF26" s="733"/>
      <c r="AG26" s="733"/>
      <c r="AH26" s="733"/>
      <c r="AI26" s="733"/>
      <c r="AJ26" s="733"/>
      <c r="AK26" s="143"/>
      <c r="AL26" s="116"/>
      <c r="AM26" s="116"/>
    </row>
    <row r="27" spans="1:39" ht="27" customHeight="1">
      <c r="A27" s="848" t="s">
        <v>141</v>
      </c>
      <c r="B27" s="849"/>
      <c r="C27" s="477" t="s">
        <v>200</v>
      </c>
      <c r="D27" s="477"/>
      <c r="E27" s="477"/>
      <c r="F27" s="477"/>
      <c r="G27" s="477"/>
      <c r="H27" s="477"/>
      <c r="I27" s="477"/>
      <c r="J27" s="477"/>
      <c r="K27" s="477"/>
      <c r="L27" s="734" t="s">
        <v>201</v>
      </c>
      <c r="M27" s="734"/>
      <c r="N27" s="734"/>
      <c r="O27" s="734"/>
      <c r="P27" s="734"/>
      <c r="Q27" s="480" t="s">
        <v>202</v>
      </c>
      <c r="R27" s="481"/>
      <c r="S27" s="481"/>
      <c r="T27" s="481"/>
      <c r="U27" s="481"/>
      <c r="V27" s="481"/>
      <c r="W27" s="481"/>
      <c r="X27" s="735"/>
      <c r="Y27" s="735"/>
      <c r="Z27" s="735"/>
      <c r="AA27" s="492"/>
      <c r="AB27" s="736" t="s">
        <v>204</v>
      </c>
      <c r="AC27" s="737"/>
      <c r="AD27" s="737"/>
      <c r="AE27" s="737"/>
      <c r="AF27" s="737"/>
      <c r="AG27" s="737"/>
      <c r="AH27" s="737"/>
      <c r="AI27" s="735"/>
      <c r="AJ27" s="735"/>
      <c r="AK27" s="730"/>
      <c r="AL27" s="116"/>
      <c r="AM27" s="658" t="s">
        <v>80</v>
      </c>
    </row>
    <row r="28" spans="1:39" ht="27" customHeight="1">
      <c r="A28" s="850"/>
      <c r="B28" s="851"/>
      <c r="C28" s="738" t="s">
        <v>205</v>
      </c>
      <c r="D28" s="738"/>
      <c r="E28" s="738"/>
      <c r="F28" s="738"/>
      <c r="G28" s="738"/>
      <c r="H28" s="738"/>
      <c r="I28" s="738"/>
      <c r="J28" s="738"/>
      <c r="K28" s="738"/>
      <c r="L28" s="739" t="s">
        <v>139</v>
      </c>
      <c r="M28" s="739"/>
      <c r="N28" s="739"/>
      <c r="O28" s="739"/>
      <c r="P28" s="739"/>
      <c r="Q28" s="740" t="s">
        <v>133</v>
      </c>
      <c r="R28" s="741"/>
      <c r="S28" s="741"/>
      <c r="T28" s="741"/>
      <c r="U28" s="741"/>
      <c r="V28" s="741"/>
      <c r="W28" s="741"/>
      <c r="X28" s="742"/>
      <c r="Y28" s="742"/>
      <c r="Z28" s="742"/>
      <c r="AA28" s="743"/>
      <c r="AB28" s="744">
        <v>2938.5</v>
      </c>
      <c r="AC28" s="745"/>
      <c r="AD28" s="745"/>
      <c r="AE28" s="745"/>
      <c r="AF28" s="745"/>
      <c r="AG28" s="745"/>
      <c r="AH28" s="742"/>
      <c r="AI28" s="742"/>
      <c r="AJ28" s="742"/>
      <c r="AK28" s="144" t="s">
        <v>206</v>
      </c>
      <c r="AL28" s="116"/>
      <c r="AM28" s="854"/>
    </row>
    <row r="29" spans="1:39" ht="27" customHeight="1">
      <c r="A29" s="850"/>
      <c r="B29" s="851"/>
      <c r="C29" s="477" t="s">
        <v>207</v>
      </c>
      <c r="D29" s="477"/>
      <c r="E29" s="477"/>
      <c r="F29" s="477"/>
      <c r="G29" s="477"/>
      <c r="H29" s="477"/>
      <c r="I29" s="477"/>
      <c r="J29" s="477"/>
      <c r="K29" s="477"/>
      <c r="L29" s="477" t="s">
        <v>208</v>
      </c>
      <c r="M29" s="477"/>
      <c r="N29" s="477"/>
      <c r="O29" s="477"/>
      <c r="P29" s="477"/>
      <c r="Q29" s="480" t="s">
        <v>209</v>
      </c>
      <c r="R29" s="481"/>
      <c r="S29" s="481"/>
      <c r="T29" s="481"/>
      <c r="U29" s="481"/>
      <c r="V29" s="481"/>
      <c r="W29" s="481"/>
      <c r="X29" s="735"/>
      <c r="Y29" s="735"/>
      <c r="Z29" s="735"/>
      <c r="AA29" s="492"/>
      <c r="AB29" s="736" t="s">
        <v>1</v>
      </c>
      <c r="AC29" s="737"/>
      <c r="AD29" s="737"/>
      <c r="AE29" s="737"/>
      <c r="AF29" s="737"/>
      <c r="AG29" s="737"/>
      <c r="AH29" s="737"/>
      <c r="AI29" s="735"/>
      <c r="AJ29" s="735"/>
      <c r="AK29" s="730"/>
      <c r="AL29" s="116"/>
      <c r="AM29" s="854"/>
    </row>
    <row r="30" spans="1:39" ht="27" customHeight="1">
      <c r="A30" s="852"/>
      <c r="B30" s="853"/>
      <c r="C30" s="746">
        <v>44145</v>
      </c>
      <c r="D30" s="746"/>
      <c r="E30" s="746"/>
      <c r="F30" s="746"/>
      <c r="G30" s="746"/>
      <c r="H30" s="746"/>
      <c r="I30" s="746"/>
      <c r="J30" s="746"/>
      <c r="K30" s="746"/>
      <c r="L30" s="746">
        <v>44413</v>
      </c>
      <c r="M30" s="746"/>
      <c r="N30" s="746"/>
      <c r="O30" s="746"/>
      <c r="P30" s="746"/>
      <c r="Q30" s="740" t="s">
        <v>50</v>
      </c>
      <c r="R30" s="741"/>
      <c r="S30" s="741"/>
      <c r="T30" s="741"/>
      <c r="U30" s="741"/>
      <c r="V30" s="741"/>
      <c r="W30" s="741"/>
      <c r="X30" s="742"/>
      <c r="Y30" s="742"/>
      <c r="Z30" s="742"/>
      <c r="AA30" s="743"/>
      <c r="AB30" s="485">
        <v>159000000</v>
      </c>
      <c r="AC30" s="486"/>
      <c r="AD30" s="487"/>
      <c r="AE30" s="487"/>
      <c r="AF30" s="487"/>
      <c r="AG30" s="487"/>
      <c r="AH30" s="742"/>
      <c r="AI30" s="742"/>
      <c r="AJ30" s="742"/>
      <c r="AK30" s="144" t="s">
        <v>157</v>
      </c>
      <c r="AL30" s="116"/>
      <c r="AM30" s="854"/>
    </row>
    <row r="31" spans="1:39" ht="27" customHeight="1">
      <c r="A31" s="848" t="s">
        <v>211</v>
      </c>
      <c r="B31" s="849"/>
      <c r="C31" s="477" t="s">
        <v>200</v>
      </c>
      <c r="D31" s="477"/>
      <c r="E31" s="477"/>
      <c r="F31" s="477"/>
      <c r="G31" s="477"/>
      <c r="H31" s="477"/>
      <c r="I31" s="477"/>
      <c r="J31" s="477"/>
      <c r="K31" s="477"/>
      <c r="L31" s="477"/>
      <c r="M31" s="477"/>
      <c r="N31" s="477"/>
      <c r="O31" s="477"/>
      <c r="P31" s="477"/>
      <c r="Q31" s="480" t="s">
        <v>212</v>
      </c>
      <c r="R31" s="481"/>
      <c r="S31" s="481"/>
      <c r="T31" s="481"/>
      <c r="U31" s="481"/>
      <c r="V31" s="481"/>
      <c r="W31" s="481"/>
      <c r="X31" s="735"/>
      <c r="Y31" s="735"/>
      <c r="Z31" s="735"/>
      <c r="AA31" s="492"/>
      <c r="AB31" s="736" t="s">
        <v>213</v>
      </c>
      <c r="AC31" s="737"/>
      <c r="AD31" s="737"/>
      <c r="AE31" s="737"/>
      <c r="AF31" s="737"/>
      <c r="AG31" s="737"/>
      <c r="AH31" s="737"/>
      <c r="AI31" s="735"/>
      <c r="AJ31" s="735"/>
      <c r="AK31" s="730"/>
      <c r="AL31" s="116"/>
      <c r="AM31" s="658" t="s">
        <v>12</v>
      </c>
    </row>
    <row r="32" spans="1:39" ht="29.25" customHeight="1">
      <c r="A32" s="850"/>
      <c r="B32" s="851"/>
      <c r="C32" s="738" t="s">
        <v>205</v>
      </c>
      <c r="D32" s="738"/>
      <c r="E32" s="738"/>
      <c r="F32" s="738"/>
      <c r="G32" s="738"/>
      <c r="H32" s="738"/>
      <c r="I32" s="738"/>
      <c r="J32" s="738"/>
      <c r="K32" s="738"/>
      <c r="L32" s="747"/>
      <c r="M32" s="747"/>
      <c r="N32" s="747"/>
      <c r="O32" s="747"/>
      <c r="P32" s="747"/>
      <c r="Q32" s="740" t="s">
        <v>214</v>
      </c>
      <c r="R32" s="741"/>
      <c r="S32" s="741"/>
      <c r="T32" s="741"/>
      <c r="U32" s="741"/>
      <c r="V32" s="741"/>
      <c r="W32" s="741"/>
      <c r="X32" s="742"/>
      <c r="Y32" s="742"/>
      <c r="Z32" s="742"/>
      <c r="AA32" s="743"/>
      <c r="AB32" s="744">
        <v>6000</v>
      </c>
      <c r="AC32" s="745"/>
      <c r="AD32" s="745"/>
      <c r="AE32" s="745"/>
      <c r="AF32" s="745"/>
      <c r="AG32" s="745"/>
      <c r="AH32" s="742"/>
      <c r="AI32" s="742"/>
      <c r="AJ32" s="742"/>
      <c r="AK32" s="144" t="s">
        <v>206</v>
      </c>
      <c r="AL32" s="116"/>
      <c r="AM32" s="665"/>
    </row>
    <row r="33" spans="1:39" ht="27" customHeight="1">
      <c r="A33" s="850"/>
      <c r="B33" s="851"/>
      <c r="C33" s="477" t="s">
        <v>208</v>
      </c>
      <c r="D33" s="477"/>
      <c r="E33" s="477"/>
      <c r="F33" s="477"/>
      <c r="G33" s="477"/>
      <c r="H33" s="477"/>
      <c r="I33" s="477"/>
      <c r="J33" s="477"/>
      <c r="K33" s="477"/>
      <c r="L33" s="480" t="s">
        <v>209</v>
      </c>
      <c r="M33" s="445"/>
      <c r="N33" s="445"/>
      <c r="O33" s="445"/>
      <c r="P33" s="445"/>
      <c r="Q33" s="445"/>
      <c r="R33" s="445"/>
      <c r="S33" s="445"/>
      <c r="T33" s="445"/>
      <c r="U33" s="446"/>
      <c r="V33" s="736" t="s">
        <v>1</v>
      </c>
      <c r="W33" s="441"/>
      <c r="X33" s="441"/>
      <c r="Y33" s="441"/>
      <c r="Z33" s="441"/>
      <c r="AA33" s="441"/>
      <c r="AB33" s="441"/>
      <c r="AC33" s="441"/>
      <c r="AD33" s="441"/>
      <c r="AE33" s="441"/>
      <c r="AF33" s="441"/>
      <c r="AG33" s="441"/>
      <c r="AH33" s="441"/>
      <c r="AI33" s="441"/>
      <c r="AJ33" s="441"/>
      <c r="AK33" s="492"/>
      <c r="AL33" s="116"/>
      <c r="AM33" s="665"/>
    </row>
    <row r="34" spans="1:39" ht="27" customHeight="1">
      <c r="A34" s="852"/>
      <c r="B34" s="853"/>
      <c r="C34" s="746">
        <v>44105</v>
      </c>
      <c r="D34" s="746"/>
      <c r="E34" s="746"/>
      <c r="F34" s="746"/>
      <c r="G34" s="746"/>
      <c r="H34" s="746"/>
      <c r="I34" s="746"/>
      <c r="J34" s="746"/>
      <c r="K34" s="746"/>
      <c r="L34" s="748" t="s">
        <v>215</v>
      </c>
      <c r="M34" s="749"/>
      <c r="N34" s="749"/>
      <c r="O34" s="749"/>
      <c r="P34" s="749"/>
      <c r="Q34" s="749"/>
      <c r="R34" s="749"/>
      <c r="S34" s="749"/>
      <c r="T34" s="749"/>
      <c r="U34" s="750"/>
      <c r="V34" s="485">
        <v>21000000</v>
      </c>
      <c r="W34" s="471"/>
      <c r="X34" s="471"/>
      <c r="Y34" s="471"/>
      <c r="Z34" s="471"/>
      <c r="AA34" s="471"/>
      <c r="AB34" s="471"/>
      <c r="AC34" s="471"/>
      <c r="AD34" s="471"/>
      <c r="AE34" s="471"/>
      <c r="AF34" s="471"/>
      <c r="AG34" s="471"/>
      <c r="AH34" s="471"/>
      <c r="AI34" s="471"/>
      <c r="AJ34" s="471"/>
      <c r="AK34" s="144" t="s">
        <v>157</v>
      </c>
      <c r="AL34" s="116"/>
      <c r="AM34" s="665"/>
    </row>
    <row r="35" spans="1:39" s="127" customFormat="1" ht="27" customHeight="1">
      <c r="A35" s="531" t="s">
        <v>149</v>
      </c>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115"/>
      <c r="AM35" s="148"/>
    </row>
    <row r="36" spans="1:39" s="127" customFormat="1" ht="19.5" customHeight="1">
      <c r="A36" s="129" t="s">
        <v>216</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115"/>
      <c r="AM36" s="150" t="s">
        <v>124</v>
      </c>
    </row>
    <row r="37" spans="1:39" ht="13.5" customHeight="1">
      <c r="A37" s="18"/>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116"/>
      <c r="AM37" s="121" t="s">
        <v>35</v>
      </c>
    </row>
    <row r="38" spans="1:39" ht="29.25" customHeight="1">
      <c r="A38" s="130"/>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130"/>
      <c r="AL38" s="102"/>
      <c r="AM38" s="119" t="s">
        <v>84</v>
      </c>
    </row>
    <row r="39" spans="1:39" ht="24.75" customHeight="1">
      <c r="A39" s="751" t="s">
        <v>64</v>
      </c>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3"/>
      <c r="AL39" s="102"/>
      <c r="AM39" s="122" t="s">
        <v>58</v>
      </c>
    </row>
    <row r="40" spans="1:39" ht="16.5" customHeight="1">
      <c r="A40" s="131"/>
      <c r="B40" s="135"/>
      <c r="C40" s="135"/>
      <c r="D40" s="135"/>
      <c r="E40" s="135"/>
      <c r="F40" s="135"/>
      <c r="G40" s="135"/>
      <c r="H40" s="135"/>
      <c r="I40" s="135"/>
      <c r="J40" s="914" t="s">
        <v>70</v>
      </c>
      <c r="K40" s="855" t="s">
        <v>33</v>
      </c>
      <c r="L40" s="786"/>
      <c r="M40" s="786"/>
      <c r="N40" s="787"/>
      <c r="O40" s="856" t="str">
        <f>IF(O4=0,"",O4)</f>
        <v>岩手県釜石市新町６番５０号</v>
      </c>
      <c r="P40" s="857"/>
      <c r="Q40" s="857"/>
      <c r="R40" s="857"/>
      <c r="S40" s="857"/>
      <c r="T40" s="857"/>
      <c r="U40" s="857"/>
      <c r="V40" s="857"/>
      <c r="W40" s="857"/>
      <c r="X40" s="857"/>
      <c r="Y40" s="857"/>
      <c r="Z40" s="857"/>
      <c r="AA40" s="857"/>
      <c r="AB40" s="857"/>
      <c r="AC40" s="857"/>
      <c r="AD40" s="857"/>
      <c r="AE40" s="857"/>
      <c r="AF40" s="857"/>
      <c r="AG40" s="857"/>
      <c r="AH40" s="858"/>
      <c r="AI40" s="858"/>
      <c r="AJ40" s="858"/>
      <c r="AK40" s="859"/>
      <c r="AL40" s="102"/>
      <c r="AM40" s="122" t="s">
        <v>52</v>
      </c>
    </row>
    <row r="41" spans="1:39" ht="16.5" customHeight="1">
      <c r="A41" s="132"/>
      <c r="B41" s="127"/>
      <c r="C41" s="127"/>
      <c r="D41" s="127"/>
      <c r="E41" s="127"/>
      <c r="F41" s="127"/>
      <c r="G41" s="127"/>
      <c r="H41" s="127"/>
      <c r="I41" s="127"/>
      <c r="J41" s="909"/>
      <c r="K41" s="788"/>
      <c r="L41" s="789"/>
      <c r="M41" s="789"/>
      <c r="N41" s="790"/>
      <c r="O41" s="860"/>
      <c r="P41" s="861"/>
      <c r="Q41" s="861"/>
      <c r="R41" s="861"/>
      <c r="S41" s="861"/>
      <c r="T41" s="861"/>
      <c r="U41" s="861"/>
      <c r="V41" s="861"/>
      <c r="W41" s="861"/>
      <c r="X41" s="861"/>
      <c r="Y41" s="861"/>
      <c r="Z41" s="861"/>
      <c r="AA41" s="861"/>
      <c r="AB41" s="861"/>
      <c r="AC41" s="861"/>
      <c r="AD41" s="861"/>
      <c r="AE41" s="861"/>
      <c r="AF41" s="861"/>
      <c r="AG41" s="861"/>
      <c r="AH41" s="861"/>
      <c r="AI41" s="861"/>
      <c r="AJ41" s="861"/>
      <c r="AK41" s="862"/>
      <c r="AL41" s="102"/>
      <c r="AM41" s="119"/>
    </row>
    <row r="42" spans="1:39" ht="15" customHeight="1">
      <c r="A42" s="132"/>
      <c r="B42" s="863" t="s">
        <v>319</v>
      </c>
      <c r="C42" s="864"/>
      <c r="D42" s="865">
        <f>IF(D6=0,"要入力",D6)</f>
        <v>4</v>
      </c>
      <c r="E42" s="866" t="s">
        <v>81</v>
      </c>
      <c r="F42" s="865">
        <f>IF(F6=0,"要入力",F6)</f>
        <v>3</v>
      </c>
      <c r="G42" s="866" t="s">
        <v>75</v>
      </c>
      <c r="H42" s="865">
        <f>IF(H6=0,"要入力",H6)</f>
        <v>15</v>
      </c>
      <c r="I42" s="868" t="s">
        <v>87</v>
      </c>
      <c r="J42" s="909"/>
      <c r="K42" s="855" t="s">
        <v>189</v>
      </c>
      <c r="L42" s="786"/>
      <c r="M42" s="786"/>
      <c r="N42" s="787"/>
      <c r="O42" s="856" t="str">
        <f>IF(O6=0,"",O6)</f>
        <v>○○　△△</v>
      </c>
      <c r="P42" s="756"/>
      <c r="Q42" s="756"/>
      <c r="R42" s="756"/>
      <c r="S42" s="756"/>
      <c r="T42" s="756"/>
      <c r="U42" s="756"/>
      <c r="V42" s="756"/>
      <c r="W42" s="756"/>
      <c r="X42" s="756"/>
      <c r="Y42" s="756"/>
      <c r="Z42" s="756"/>
      <c r="AA42" s="756"/>
      <c r="AB42" s="756"/>
      <c r="AC42" s="756"/>
      <c r="AD42" s="756"/>
      <c r="AE42" s="756"/>
      <c r="AF42" s="756"/>
      <c r="AG42" s="756"/>
      <c r="AH42" s="872"/>
      <c r="AI42" s="756"/>
      <c r="AJ42" s="756"/>
      <c r="AK42" s="873"/>
      <c r="AL42" s="102"/>
      <c r="AM42" s="123" t="s">
        <v>186</v>
      </c>
    </row>
    <row r="43" spans="1:39" ht="15" customHeight="1">
      <c r="A43" s="132"/>
      <c r="B43" s="864"/>
      <c r="C43" s="864"/>
      <c r="D43" s="865"/>
      <c r="E43" s="867"/>
      <c r="F43" s="865"/>
      <c r="G43" s="867"/>
      <c r="H43" s="865"/>
      <c r="I43" s="805"/>
      <c r="J43" s="909"/>
      <c r="K43" s="806"/>
      <c r="L43" s="807"/>
      <c r="M43" s="807"/>
      <c r="N43" s="808"/>
      <c r="O43" s="869"/>
      <c r="P43" s="870"/>
      <c r="Q43" s="870"/>
      <c r="R43" s="870"/>
      <c r="S43" s="870"/>
      <c r="T43" s="870"/>
      <c r="U43" s="870"/>
      <c r="V43" s="870"/>
      <c r="W43" s="870"/>
      <c r="X43" s="870"/>
      <c r="Y43" s="870"/>
      <c r="Z43" s="870"/>
      <c r="AA43" s="870"/>
      <c r="AB43" s="870"/>
      <c r="AC43" s="870"/>
      <c r="AD43" s="870"/>
      <c r="AE43" s="870"/>
      <c r="AF43" s="870"/>
      <c r="AG43" s="870"/>
      <c r="AH43" s="870"/>
      <c r="AI43" s="870"/>
      <c r="AJ43" s="870"/>
      <c r="AK43" s="874"/>
      <c r="AL43" s="102"/>
      <c r="AM43" s="119"/>
    </row>
    <row r="44" spans="1:39" ht="9" customHeight="1">
      <c r="A44" s="132"/>
      <c r="B44" s="127"/>
      <c r="C44" s="127"/>
      <c r="D44" s="127"/>
      <c r="E44" s="127"/>
      <c r="F44" s="127"/>
      <c r="G44" s="127"/>
      <c r="H44" s="127"/>
      <c r="I44" s="127"/>
      <c r="J44" s="909"/>
      <c r="K44" s="788"/>
      <c r="L44" s="789"/>
      <c r="M44" s="789"/>
      <c r="N44" s="790"/>
      <c r="O44" s="871"/>
      <c r="P44" s="760"/>
      <c r="Q44" s="760"/>
      <c r="R44" s="760"/>
      <c r="S44" s="760"/>
      <c r="T44" s="760"/>
      <c r="U44" s="760"/>
      <c r="V44" s="760"/>
      <c r="W44" s="760"/>
      <c r="X44" s="760"/>
      <c r="Y44" s="760"/>
      <c r="Z44" s="760"/>
      <c r="AA44" s="760"/>
      <c r="AB44" s="760"/>
      <c r="AC44" s="760"/>
      <c r="AD44" s="760"/>
      <c r="AE44" s="760"/>
      <c r="AF44" s="760"/>
      <c r="AG44" s="760"/>
      <c r="AH44" s="760"/>
      <c r="AI44" s="760"/>
      <c r="AJ44" s="760"/>
      <c r="AK44" s="875"/>
      <c r="AL44" s="102"/>
      <c r="AM44" s="119" t="s">
        <v>218</v>
      </c>
    </row>
    <row r="45" spans="1:39" ht="16.5" customHeight="1">
      <c r="A45" s="132"/>
      <c r="B45" s="127"/>
      <c r="C45" s="127"/>
      <c r="D45" s="127"/>
      <c r="E45" s="127"/>
      <c r="F45" s="127"/>
      <c r="G45" s="138"/>
      <c r="H45" s="127"/>
      <c r="I45" s="127"/>
      <c r="J45" s="909"/>
      <c r="K45" s="855" t="s">
        <v>219</v>
      </c>
      <c r="L45" s="876"/>
      <c r="M45" s="876"/>
      <c r="N45" s="877"/>
      <c r="O45" s="754" t="str">
        <f>IF(O9=0,"",O9)</f>
        <v>0193-25-2703</v>
      </c>
      <c r="P45" s="755"/>
      <c r="Q45" s="755"/>
      <c r="R45" s="755"/>
      <c r="S45" s="755"/>
      <c r="T45" s="755"/>
      <c r="U45" s="755"/>
      <c r="V45" s="755"/>
      <c r="W45" s="755"/>
      <c r="X45" s="756"/>
      <c r="Y45" s="756"/>
      <c r="Z45" s="756"/>
      <c r="AA45" s="756"/>
      <c r="AB45" s="756"/>
      <c r="AC45" s="756"/>
      <c r="AD45" s="756"/>
      <c r="AE45" s="756"/>
      <c r="AF45" s="756"/>
      <c r="AG45" s="756"/>
      <c r="AH45" s="756"/>
      <c r="AI45" s="756"/>
      <c r="AJ45" s="756"/>
      <c r="AK45" s="145"/>
      <c r="AL45" s="102"/>
      <c r="AM45" s="119" t="s">
        <v>220</v>
      </c>
    </row>
    <row r="46" spans="1:39" ht="16.5" customHeight="1">
      <c r="A46" s="881" t="str">
        <f>IF(A10=0,"要入力",A10)</f>
        <v>沿岸</v>
      </c>
      <c r="B46" s="882"/>
      <c r="C46" s="883" t="s">
        <v>98</v>
      </c>
      <c r="D46" s="721"/>
      <c r="E46" s="721"/>
      <c r="F46" s="721"/>
      <c r="G46" s="138"/>
      <c r="H46" s="885" t="s">
        <v>59</v>
      </c>
      <c r="I46" s="127"/>
      <c r="J46" s="909"/>
      <c r="K46" s="878"/>
      <c r="L46" s="879"/>
      <c r="M46" s="879"/>
      <c r="N46" s="880"/>
      <c r="O46" s="757" t="str">
        <f>IF(O10=0,"",O10)</f>
        <v>sankaku-oo@ne.jp</v>
      </c>
      <c r="P46" s="758"/>
      <c r="Q46" s="758"/>
      <c r="R46" s="758"/>
      <c r="S46" s="758"/>
      <c r="T46" s="758"/>
      <c r="U46" s="758"/>
      <c r="V46" s="758"/>
      <c r="W46" s="758"/>
      <c r="X46" s="758"/>
      <c r="Y46" s="758"/>
      <c r="Z46" s="758"/>
      <c r="AA46" s="758"/>
      <c r="AB46" s="758"/>
      <c r="AC46" s="758"/>
      <c r="AD46" s="758"/>
      <c r="AE46" s="758"/>
      <c r="AF46" s="758"/>
      <c r="AG46" s="758"/>
      <c r="AH46" s="759"/>
      <c r="AI46" s="759"/>
      <c r="AJ46" s="760"/>
      <c r="AK46" s="145"/>
      <c r="AL46" s="102"/>
      <c r="AM46" s="119"/>
    </row>
    <row r="47" spans="1:39" ht="13.5" customHeight="1">
      <c r="A47" s="881"/>
      <c r="B47" s="882"/>
      <c r="C47" s="884"/>
      <c r="D47" s="884"/>
      <c r="E47" s="884"/>
      <c r="F47" s="884"/>
      <c r="G47" s="127"/>
      <c r="H47" s="840"/>
      <c r="I47" s="127"/>
      <c r="J47" s="909"/>
      <c r="K47" s="855" t="s">
        <v>194</v>
      </c>
      <c r="L47" s="786"/>
      <c r="M47" s="786"/>
      <c r="N47" s="786"/>
      <c r="O47" s="824"/>
      <c r="P47" s="887">
        <f>P11</f>
        <v>1</v>
      </c>
      <c r="Q47" s="889">
        <f>Q11</f>
        <v>2</v>
      </c>
      <c r="R47" s="891">
        <f>R11</f>
        <v>3</v>
      </c>
      <c r="S47" s="889"/>
      <c r="T47" s="891">
        <f>T11</f>
        <v>4</v>
      </c>
      <c r="U47" s="893"/>
      <c r="V47" s="895">
        <f>V11</f>
        <v>5</v>
      </c>
      <c r="W47" s="889"/>
      <c r="X47" s="891">
        <f>X11</f>
        <v>6</v>
      </c>
      <c r="Y47" s="889"/>
      <c r="Z47" s="891">
        <f>Z11</f>
        <v>7</v>
      </c>
      <c r="AA47" s="889"/>
      <c r="AB47" s="891">
        <f>AB11</f>
        <v>8</v>
      </c>
      <c r="AC47" s="893"/>
      <c r="AD47" s="895">
        <f>AD11</f>
        <v>9</v>
      </c>
      <c r="AE47" s="889"/>
      <c r="AF47" s="891">
        <f>AF11</f>
        <v>0</v>
      </c>
      <c r="AG47" s="889"/>
      <c r="AH47" s="891">
        <f>AH11</f>
        <v>1</v>
      </c>
      <c r="AI47" s="889"/>
      <c r="AJ47" s="891">
        <f>AJ11</f>
        <v>2</v>
      </c>
      <c r="AK47" s="889"/>
      <c r="AL47" s="102"/>
      <c r="AM47" s="119"/>
    </row>
    <row r="48" spans="1:39" ht="13.5" customHeight="1">
      <c r="A48" s="133"/>
      <c r="B48" s="136"/>
      <c r="C48" s="136"/>
      <c r="D48" s="136"/>
      <c r="E48" s="136"/>
      <c r="F48" s="136"/>
      <c r="G48" s="136"/>
      <c r="H48" s="136"/>
      <c r="I48" s="136"/>
      <c r="J48" s="910"/>
      <c r="K48" s="788"/>
      <c r="L48" s="789"/>
      <c r="M48" s="789"/>
      <c r="N48" s="789"/>
      <c r="O48" s="886"/>
      <c r="P48" s="888"/>
      <c r="Q48" s="890"/>
      <c r="R48" s="892"/>
      <c r="S48" s="890"/>
      <c r="T48" s="892"/>
      <c r="U48" s="894"/>
      <c r="V48" s="896"/>
      <c r="W48" s="890"/>
      <c r="X48" s="892"/>
      <c r="Y48" s="890"/>
      <c r="Z48" s="892"/>
      <c r="AA48" s="890"/>
      <c r="AB48" s="892"/>
      <c r="AC48" s="894"/>
      <c r="AD48" s="896"/>
      <c r="AE48" s="890"/>
      <c r="AF48" s="892"/>
      <c r="AG48" s="890"/>
      <c r="AH48" s="892"/>
      <c r="AI48" s="890"/>
      <c r="AJ48" s="892"/>
      <c r="AK48" s="890"/>
      <c r="AL48" s="102"/>
      <c r="AM48" s="119"/>
    </row>
    <row r="49" spans="1:39" ht="30" customHeight="1">
      <c r="A49" s="19"/>
      <c r="B49" s="761" t="s">
        <v>110</v>
      </c>
      <c r="C49" s="761"/>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96"/>
      <c r="AL49" s="116"/>
      <c r="AM49" s="116"/>
    </row>
    <row r="50" spans="1:39" ht="27.75" customHeight="1">
      <c r="A50" s="557" t="s">
        <v>116</v>
      </c>
      <c r="B50" s="558"/>
      <c r="C50" s="558"/>
      <c r="D50" s="558"/>
      <c r="E50" s="558"/>
      <c r="F50" s="558"/>
      <c r="G50" s="558"/>
      <c r="H50" s="558"/>
      <c r="I50" s="558"/>
      <c r="J50" s="558"/>
      <c r="K50" s="558"/>
      <c r="L50" s="558"/>
      <c r="M50" s="559"/>
      <c r="N50" s="57"/>
      <c r="O50" s="560" t="str">
        <f>IF(O15=0,"",O15)</f>
        <v>岩手県産業再生復興推進計画</v>
      </c>
      <c r="P50" s="561"/>
      <c r="Q50" s="561"/>
      <c r="R50" s="561"/>
      <c r="S50" s="561"/>
      <c r="T50" s="561"/>
      <c r="U50" s="561"/>
      <c r="V50" s="561"/>
      <c r="W50" s="561"/>
      <c r="X50" s="561"/>
      <c r="Y50" s="561"/>
      <c r="Z50" s="561"/>
      <c r="AA50" s="561"/>
      <c r="AB50" s="561"/>
      <c r="AC50" s="561"/>
      <c r="AD50" s="561"/>
      <c r="AE50" s="561"/>
      <c r="AF50" s="561"/>
      <c r="AG50" s="561"/>
      <c r="AH50" s="561"/>
      <c r="AI50" s="561"/>
      <c r="AJ50" s="561"/>
      <c r="AK50" s="562"/>
      <c r="AL50" s="116"/>
      <c r="AM50" s="116"/>
    </row>
    <row r="51" spans="1:39" ht="15" customHeight="1">
      <c r="A51" s="675" t="s">
        <v>121</v>
      </c>
      <c r="B51" s="676"/>
      <c r="C51" s="676"/>
      <c r="D51" s="676"/>
      <c r="E51" s="676"/>
      <c r="F51" s="676"/>
      <c r="G51" s="676"/>
      <c r="H51" s="676"/>
      <c r="I51" s="676"/>
      <c r="J51" s="676"/>
      <c r="K51" s="676"/>
      <c r="L51" s="676"/>
      <c r="M51" s="676"/>
      <c r="N51" s="71"/>
      <c r="O51" s="897">
        <f>IF(O16=0,"",O16)</f>
        <v>40998</v>
      </c>
      <c r="P51" s="898"/>
      <c r="Q51" s="898"/>
      <c r="R51" s="898"/>
      <c r="S51" s="898"/>
      <c r="T51" s="898"/>
      <c r="U51" s="898"/>
      <c r="V51" s="898"/>
      <c r="W51" s="898"/>
      <c r="X51" s="898"/>
      <c r="Y51" s="898"/>
      <c r="Z51" s="898"/>
      <c r="AA51" s="898"/>
      <c r="AB51" s="898"/>
      <c r="AC51" s="898"/>
      <c r="AD51" s="898"/>
      <c r="AE51" s="898"/>
      <c r="AF51" s="898"/>
      <c r="AG51" s="898"/>
      <c r="AH51" s="898"/>
      <c r="AI51" s="898"/>
      <c r="AJ51" s="898"/>
      <c r="AK51" s="899"/>
      <c r="AL51" s="116"/>
      <c r="AM51" s="116"/>
    </row>
    <row r="52" spans="1:39" ht="15" customHeight="1">
      <c r="A52" s="677"/>
      <c r="B52" s="597"/>
      <c r="C52" s="597"/>
      <c r="D52" s="597"/>
      <c r="E52" s="597"/>
      <c r="F52" s="597"/>
      <c r="G52" s="597"/>
      <c r="H52" s="597"/>
      <c r="I52" s="597"/>
      <c r="J52" s="597"/>
      <c r="K52" s="597"/>
      <c r="L52" s="597"/>
      <c r="M52" s="597"/>
      <c r="N52" s="2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1"/>
      <c r="AL52" s="116"/>
      <c r="AM52" s="116"/>
    </row>
    <row r="53" spans="1:39" ht="27.75" customHeight="1">
      <c r="A53" s="557" t="s">
        <v>199</v>
      </c>
      <c r="B53" s="558"/>
      <c r="C53" s="558"/>
      <c r="D53" s="558"/>
      <c r="E53" s="558"/>
      <c r="F53" s="558"/>
      <c r="G53" s="558"/>
      <c r="H53" s="558"/>
      <c r="I53" s="558"/>
      <c r="J53" s="558"/>
      <c r="K53" s="558"/>
      <c r="L53" s="558"/>
      <c r="M53" s="559"/>
      <c r="N53" s="57"/>
      <c r="O53" s="563" t="str">
        <f>O18</f>
        <v>令和</v>
      </c>
      <c r="P53" s="476"/>
      <c r="Q53" s="564">
        <f>IF(Q18=0,"",Q18)</f>
        <v>3</v>
      </c>
      <c r="R53" s="474"/>
      <c r="S53" s="474"/>
      <c r="T53" s="563" t="s">
        <v>81</v>
      </c>
      <c r="U53" s="474"/>
      <c r="V53" s="564">
        <f>IF(V18=0,"",V18)</f>
        <v>5</v>
      </c>
      <c r="W53" s="474"/>
      <c r="X53" s="474"/>
      <c r="Y53" s="474"/>
      <c r="Z53" s="565" t="s">
        <v>75</v>
      </c>
      <c r="AA53" s="474"/>
      <c r="AB53" s="564">
        <f>IF(AB18=0,"",AB18)</f>
        <v>1</v>
      </c>
      <c r="AC53" s="474"/>
      <c r="AD53" s="474"/>
      <c r="AE53" s="474"/>
      <c r="AF53" s="563" t="s">
        <v>87</v>
      </c>
      <c r="AG53" s="474"/>
      <c r="AH53" s="563"/>
      <c r="AI53" s="476"/>
      <c r="AJ53" s="476"/>
      <c r="AK53" s="762"/>
      <c r="AL53" s="116"/>
      <c r="AM53" s="116"/>
    </row>
    <row r="54" spans="1:39" ht="27.75" customHeight="1">
      <c r="A54" s="706" t="s">
        <v>140</v>
      </c>
      <c r="B54" s="915"/>
      <c r="C54" s="567" t="s">
        <v>62</v>
      </c>
      <c r="D54" s="567"/>
      <c r="E54" s="567"/>
      <c r="F54" s="567"/>
      <c r="G54" s="567"/>
      <c r="H54" s="567"/>
      <c r="I54" s="567"/>
      <c r="J54" s="567"/>
      <c r="K54" s="567"/>
      <c r="L54" s="567"/>
      <c r="M54" s="567"/>
      <c r="N54" s="57"/>
      <c r="O54" s="560" t="str">
        <f>IF(O19=0,"",O19)</f>
        <v>電子機器用部品製造業</v>
      </c>
      <c r="P54" s="561"/>
      <c r="Q54" s="561"/>
      <c r="R54" s="561"/>
      <c r="S54" s="561"/>
      <c r="T54" s="561"/>
      <c r="U54" s="561"/>
      <c r="V54" s="561"/>
      <c r="W54" s="561"/>
      <c r="X54" s="561"/>
      <c r="Y54" s="561"/>
      <c r="Z54" s="561"/>
      <c r="AA54" s="561"/>
      <c r="AB54" s="561"/>
      <c r="AC54" s="561"/>
      <c r="AD54" s="561"/>
      <c r="AE54" s="561"/>
      <c r="AF54" s="561"/>
      <c r="AG54" s="561"/>
      <c r="AH54" s="561"/>
      <c r="AI54" s="561"/>
      <c r="AJ54" s="561"/>
      <c r="AK54" s="562"/>
      <c r="AL54" s="116"/>
      <c r="AM54" s="116"/>
    </row>
    <row r="55" spans="1:39" ht="27.75" customHeight="1">
      <c r="A55" s="916"/>
      <c r="B55" s="917"/>
      <c r="C55" s="567" t="s">
        <v>144</v>
      </c>
      <c r="D55" s="567"/>
      <c r="E55" s="567"/>
      <c r="F55" s="567"/>
      <c r="G55" s="567"/>
      <c r="H55" s="567"/>
      <c r="I55" s="567"/>
      <c r="J55" s="567"/>
      <c r="K55" s="567"/>
      <c r="L55" s="567"/>
      <c r="M55" s="567"/>
      <c r="N55" s="57"/>
      <c r="O55" s="560" t="str">
        <f>IF(O20=0,"",O20)</f>
        <v>沿岸振興局工業　第二工場</v>
      </c>
      <c r="P55" s="561"/>
      <c r="Q55" s="561"/>
      <c r="R55" s="561"/>
      <c r="S55" s="561"/>
      <c r="T55" s="561"/>
      <c r="U55" s="561"/>
      <c r="V55" s="561"/>
      <c r="W55" s="561"/>
      <c r="X55" s="561"/>
      <c r="Y55" s="561"/>
      <c r="Z55" s="561"/>
      <c r="AA55" s="561"/>
      <c r="AB55" s="561"/>
      <c r="AC55" s="561"/>
      <c r="AD55" s="561"/>
      <c r="AE55" s="561"/>
      <c r="AF55" s="561"/>
      <c r="AG55" s="561"/>
      <c r="AH55" s="561"/>
      <c r="AI55" s="561"/>
      <c r="AJ55" s="561"/>
      <c r="AK55" s="562"/>
      <c r="AL55" s="116"/>
      <c r="AM55" s="116"/>
    </row>
    <row r="56" spans="1:39" ht="27.75" customHeight="1">
      <c r="A56" s="916"/>
      <c r="B56" s="917"/>
      <c r="C56" s="567" t="s">
        <v>150</v>
      </c>
      <c r="D56" s="567"/>
      <c r="E56" s="567"/>
      <c r="F56" s="567"/>
      <c r="G56" s="567"/>
      <c r="H56" s="567"/>
      <c r="I56" s="567"/>
      <c r="J56" s="567"/>
      <c r="K56" s="567"/>
      <c r="L56" s="567"/>
      <c r="M56" s="567"/>
      <c r="N56" s="57"/>
      <c r="O56" s="560" t="str">
        <f>IF(O21=0,"",O21)</f>
        <v>岩手県釜石市小佐野町６丁目５番１号</v>
      </c>
      <c r="P56" s="561"/>
      <c r="Q56" s="561"/>
      <c r="R56" s="561"/>
      <c r="S56" s="561"/>
      <c r="T56" s="561"/>
      <c r="U56" s="561"/>
      <c r="V56" s="561"/>
      <c r="W56" s="561"/>
      <c r="X56" s="561"/>
      <c r="Y56" s="561"/>
      <c r="Z56" s="561"/>
      <c r="AA56" s="561"/>
      <c r="AB56" s="561"/>
      <c r="AC56" s="561"/>
      <c r="AD56" s="561"/>
      <c r="AE56" s="561"/>
      <c r="AF56" s="561"/>
      <c r="AG56" s="561"/>
      <c r="AH56" s="561"/>
      <c r="AI56" s="561"/>
      <c r="AJ56" s="561"/>
      <c r="AK56" s="562"/>
      <c r="AL56" s="116"/>
      <c r="AM56" s="116"/>
    </row>
    <row r="57" spans="1:39" ht="27.75" customHeight="1">
      <c r="A57" s="916"/>
      <c r="B57" s="917"/>
      <c r="C57" s="567" t="s">
        <v>151</v>
      </c>
      <c r="D57" s="567"/>
      <c r="E57" s="567"/>
      <c r="F57" s="567"/>
      <c r="G57" s="567"/>
      <c r="H57" s="567"/>
      <c r="I57" s="567"/>
      <c r="J57" s="567"/>
      <c r="K57" s="567"/>
      <c r="L57" s="567"/>
      <c r="M57" s="567"/>
      <c r="N57" s="57"/>
      <c r="O57" s="568">
        <f>IF(O22=0,"",O22)</f>
        <v>44413</v>
      </c>
      <c r="P57" s="569"/>
      <c r="Q57" s="569"/>
      <c r="R57" s="569"/>
      <c r="S57" s="569"/>
      <c r="T57" s="569"/>
      <c r="U57" s="569"/>
      <c r="V57" s="569"/>
      <c r="W57" s="569"/>
      <c r="X57" s="569"/>
      <c r="Y57" s="569"/>
      <c r="Z57" s="569"/>
      <c r="AA57" s="569"/>
      <c r="AB57" s="569"/>
      <c r="AC57" s="569"/>
      <c r="AD57" s="569"/>
      <c r="AE57" s="569"/>
      <c r="AF57" s="569"/>
      <c r="AG57" s="569"/>
      <c r="AH57" s="569"/>
      <c r="AI57" s="569"/>
      <c r="AJ57" s="569"/>
      <c r="AK57" s="570"/>
      <c r="AL57" s="116"/>
      <c r="AM57" s="116"/>
    </row>
    <row r="58" spans="1:39" ht="27.75" customHeight="1">
      <c r="A58" s="916"/>
      <c r="B58" s="917"/>
      <c r="C58" s="675" t="s">
        <v>154</v>
      </c>
      <c r="D58" s="676"/>
      <c r="E58" s="676"/>
      <c r="F58" s="676"/>
      <c r="G58" s="676"/>
      <c r="H58" s="676"/>
      <c r="I58" s="676"/>
      <c r="J58" s="676"/>
      <c r="K58" s="676"/>
      <c r="L58" s="676"/>
      <c r="M58" s="683"/>
      <c r="N58" s="71"/>
      <c r="O58" s="558" t="s">
        <v>155</v>
      </c>
      <c r="P58" s="558"/>
      <c r="Q58" s="558"/>
      <c r="R58" s="558"/>
      <c r="S58" s="558"/>
      <c r="T58" s="558"/>
      <c r="U58" s="558"/>
      <c r="V58" s="558"/>
      <c r="W58" s="558"/>
      <c r="X58" s="558"/>
      <c r="Y58" s="558"/>
      <c r="Z58" s="558"/>
      <c r="AA58" s="763"/>
      <c r="AB58" s="571" t="s">
        <v>1</v>
      </c>
      <c r="AC58" s="572"/>
      <c r="AD58" s="572"/>
      <c r="AE58" s="572"/>
      <c r="AF58" s="572"/>
      <c r="AG58" s="572"/>
      <c r="AH58" s="572"/>
      <c r="AI58" s="572"/>
      <c r="AJ58" s="572"/>
      <c r="AK58" s="573"/>
      <c r="AL58" s="116"/>
      <c r="AM58" s="116"/>
    </row>
    <row r="59" spans="1:39" ht="27.75" customHeight="1">
      <c r="A59" s="916"/>
      <c r="B59" s="917"/>
      <c r="C59" s="694"/>
      <c r="D59" s="695"/>
      <c r="E59" s="695"/>
      <c r="F59" s="695"/>
      <c r="G59" s="695"/>
      <c r="H59" s="695"/>
      <c r="I59" s="695"/>
      <c r="J59" s="695"/>
      <c r="K59" s="695"/>
      <c r="L59" s="695"/>
      <c r="M59" s="696"/>
      <c r="N59" s="57"/>
      <c r="O59" s="764" t="str">
        <f>IF(O24=0,"",O24)</f>
        <v>工場用建物</v>
      </c>
      <c r="P59" s="764"/>
      <c r="Q59" s="764"/>
      <c r="R59" s="764"/>
      <c r="S59" s="764"/>
      <c r="T59" s="764"/>
      <c r="U59" s="764"/>
      <c r="V59" s="764"/>
      <c r="W59" s="764"/>
      <c r="X59" s="764"/>
      <c r="Y59" s="764"/>
      <c r="Z59" s="764"/>
      <c r="AA59" s="763"/>
      <c r="AB59" s="575">
        <f>IF(AB24=0,"",AB24)</f>
        <v>150000000</v>
      </c>
      <c r="AC59" s="576"/>
      <c r="AD59" s="576"/>
      <c r="AE59" s="576"/>
      <c r="AF59" s="577"/>
      <c r="AG59" s="577"/>
      <c r="AH59" s="577"/>
      <c r="AI59" s="577"/>
      <c r="AJ59" s="577"/>
      <c r="AK59" s="100" t="s">
        <v>157</v>
      </c>
      <c r="AL59" s="116"/>
      <c r="AM59" s="116"/>
    </row>
    <row r="60" spans="1:39" ht="27.75" customHeight="1">
      <c r="A60" s="916"/>
      <c r="B60" s="917"/>
      <c r="C60" s="694"/>
      <c r="D60" s="695"/>
      <c r="E60" s="695"/>
      <c r="F60" s="695"/>
      <c r="G60" s="695"/>
      <c r="H60" s="695"/>
      <c r="I60" s="695"/>
      <c r="J60" s="695"/>
      <c r="K60" s="695"/>
      <c r="L60" s="695"/>
      <c r="M60" s="696"/>
      <c r="N60" s="57"/>
      <c r="O60" s="764" t="str">
        <f>IF(O25=0,"",O25)</f>
        <v>建物附属設備</v>
      </c>
      <c r="P60" s="764"/>
      <c r="Q60" s="764"/>
      <c r="R60" s="764"/>
      <c r="S60" s="764"/>
      <c r="T60" s="764"/>
      <c r="U60" s="764"/>
      <c r="V60" s="764"/>
      <c r="W60" s="764"/>
      <c r="X60" s="764"/>
      <c r="Y60" s="764"/>
      <c r="Z60" s="764"/>
      <c r="AA60" s="763"/>
      <c r="AB60" s="575">
        <f>IF(AB25=0,"",AB25)</f>
        <v>9000000</v>
      </c>
      <c r="AC60" s="576"/>
      <c r="AD60" s="576"/>
      <c r="AE60" s="576"/>
      <c r="AF60" s="577"/>
      <c r="AG60" s="577"/>
      <c r="AH60" s="577"/>
      <c r="AI60" s="577"/>
      <c r="AJ60" s="577"/>
      <c r="AK60" s="101"/>
      <c r="AL60" s="116"/>
      <c r="AM60" s="116"/>
    </row>
    <row r="61" spans="1:39" ht="27.75" customHeight="1">
      <c r="A61" s="916"/>
      <c r="B61" s="917"/>
      <c r="C61" s="697"/>
      <c r="D61" s="698"/>
      <c r="E61" s="698"/>
      <c r="F61" s="698"/>
      <c r="G61" s="698"/>
      <c r="H61" s="698"/>
      <c r="I61" s="698"/>
      <c r="J61" s="698"/>
      <c r="K61" s="698"/>
      <c r="L61" s="698"/>
      <c r="M61" s="699"/>
      <c r="N61" s="72"/>
      <c r="O61" s="764" t="str">
        <f>IF(O26=0,"",O26)</f>
        <v>機械装置</v>
      </c>
      <c r="P61" s="764"/>
      <c r="Q61" s="764"/>
      <c r="R61" s="764"/>
      <c r="S61" s="764"/>
      <c r="T61" s="764"/>
      <c r="U61" s="764"/>
      <c r="V61" s="764"/>
      <c r="W61" s="764"/>
      <c r="X61" s="764"/>
      <c r="Y61" s="764"/>
      <c r="Z61" s="764"/>
      <c r="AA61" s="763"/>
      <c r="AB61" s="575">
        <f>IF(AB26=0,"",AB26)</f>
        <v>42000000</v>
      </c>
      <c r="AC61" s="576"/>
      <c r="AD61" s="576"/>
      <c r="AE61" s="576"/>
      <c r="AF61" s="577"/>
      <c r="AG61" s="577"/>
      <c r="AH61" s="577"/>
      <c r="AI61" s="577"/>
      <c r="AJ61" s="577"/>
      <c r="AK61" s="146"/>
      <c r="AL61" s="116"/>
      <c r="AM61" s="116"/>
    </row>
    <row r="62" spans="1:39" ht="27.75" customHeight="1">
      <c r="A62" s="902" t="s">
        <v>141</v>
      </c>
      <c r="B62" s="903"/>
      <c r="C62" s="567" t="s">
        <v>200</v>
      </c>
      <c r="D62" s="567"/>
      <c r="E62" s="567"/>
      <c r="F62" s="567"/>
      <c r="G62" s="567"/>
      <c r="H62" s="567"/>
      <c r="I62" s="567"/>
      <c r="J62" s="567"/>
      <c r="K62" s="567"/>
      <c r="L62" s="567" t="s">
        <v>201</v>
      </c>
      <c r="M62" s="567"/>
      <c r="N62" s="567"/>
      <c r="O62" s="567"/>
      <c r="P62" s="567"/>
      <c r="Q62" s="765" t="s">
        <v>202</v>
      </c>
      <c r="R62" s="766"/>
      <c r="S62" s="766"/>
      <c r="T62" s="766"/>
      <c r="U62" s="766"/>
      <c r="V62" s="766"/>
      <c r="W62" s="766"/>
      <c r="X62" s="556"/>
      <c r="Y62" s="556"/>
      <c r="Z62" s="556"/>
      <c r="AA62" s="763"/>
      <c r="AB62" s="767" t="s">
        <v>204</v>
      </c>
      <c r="AC62" s="768"/>
      <c r="AD62" s="768"/>
      <c r="AE62" s="768"/>
      <c r="AF62" s="768"/>
      <c r="AG62" s="768"/>
      <c r="AH62" s="768"/>
      <c r="AI62" s="535"/>
      <c r="AJ62" s="535"/>
      <c r="AK62" s="581"/>
      <c r="AL62" s="116"/>
      <c r="AM62" s="116"/>
    </row>
    <row r="63" spans="1:39" ht="27.75" customHeight="1">
      <c r="A63" s="904"/>
      <c r="B63" s="905"/>
      <c r="C63" s="769" t="str">
        <f>IF(C28=0,"",C28)</f>
        <v>岩手県釜石市小佐野町６丁目５番１号</v>
      </c>
      <c r="D63" s="770"/>
      <c r="E63" s="770"/>
      <c r="F63" s="770"/>
      <c r="G63" s="770"/>
      <c r="H63" s="770"/>
      <c r="I63" s="770"/>
      <c r="J63" s="770"/>
      <c r="K63" s="771"/>
      <c r="L63" s="772" t="str">
        <f>IF(L28=0,"",L28)</f>
        <v>工場</v>
      </c>
      <c r="M63" s="772"/>
      <c r="N63" s="772"/>
      <c r="O63" s="772"/>
      <c r="P63" s="772"/>
      <c r="Q63" s="773" t="str">
        <f>IF(Q28=0,"",Q28)</f>
        <v>鉄骨造２階建</v>
      </c>
      <c r="R63" s="774"/>
      <c r="S63" s="774"/>
      <c r="T63" s="774"/>
      <c r="U63" s="774"/>
      <c r="V63" s="774"/>
      <c r="W63" s="774"/>
      <c r="X63" s="770"/>
      <c r="Y63" s="770"/>
      <c r="Z63" s="770"/>
      <c r="AA63" s="763"/>
      <c r="AB63" s="775">
        <f>IF(AB28=0,"",AB28)</f>
        <v>2938.5</v>
      </c>
      <c r="AC63" s="776"/>
      <c r="AD63" s="776"/>
      <c r="AE63" s="776"/>
      <c r="AF63" s="776"/>
      <c r="AG63" s="776"/>
      <c r="AH63" s="777"/>
      <c r="AI63" s="777"/>
      <c r="AJ63" s="777"/>
      <c r="AK63" s="100" t="s">
        <v>206</v>
      </c>
      <c r="AL63" s="116"/>
      <c r="AM63" s="116"/>
    </row>
    <row r="64" spans="1:39" ht="27.75" customHeight="1">
      <c r="A64" s="904"/>
      <c r="B64" s="905"/>
      <c r="C64" s="567" t="s">
        <v>207</v>
      </c>
      <c r="D64" s="567"/>
      <c r="E64" s="567"/>
      <c r="F64" s="567"/>
      <c r="G64" s="567"/>
      <c r="H64" s="567"/>
      <c r="I64" s="567"/>
      <c r="J64" s="567"/>
      <c r="K64" s="567"/>
      <c r="L64" s="567" t="s">
        <v>208</v>
      </c>
      <c r="M64" s="567"/>
      <c r="N64" s="567"/>
      <c r="O64" s="567"/>
      <c r="P64" s="567"/>
      <c r="Q64" s="765" t="s">
        <v>209</v>
      </c>
      <c r="R64" s="766"/>
      <c r="S64" s="766"/>
      <c r="T64" s="766"/>
      <c r="U64" s="766"/>
      <c r="V64" s="766"/>
      <c r="W64" s="766"/>
      <c r="X64" s="556"/>
      <c r="Y64" s="556"/>
      <c r="Z64" s="556"/>
      <c r="AA64" s="763"/>
      <c r="AB64" s="767" t="s">
        <v>1</v>
      </c>
      <c r="AC64" s="768"/>
      <c r="AD64" s="768"/>
      <c r="AE64" s="768"/>
      <c r="AF64" s="768"/>
      <c r="AG64" s="768"/>
      <c r="AH64" s="768"/>
      <c r="AI64" s="535"/>
      <c r="AJ64" s="535"/>
      <c r="AK64" s="581"/>
      <c r="AL64" s="116"/>
      <c r="AM64" s="116"/>
    </row>
    <row r="65" spans="1:39" ht="27.75" customHeight="1">
      <c r="A65" s="906"/>
      <c r="B65" s="907"/>
      <c r="C65" s="778">
        <f>IF(C30=0,"",C30)</f>
        <v>44145</v>
      </c>
      <c r="D65" s="779"/>
      <c r="E65" s="779"/>
      <c r="F65" s="779"/>
      <c r="G65" s="779"/>
      <c r="H65" s="779"/>
      <c r="I65" s="779"/>
      <c r="J65" s="779"/>
      <c r="K65" s="780"/>
      <c r="L65" s="781">
        <f>IF(L30=0,"",L30)</f>
        <v>44413</v>
      </c>
      <c r="M65" s="782"/>
      <c r="N65" s="782"/>
      <c r="O65" s="782"/>
      <c r="P65" s="783"/>
      <c r="Q65" s="773" t="str">
        <f>IF(Q30=0,"",Q30)</f>
        <v>新築</v>
      </c>
      <c r="R65" s="774"/>
      <c r="S65" s="774"/>
      <c r="T65" s="774"/>
      <c r="U65" s="774"/>
      <c r="V65" s="774"/>
      <c r="W65" s="774"/>
      <c r="X65" s="770"/>
      <c r="Y65" s="770"/>
      <c r="Z65" s="770"/>
      <c r="AA65" s="763"/>
      <c r="AB65" s="575">
        <f>IF(AB30=0,"",AB30)</f>
        <v>159000000</v>
      </c>
      <c r="AC65" s="576"/>
      <c r="AD65" s="576"/>
      <c r="AE65" s="576"/>
      <c r="AF65" s="577"/>
      <c r="AG65" s="577"/>
      <c r="AH65" s="577"/>
      <c r="AI65" s="577"/>
      <c r="AJ65" s="577"/>
      <c r="AK65" s="100" t="s">
        <v>157</v>
      </c>
      <c r="AL65" s="116"/>
      <c r="AM65" s="116"/>
    </row>
    <row r="66" spans="1:39" ht="27.75" customHeight="1">
      <c r="A66" s="902" t="s">
        <v>211</v>
      </c>
      <c r="B66" s="903"/>
      <c r="C66" s="567" t="s">
        <v>200</v>
      </c>
      <c r="D66" s="567"/>
      <c r="E66" s="567"/>
      <c r="F66" s="567"/>
      <c r="G66" s="567"/>
      <c r="H66" s="567"/>
      <c r="I66" s="567"/>
      <c r="J66" s="567"/>
      <c r="K66" s="567"/>
      <c r="L66" s="567"/>
      <c r="M66" s="567"/>
      <c r="N66" s="567"/>
      <c r="O66" s="567"/>
      <c r="P66" s="567"/>
      <c r="Q66" s="765" t="s">
        <v>212</v>
      </c>
      <c r="R66" s="766"/>
      <c r="S66" s="766"/>
      <c r="T66" s="766"/>
      <c r="U66" s="766"/>
      <c r="V66" s="766"/>
      <c r="W66" s="766"/>
      <c r="X66" s="556"/>
      <c r="Y66" s="556"/>
      <c r="Z66" s="556"/>
      <c r="AA66" s="763"/>
      <c r="AB66" s="767" t="s">
        <v>213</v>
      </c>
      <c r="AC66" s="768"/>
      <c r="AD66" s="768"/>
      <c r="AE66" s="768"/>
      <c r="AF66" s="768"/>
      <c r="AG66" s="768"/>
      <c r="AH66" s="768"/>
      <c r="AI66" s="535"/>
      <c r="AJ66" s="535"/>
      <c r="AK66" s="581"/>
      <c r="AL66" s="116"/>
      <c r="AM66" s="116"/>
    </row>
    <row r="67" spans="1:39" ht="27.75" customHeight="1">
      <c r="A67" s="904"/>
      <c r="B67" s="905"/>
      <c r="C67" s="778" t="str">
        <f>IF(C32=0,"",C32)</f>
        <v>岩手県釜石市小佐野町６丁目５番１号</v>
      </c>
      <c r="D67" s="779"/>
      <c r="E67" s="779"/>
      <c r="F67" s="779"/>
      <c r="G67" s="779"/>
      <c r="H67" s="779"/>
      <c r="I67" s="779"/>
      <c r="J67" s="779"/>
      <c r="K67" s="779"/>
      <c r="L67" s="779"/>
      <c r="M67" s="779"/>
      <c r="N67" s="779"/>
      <c r="O67" s="779"/>
      <c r="P67" s="780"/>
      <c r="Q67" s="773" t="str">
        <f>IF(Q32=0,"",Q32)</f>
        <v>宅地</v>
      </c>
      <c r="R67" s="774"/>
      <c r="S67" s="774"/>
      <c r="T67" s="774"/>
      <c r="U67" s="774"/>
      <c r="V67" s="774"/>
      <c r="W67" s="774"/>
      <c r="X67" s="770"/>
      <c r="Y67" s="770"/>
      <c r="Z67" s="770"/>
      <c r="AA67" s="763"/>
      <c r="AB67" s="775">
        <f>IF(AB32=0,"",AB32)</f>
        <v>6000</v>
      </c>
      <c r="AC67" s="776"/>
      <c r="AD67" s="776"/>
      <c r="AE67" s="776"/>
      <c r="AF67" s="776"/>
      <c r="AG67" s="776"/>
      <c r="AH67" s="777"/>
      <c r="AI67" s="777"/>
      <c r="AJ67" s="777"/>
      <c r="AK67" s="100" t="s">
        <v>206</v>
      </c>
      <c r="AL67" s="116"/>
      <c r="AM67" s="116"/>
    </row>
    <row r="68" spans="1:39" ht="27.75" customHeight="1">
      <c r="A68" s="904"/>
      <c r="B68" s="905"/>
      <c r="C68" s="567" t="s">
        <v>208</v>
      </c>
      <c r="D68" s="567"/>
      <c r="E68" s="567"/>
      <c r="F68" s="567"/>
      <c r="G68" s="567"/>
      <c r="H68" s="567"/>
      <c r="I68" s="567"/>
      <c r="J68" s="567"/>
      <c r="K68" s="567"/>
      <c r="L68" s="765" t="s">
        <v>209</v>
      </c>
      <c r="M68" s="518"/>
      <c r="N68" s="518"/>
      <c r="O68" s="518"/>
      <c r="P68" s="518"/>
      <c r="Q68" s="518"/>
      <c r="R68" s="518"/>
      <c r="S68" s="518"/>
      <c r="T68" s="518"/>
      <c r="U68" s="519"/>
      <c r="V68" s="767" t="s">
        <v>1</v>
      </c>
      <c r="W68" s="441"/>
      <c r="X68" s="441"/>
      <c r="Y68" s="441"/>
      <c r="Z68" s="441"/>
      <c r="AA68" s="441"/>
      <c r="AB68" s="441"/>
      <c r="AC68" s="441"/>
      <c r="AD68" s="441"/>
      <c r="AE68" s="441"/>
      <c r="AF68" s="441"/>
      <c r="AG68" s="441"/>
      <c r="AH68" s="441"/>
      <c r="AI68" s="441"/>
      <c r="AJ68" s="441"/>
      <c r="AK68" s="492"/>
      <c r="AL68" s="116"/>
      <c r="AM68" s="116"/>
    </row>
    <row r="69" spans="1:39" ht="27.75" customHeight="1">
      <c r="A69" s="906"/>
      <c r="B69" s="907"/>
      <c r="C69" s="778">
        <f>IF(C34=0,"",C34)</f>
        <v>44105</v>
      </c>
      <c r="D69" s="779"/>
      <c r="E69" s="779"/>
      <c r="F69" s="779"/>
      <c r="G69" s="779"/>
      <c r="H69" s="779"/>
      <c r="I69" s="779"/>
      <c r="J69" s="779"/>
      <c r="K69" s="780"/>
      <c r="L69" s="784" t="str">
        <f>IF(L34=0,"",L34)</f>
        <v>売買</v>
      </c>
      <c r="M69" s="518"/>
      <c r="N69" s="518"/>
      <c r="O69" s="518"/>
      <c r="P69" s="518"/>
      <c r="Q69" s="518"/>
      <c r="R69" s="518"/>
      <c r="S69" s="518"/>
      <c r="T69" s="518"/>
      <c r="U69" s="519"/>
      <c r="V69" s="575">
        <f>IF(V34=0,"",V34)</f>
        <v>21000000</v>
      </c>
      <c r="W69" s="441"/>
      <c r="X69" s="441"/>
      <c r="Y69" s="441"/>
      <c r="Z69" s="441"/>
      <c r="AA69" s="441"/>
      <c r="AB69" s="441"/>
      <c r="AC69" s="441"/>
      <c r="AD69" s="441"/>
      <c r="AE69" s="441"/>
      <c r="AF69" s="441"/>
      <c r="AG69" s="441"/>
      <c r="AH69" s="441"/>
      <c r="AI69" s="441"/>
      <c r="AJ69" s="441"/>
      <c r="AK69" s="100" t="s">
        <v>157</v>
      </c>
      <c r="AL69" s="116"/>
      <c r="AM69" s="116"/>
    </row>
    <row r="70" ht="27" customHeight="1"/>
    <row r="71" ht="27" customHeight="1"/>
    <row r="72" ht="27" customHeight="1"/>
    <row r="73" ht="27" customHeight="1"/>
    <row r="74" ht="27" customHeight="1"/>
    <row r="75" ht="24.75" customHeight="1"/>
    <row r="88" ht="27" customHeight="1"/>
    <row r="89" ht="27" customHeight="1"/>
    <row r="90" ht="13.5" customHeight="1"/>
    <row r="91" ht="13.5" customHeight="1"/>
    <row r="92" ht="27" customHeight="1"/>
    <row r="93" ht="13.5" customHeight="1"/>
    <row r="94" ht="13.5"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13.5" customHeight="1"/>
    <row r="107" ht="27" customHeight="1"/>
    <row r="108" ht="27" customHeight="1"/>
    <row r="109" ht="27" customHeight="1"/>
    <row r="110" ht="27" customHeight="1"/>
    <row r="111" ht="27" customHeight="1"/>
    <row r="112" ht="27" customHeight="1"/>
    <row r="113" ht="27" customHeight="1"/>
  </sheetData>
  <sheetProtection sheet="1" selectLockedCells="1"/>
  <mergeCells count="198">
    <mergeCell ref="A51:M52"/>
    <mergeCell ref="O51:AK52"/>
    <mergeCell ref="C58:M61"/>
    <mergeCell ref="A62:B65"/>
    <mergeCell ref="A66:B69"/>
    <mergeCell ref="J4:J12"/>
    <mergeCell ref="A19:B26"/>
    <mergeCell ref="J40:J48"/>
    <mergeCell ref="A54:B61"/>
    <mergeCell ref="H42:H43"/>
    <mergeCell ref="I42:I43"/>
    <mergeCell ref="K42:N44"/>
    <mergeCell ref="O42:AG44"/>
    <mergeCell ref="AH42:AK44"/>
    <mergeCell ref="K45:N46"/>
    <mergeCell ref="A46:B47"/>
    <mergeCell ref="C46:F47"/>
    <mergeCell ref="H46:H47"/>
    <mergeCell ref="K47:N48"/>
    <mergeCell ref="O47:O48"/>
    <mergeCell ref="P47:P48"/>
    <mergeCell ref="Q47:Q48"/>
    <mergeCell ref="R47:S48"/>
    <mergeCell ref="T47:U48"/>
    <mergeCell ref="V47:W48"/>
    <mergeCell ref="X47:Y48"/>
    <mergeCell ref="Z47:AA48"/>
    <mergeCell ref="AB47:AC48"/>
    <mergeCell ref="AD47:AE48"/>
    <mergeCell ref="AF47:AG48"/>
    <mergeCell ref="AH47:AI48"/>
    <mergeCell ref="AJ47:AK48"/>
    <mergeCell ref="AM11:AM12"/>
    <mergeCell ref="AM15:AM19"/>
    <mergeCell ref="A16:M17"/>
    <mergeCell ref="O16:AK17"/>
    <mergeCell ref="AL16:AL17"/>
    <mergeCell ref="C23:M26"/>
    <mergeCell ref="A27:B30"/>
    <mergeCell ref="AM27:AM30"/>
    <mergeCell ref="A31:B34"/>
    <mergeCell ref="AM31:AM34"/>
    <mergeCell ref="C69:K69"/>
    <mergeCell ref="L69:U69"/>
    <mergeCell ref="V69:AJ69"/>
    <mergeCell ref="K4:N5"/>
    <mergeCell ref="O4:AK5"/>
    <mergeCell ref="B6:C7"/>
    <mergeCell ref="D6:D7"/>
    <mergeCell ref="E6:E7"/>
    <mergeCell ref="F6:F7"/>
    <mergeCell ref="G6:G7"/>
    <mergeCell ref="H6:H7"/>
    <mergeCell ref="I6:I7"/>
    <mergeCell ref="K6:N8"/>
    <mergeCell ref="O6:AI8"/>
    <mergeCell ref="AJ6:AK8"/>
    <mergeCell ref="K9:N10"/>
    <mergeCell ref="K11:N12"/>
    <mergeCell ref="O11:O12"/>
    <mergeCell ref="P11:P12"/>
    <mergeCell ref="Q11:Q12"/>
    <mergeCell ref="R11:S12"/>
    <mergeCell ref="T11:U12"/>
    <mergeCell ref="V11:W12"/>
    <mergeCell ref="X11:Y12"/>
    <mergeCell ref="C66:P66"/>
    <mergeCell ref="Q66:AA66"/>
    <mergeCell ref="AB66:AK66"/>
    <mergeCell ref="C67:P67"/>
    <mergeCell ref="Q67:AA67"/>
    <mergeCell ref="AB67:AJ67"/>
    <mergeCell ref="C68:K68"/>
    <mergeCell ref="L68:U68"/>
    <mergeCell ref="V68:AK68"/>
    <mergeCell ref="C63:K63"/>
    <mergeCell ref="L63:P63"/>
    <mergeCell ref="Q63:AA63"/>
    <mergeCell ref="AB63:AJ63"/>
    <mergeCell ref="C64:K64"/>
    <mergeCell ref="L64:P64"/>
    <mergeCell ref="Q64:AA64"/>
    <mergeCell ref="AB64:AK64"/>
    <mergeCell ref="C65:K65"/>
    <mergeCell ref="L65:P65"/>
    <mergeCell ref="Q65:AA65"/>
    <mergeCell ref="AB65:AJ65"/>
    <mergeCell ref="O59:AA59"/>
    <mergeCell ref="AB59:AJ59"/>
    <mergeCell ref="O60:AA60"/>
    <mergeCell ref="AB60:AJ60"/>
    <mergeCell ref="O61:AA61"/>
    <mergeCell ref="AB61:AJ61"/>
    <mergeCell ref="C62:K62"/>
    <mergeCell ref="L62:P62"/>
    <mergeCell ref="Q62:AA62"/>
    <mergeCell ref="AB62:AK62"/>
    <mergeCell ref="C54:M54"/>
    <mergeCell ref="O54:AK54"/>
    <mergeCell ref="C55:M55"/>
    <mergeCell ref="O55:AK55"/>
    <mergeCell ref="C56:M56"/>
    <mergeCell ref="O56:AK56"/>
    <mergeCell ref="C57:M57"/>
    <mergeCell ref="O57:AK57"/>
    <mergeCell ref="O58:AA58"/>
    <mergeCell ref="AB58:AK58"/>
    <mergeCell ref="A35:AK35"/>
    <mergeCell ref="B38:AJ38"/>
    <mergeCell ref="A39:AK39"/>
    <mergeCell ref="O45:AJ45"/>
    <mergeCell ref="O46:AJ46"/>
    <mergeCell ref="B49:AJ49"/>
    <mergeCell ref="A50:M50"/>
    <mergeCell ref="O50:AK50"/>
    <mergeCell ref="A53:M53"/>
    <mergeCell ref="O53:P53"/>
    <mergeCell ref="Q53:S53"/>
    <mergeCell ref="T53:U53"/>
    <mergeCell ref="V53:Y53"/>
    <mergeCell ref="Z53:AA53"/>
    <mergeCell ref="AB53:AE53"/>
    <mergeCell ref="AF53:AG53"/>
    <mergeCell ref="AH53:AK53"/>
    <mergeCell ref="K40:N41"/>
    <mergeCell ref="O40:AK41"/>
    <mergeCell ref="B42:C43"/>
    <mergeCell ref="D42:D43"/>
    <mergeCell ref="E42:E43"/>
    <mergeCell ref="F42:F43"/>
    <mergeCell ref="G42:G43"/>
    <mergeCell ref="C32:P32"/>
    <mergeCell ref="Q32:AA32"/>
    <mergeCell ref="AB32:AJ32"/>
    <mergeCell ref="C33:K33"/>
    <mergeCell ref="L33:U33"/>
    <mergeCell ref="V33:AK33"/>
    <mergeCell ref="C34:K34"/>
    <mergeCell ref="L34:U34"/>
    <mergeCell ref="V34:AJ34"/>
    <mergeCell ref="C29:K29"/>
    <mergeCell ref="L29:P29"/>
    <mergeCell ref="Q29:AA29"/>
    <mergeCell ref="AB29:AK29"/>
    <mergeCell ref="C30:K30"/>
    <mergeCell ref="L30:P30"/>
    <mergeCell ref="Q30:AA30"/>
    <mergeCell ref="AB30:AJ30"/>
    <mergeCell ref="C31:P31"/>
    <mergeCell ref="Q31:AA31"/>
    <mergeCell ref="AB31:AK31"/>
    <mergeCell ref="O25:AA25"/>
    <mergeCell ref="AB25:AJ25"/>
    <mergeCell ref="O26:AA26"/>
    <mergeCell ref="AB26:AJ26"/>
    <mergeCell ref="C27:K27"/>
    <mergeCell ref="L27:P27"/>
    <mergeCell ref="Q27:AA27"/>
    <mergeCell ref="AB27:AK27"/>
    <mergeCell ref="C28:K28"/>
    <mergeCell ref="L28:P28"/>
    <mergeCell ref="Q28:AA28"/>
    <mergeCell ref="AB28:AJ28"/>
    <mergeCell ref="C20:M20"/>
    <mergeCell ref="O20:AK20"/>
    <mergeCell ref="C21:M21"/>
    <mergeCell ref="O21:AK21"/>
    <mergeCell ref="C22:M22"/>
    <mergeCell ref="O22:AK22"/>
    <mergeCell ref="O23:AA23"/>
    <mergeCell ref="AB23:AK23"/>
    <mergeCell ref="O24:AA24"/>
    <mergeCell ref="AB24:AJ24"/>
    <mergeCell ref="A18:M18"/>
    <mergeCell ref="O18:P18"/>
    <mergeCell ref="Q18:S18"/>
    <mergeCell ref="T18:U18"/>
    <mergeCell ref="V18:Y18"/>
    <mergeCell ref="Z18:AA18"/>
    <mergeCell ref="AB18:AE18"/>
    <mergeCell ref="C19:M19"/>
    <mergeCell ref="O19:AK19"/>
    <mergeCell ref="B1:AJ1"/>
    <mergeCell ref="A2:AK2"/>
    <mergeCell ref="A3:AK3"/>
    <mergeCell ref="O9:AI9"/>
    <mergeCell ref="A10:B10"/>
    <mergeCell ref="C10:F10"/>
    <mergeCell ref="O10:AI10"/>
    <mergeCell ref="B14:AJ14"/>
    <mergeCell ref="A15:M15"/>
    <mergeCell ref="O15:AK15"/>
    <mergeCell ref="Z11:AA12"/>
    <mergeCell ref="AB11:AC12"/>
    <mergeCell ref="AD11:AE12"/>
    <mergeCell ref="AF11:AG12"/>
    <mergeCell ref="AH11:AI12"/>
    <mergeCell ref="AJ11:AK12"/>
  </mergeCells>
  <conditionalFormatting sqref="A19 A70:AE72 A27:W27 A28:P32 AB27:AH27 AB28:AG28 AK28 AB30:AG30 AK30 AB32:AG32 AK32 AK34 A1:AK1 AK24:AK26 A2 P11:R11 T11 V11 X11 Z11 AB11 AD11 AF11 AH11 AJ11 O4:AG4 A4:I5 A11:I12 AJ9:AK10 AJ6 A13:AK16 A17:N18 T18 V18 Z18 AB18 AF18:AK18 G9:I10 A7:A9 B8:I8 A6:B6 D6:E6 G6 I6 G45:I45 I44 G46:H46 AF53 AB53 AB23:AK23 Q53 O53 Q18 O18 A33:L34 V33:V34 V68 O6 C19:AK22 C23:Z26">
    <cfRule type="cellIs" priority="1" dxfId="36" operator="equal" stopIfTrue="1">
      <formula>"要入力"</formula>
    </cfRule>
  </conditionalFormatting>
  <conditionalFormatting sqref="Q28:W32">
    <cfRule type="cellIs" priority="2" dxfId="36" operator="equal" stopIfTrue="1">
      <formula>"要入力"</formula>
    </cfRule>
  </conditionalFormatting>
  <conditionalFormatting sqref="AB31:AH31 AB29:AH29">
    <cfRule type="cellIs" priority="3" dxfId="36" operator="equal" stopIfTrue="1">
      <formula>"要入力"</formula>
    </cfRule>
  </conditionalFormatting>
  <conditionalFormatting sqref="A54 A62:W62 A68:L68 A63:P64 AB62:AH62 AB63:AG63 AK63 AK65 AK67 AK69 A38:AK38 A49:AK51 A66:P67 A65:B65 A69:B69 L69 AK59:AK61 A39 AB58:AK58 A52:N53 V53 AH53 T53 Z53 C54:AK57 C58:Z61">
    <cfRule type="cellIs" priority="4" dxfId="36" operator="equal" stopIfTrue="1">
      <formula>"要入力"</formula>
    </cfRule>
  </conditionalFormatting>
  <conditionalFormatting sqref="Q63:W64 Q66:W66">
    <cfRule type="cellIs" priority="5" dxfId="36" operator="equal" stopIfTrue="1">
      <formula>"要入力"</formula>
    </cfRule>
  </conditionalFormatting>
  <conditionalFormatting sqref="AB66:AH66 AB64:AH64">
    <cfRule type="cellIs" priority="6" dxfId="36" operator="equal" stopIfTrue="1">
      <formula>"要入力"</formula>
    </cfRule>
  </conditionalFormatting>
  <conditionalFormatting sqref="C65:L65">
    <cfRule type="cellIs" priority="7" dxfId="36" operator="equal" stopIfTrue="1">
      <formula>"要入力"</formula>
    </cfRule>
  </conditionalFormatting>
  <conditionalFormatting sqref="Q65:W65">
    <cfRule type="cellIs" priority="8" dxfId="36" operator="equal" stopIfTrue="1">
      <formula>"要入力"</formula>
    </cfRule>
  </conditionalFormatting>
  <conditionalFormatting sqref="C69:K69">
    <cfRule type="cellIs" priority="9" dxfId="36" operator="equal" stopIfTrue="1">
      <formula>"要入力"</formula>
    </cfRule>
  </conditionalFormatting>
  <conditionalFormatting sqref="AB67:AG67">
    <cfRule type="cellIs" priority="10" dxfId="36" operator="equal" stopIfTrue="1">
      <formula>"要入力"</formula>
    </cfRule>
  </conditionalFormatting>
  <conditionalFormatting sqref="Q67:W67">
    <cfRule type="cellIs" priority="11" dxfId="36" operator="equal" stopIfTrue="1">
      <formula>"要入力"</formula>
    </cfRule>
  </conditionalFormatting>
  <conditionalFormatting sqref="A3">
    <cfRule type="cellIs" priority="12" dxfId="36" operator="equal" stopIfTrue="1">
      <formula>"要入力"</formula>
    </cfRule>
  </conditionalFormatting>
  <conditionalFormatting sqref="B9:F9">
    <cfRule type="cellIs" priority="13" dxfId="36" operator="equal" stopIfTrue="1">
      <formula>"要入力"</formula>
    </cfRule>
  </conditionalFormatting>
  <conditionalFormatting sqref="O40:AG40 A40:I41 A48:I48 O42 A42:A45 G47 I46:I47 AH42 AK45:AK46 P47:R47">
    <cfRule type="cellIs" priority="14" dxfId="36" operator="equal" stopIfTrue="1">
      <formula>"要入力"</formula>
    </cfRule>
  </conditionalFormatting>
  <conditionalFormatting sqref="B45:F45 A46">
    <cfRule type="cellIs" priority="15" dxfId="36" operator="equal" stopIfTrue="1">
      <formula>"要入力"</formula>
    </cfRule>
  </conditionalFormatting>
  <conditionalFormatting sqref="H6">
    <cfRule type="cellIs" priority="16" dxfId="36" operator="equal" stopIfTrue="1">
      <formula>"要入力"</formula>
    </cfRule>
  </conditionalFormatting>
  <conditionalFormatting sqref="F6">
    <cfRule type="cellIs" priority="17" dxfId="36" operator="equal" stopIfTrue="1">
      <formula>"要入力"</formula>
    </cfRule>
  </conditionalFormatting>
  <conditionalFormatting sqref="B44:H44">
    <cfRule type="cellIs" priority="18" dxfId="36" operator="equal" stopIfTrue="1">
      <formula>"要入力"</formula>
    </cfRule>
  </conditionalFormatting>
  <conditionalFormatting sqref="B42 E42 G42 I42">
    <cfRule type="cellIs" priority="19" dxfId="36" operator="equal" stopIfTrue="1">
      <formula>"要入力"</formula>
    </cfRule>
  </conditionalFormatting>
  <conditionalFormatting sqref="D42">
    <cfRule type="cellIs" priority="20" dxfId="36" operator="equal" stopIfTrue="1">
      <formula>"要入力"</formula>
    </cfRule>
  </conditionalFormatting>
  <conditionalFormatting sqref="F42">
    <cfRule type="cellIs" priority="21" dxfId="36" operator="equal" stopIfTrue="1">
      <formula>"要入力"</formula>
    </cfRule>
  </conditionalFormatting>
  <conditionalFormatting sqref="H42">
    <cfRule type="cellIs" priority="22" dxfId="36" operator="equal" stopIfTrue="1">
      <formula>"要入力"</formula>
    </cfRule>
  </conditionalFormatting>
  <conditionalFormatting sqref="T47 V47 X47 Z47 AB47 AD47 AF47 AH47 AJ47">
    <cfRule type="cellIs" priority="23" dxfId="36" operator="equal" stopIfTrue="1">
      <formula>"要入力"</formula>
    </cfRule>
  </conditionalFormatting>
  <dataValidations count="1">
    <dataValidation type="list" allowBlank="1" showInputMessage="1" showErrorMessage="1" sqref="A10">
      <formula1>"盛岡,県南,沿岸,県北"</formula1>
    </dataValidation>
  </dataValidations>
  <printOptions/>
  <pageMargins left="0.9055118110236222" right="0.5118110236220472"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22">
    <tabColor indexed="50"/>
  </sheetPr>
  <dimension ref="A1:N22"/>
  <sheetViews>
    <sheetView zoomScale="78" zoomScaleNormal="78" zoomScalePageLayoutView="0" workbookViewId="0" topLeftCell="A1">
      <selection activeCell="C13" sqref="C13"/>
    </sheetView>
  </sheetViews>
  <sheetFormatPr defaultColWidth="9.00390625" defaultRowHeight="24.75" customHeight="1"/>
  <cols>
    <col min="1" max="1" width="4.625" style="10" customWidth="1"/>
    <col min="2" max="2" width="3.625" style="10" customWidth="1"/>
    <col min="3" max="3" width="30.625" style="10" customWidth="1"/>
    <col min="4" max="5" width="12.625" style="10" customWidth="1"/>
    <col min="6" max="6" width="11.625" style="10" customWidth="1"/>
    <col min="7" max="7" width="2.625" style="151" customWidth="1"/>
    <col min="8" max="9" width="12.625" style="152" customWidth="1"/>
    <col min="10" max="10" width="12.625" style="10" customWidth="1"/>
    <col min="11" max="11" width="11.625" style="10" customWidth="1"/>
    <col min="12" max="12" width="2.625" style="151" customWidth="1"/>
    <col min="13" max="13" width="3.625" style="10" customWidth="1"/>
    <col min="14" max="14" width="51.125" style="10" customWidth="1"/>
    <col min="15" max="15" width="9.00390625" style="10" bestFit="1" customWidth="1"/>
    <col min="16" max="16" width="9.00390625" style="10" customWidth="1"/>
    <col min="17" max="16384" width="9.00390625" style="10" customWidth="1"/>
  </cols>
  <sheetData>
    <row r="1" spans="13:14" ht="24.75" customHeight="1">
      <c r="M1" s="116"/>
      <c r="N1" s="116"/>
    </row>
    <row r="2" spans="2:14" ht="24.75" customHeight="1">
      <c r="B2" s="153" t="s">
        <v>221</v>
      </c>
      <c r="M2" s="116"/>
      <c r="N2" s="108" t="s">
        <v>72</v>
      </c>
    </row>
    <row r="3" spans="9:14" ht="24.75" customHeight="1">
      <c r="I3" s="163" t="s">
        <v>217</v>
      </c>
      <c r="J3" s="918" t="str">
        <f>①!P5</f>
        <v>○○　△△</v>
      </c>
      <c r="K3" s="918"/>
      <c r="M3" s="116"/>
      <c r="N3" s="109" t="s">
        <v>74</v>
      </c>
    </row>
    <row r="4" spans="2:14" ht="24.75" customHeight="1">
      <c r="B4" s="921">
        <v>1</v>
      </c>
      <c r="C4" s="154" t="s">
        <v>222</v>
      </c>
      <c r="D4" s="156" t="s">
        <v>191</v>
      </c>
      <c r="E4" s="156" t="s">
        <v>223</v>
      </c>
      <c r="F4" s="919" t="s">
        <v>111</v>
      </c>
      <c r="G4" s="920"/>
      <c r="H4" s="156" t="s">
        <v>207</v>
      </c>
      <c r="I4" s="156" t="s">
        <v>208</v>
      </c>
      <c r="J4" s="156" t="s">
        <v>209</v>
      </c>
      <c r="K4" s="919" t="s">
        <v>60</v>
      </c>
      <c r="L4" s="920"/>
      <c r="M4" s="116"/>
      <c r="N4" s="839" t="s">
        <v>224</v>
      </c>
    </row>
    <row r="5" spans="2:14" ht="49.5" customHeight="1">
      <c r="B5" s="922"/>
      <c r="C5" s="155"/>
      <c r="D5" s="157"/>
      <c r="E5" s="157"/>
      <c r="F5" s="158"/>
      <c r="G5" s="159" t="s">
        <v>206</v>
      </c>
      <c r="H5" s="161"/>
      <c r="I5" s="161"/>
      <c r="J5" s="164"/>
      <c r="K5" s="165"/>
      <c r="L5" s="159" t="s">
        <v>157</v>
      </c>
      <c r="M5" s="116"/>
      <c r="N5" s="923"/>
    </row>
    <row r="6" spans="2:14" ht="24.75" customHeight="1">
      <c r="B6" s="921">
        <v>2</v>
      </c>
      <c r="C6" s="154" t="s">
        <v>222</v>
      </c>
      <c r="D6" s="156" t="s">
        <v>191</v>
      </c>
      <c r="E6" s="156" t="s">
        <v>223</v>
      </c>
      <c r="F6" s="919" t="s">
        <v>111</v>
      </c>
      <c r="G6" s="920"/>
      <c r="H6" s="156" t="s">
        <v>207</v>
      </c>
      <c r="I6" s="156" t="s">
        <v>208</v>
      </c>
      <c r="J6" s="156" t="s">
        <v>209</v>
      </c>
      <c r="K6" s="919" t="s">
        <v>60</v>
      </c>
      <c r="L6" s="920"/>
      <c r="M6" s="116"/>
      <c r="N6" s="924"/>
    </row>
    <row r="7" spans="2:14" ht="49.5" customHeight="1">
      <c r="B7" s="922"/>
      <c r="C7" s="155"/>
      <c r="D7" s="157"/>
      <c r="E7" s="157"/>
      <c r="F7" s="158"/>
      <c r="G7" s="159" t="s">
        <v>206</v>
      </c>
      <c r="H7" s="161"/>
      <c r="I7" s="161"/>
      <c r="J7" s="164"/>
      <c r="K7" s="165"/>
      <c r="L7" s="159" t="s">
        <v>157</v>
      </c>
      <c r="M7" s="116"/>
      <c r="N7" s="120"/>
    </row>
    <row r="8" spans="2:14" ht="24.75" customHeight="1">
      <c r="B8" s="921">
        <v>3</v>
      </c>
      <c r="C8" s="154" t="s">
        <v>222</v>
      </c>
      <c r="D8" s="156" t="s">
        <v>191</v>
      </c>
      <c r="E8" s="156" t="s">
        <v>223</v>
      </c>
      <c r="F8" s="919" t="s">
        <v>111</v>
      </c>
      <c r="G8" s="920"/>
      <c r="H8" s="156" t="s">
        <v>207</v>
      </c>
      <c r="I8" s="156" t="s">
        <v>208</v>
      </c>
      <c r="J8" s="156" t="s">
        <v>209</v>
      </c>
      <c r="K8" s="919" t="s">
        <v>60</v>
      </c>
      <c r="L8" s="920"/>
      <c r="M8" s="116"/>
      <c r="N8" s="120" t="s">
        <v>34</v>
      </c>
    </row>
    <row r="9" spans="2:14" ht="49.5" customHeight="1">
      <c r="B9" s="922"/>
      <c r="C9" s="155"/>
      <c r="D9" s="157"/>
      <c r="E9" s="157"/>
      <c r="F9" s="158"/>
      <c r="G9" s="159" t="s">
        <v>206</v>
      </c>
      <c r="H9" s="161"/>
      <c r="I9" s="161"/>
      <c r="J9" s="164"/>
      <c r="K9" s="165"/>
      <c r="L9" s="159" t="s">
        <v>157</v>
      </c>
      <c r="M9" s="116"/>
      <c r="N9" s="121" t="s">
        <v>225</v>
      </c>
    </row>
    <row r="10" spans="2:14" ht="24.75" customHeight="1">
      <c r="B10" s="921">
        <v>4</v>
      </c>
      <c r="C10" s="154" t="s">
        <v>222</v>
      </c>
      <c r="D10" s="156" t="s">
        <v>191</v>
      </c>
      <c r="E10" s="156" t="s">
        <v>223</v>
      </c>
      <c r="F10" s="919" t="s">
        <v>111</v>
      </c>
      <c r="G10" s="920"/>
      <c r="H10" s="156" t="s">
        <v>207</v>
      </c>
      <c r="I10" s="156" t="s">
        <v>208</v>
      </c>
      <c r="J10" s="156" t="s">
        <v>209</v>
      </c>
      <c r="K10" s="919" t="s">
        <v>60</v>
      </c>
      <c r="L10" s="920"/>
      <c r="M10" s="116"/>
      <c r="N10" s="925" t="s">
        <v>226</v>
      </c>
    </row>
    <row r="11" spans="2:14" ht="49.5" customHeight="1">
      <c r="B11" s="922"/>
      <c r="C11" s="155"/>
      <c r="D11" s="157"/>
      <c r="E11" s="157"/>
      <c r="F11" s="158"/>
      <c r="G11" s="159" t="s">
        <v>206</v>
      </c>
      <c r="H11" s="161"/>
      <c r="I11" s="161"/>
      <c r="J11" s="164"/>
      <c r="K11" s="165"/>
      <c r="L11" s="159" t="s">
        <v>157</v>
      </c>
      <c r="M11" s="116"/>
      <c r="N11" s="926"/>
    </row>
    <row r="12" spans="2:14" ht="24.75" customHeight="1">
      <c r="B12" s="921">
        <v>5</v>
      </c>
      <c r="C12" s="154" t="s">
        <v>222</v>
      </c>
      <c r="D12" s="156" t="s">
        <v>191</v>
      </c>
      <c r="E12" s="156" t="s">
        <v>223</v>
      </c>
      <c r="F12" s="919" t="s">
        <v>111</v>
      </c>
      <c r="G12" s="920"/>
      <c r="H12" s="156" t="s">
        <v>207</v>
      </c>
      <c r="I12" s="156" t="s">
        <v>208</v>
      </c>
      <c r="J12" s="156" t="s">
        <v>209</v>
      </c>
      <c r="K12" s="919" t="s">
        <v>60</v>
      </c>
      <c r="L12" s="920"/>
      <c r="M12" s="116"/>
      <c r="N12" s="167"/>
    </row>
    <row r="13" spans="2:14" ht="49.5" customHeight="1">
      <c r="B13" s="922"/>
      <c r="C13" s="155"/>
      <c r="D13" s="157"/>
      <c r="E13" s="157"/>
      <c r="F13" s="158"/>
      <c r="G13" s="159" t="s">
        <v>206</v>
      </c>
      <c r="H13" s="161"/>
      <c r="I13" s="161"/>
      <c r="J13" s="164"/>
      <c r="K13" s="165"/>
      <c r="L13" s="159" t="s">
        <v>157</v>
      </c>
      <c r="M13" s="116"/>
      <c r="N13" s="167"/>
    </row>
    <row r="14" spans="2:14" ht="24.75" customHeight="1">
      <c r="B14" s="921">
        <v>6</v>
      </c>
      <c r="C14" s="154" t="s">
        <v>222</v>
      </c>
      <c r="D14" s="156" t="s">
        <v>191</v>
      </c>
      <c r="E14" s="156" t="s">
        <v>223</v>
      </c>
      <c r="F14" s="919" t="s">
        <v>111</v>
      </c>
      <c r="G14" s="920"/>
      <c r="H14" s="156" t="s">
        <v>207</v>
      </c>
      <c r="I14" s="156" t="s">
        <v>208</v>
      </c>
      <c r="J14" s="156" t="s">
        <v>209</v>
      </c>
      <c r="K14" s="919" t="s">
        <v>60</v>
      </c>
      <c r="L14" s="920"/>
      <c r="M14" s="116"/>
      <c r="N14" s="167"/>
    </row>
    <row r="15" spans="2:14" ht="49.5" customHeight="1">
      <c r="B15" s="922"/>
      <c r="C15" s="155"/>
      <c r="D15" s="157"/>
      <c r="E15" s="157"/>
      <c r="F15" s="158"/>
      <c r="G15" s="159" t="s">
        <v>206</v>
      </c>
      <c r="H15" s="161"/>
      <c r="I15" s="161"/>
      <c r="J15" s="164"/>
      <c r="K15" s="165"/>
      <c r="L15" s="159" t="s">
        <v>157</v>
      </c>
      <c r="M15" s="116"/>
      <c r="N15" s="167"/>
    </row>
    <row r="16" spans="1:14" ht="24.75" customHeight="1">
      <c r="A16" s="116"/>
      <c r="B16" s="116"/>
      <c r="C16" s="116"/>
      <c r="D16" s="116"/>
      <c r="E16" s="116"/>
      <c r="F16" s="116"/>
      <c r="G16" s="160"/>
      <c r="H16" s="162"/>
      <c r="I16" s="162"/>
      <c r="J16" s="116"/>
      <c r="K16" s="116"/>
      <c r="L16" s="160"/>
      <c r="M16" s="116"/>
      <c r="N16" s="167"/>
    </row>
    <row r="17" spans="1:14" ht="24.75" customHeight="1">
      <c r="A17" s="116"/>
      <c r="B17" s="116"/>
      <c r="C17" s="116"/>
      <c r="D17" s="116"/>
      <c r="E17" s="116"/>
      <c r="F17" s="116"/>
      <c r="G17" s="160"/>
      <c r="H17" s="162"/>
      <c r="I17" s="162"/>
      <c r="J17" s="116"/>
      <c r="K17" s="116"/>
      <c r="L17" s="160"/>
      <c r="M17" s="116"/>
      <c r="N17" s="167"/>
    </row>
    <row r="18" ht="24.75" customHeight="1">
      <c r="N18" s="166"/>
    </row>
    <row r="19" ht="24.75" customHeight="1">
      <c r="N19" s="166"/>
    </row>
    <row r="20" ht="24.75" customHeight="1">
      <c r="N20" s="166"/>
    </row>
    <row r="21" ht="24.75" customHeight="1">
      <c r="N21" s="166"/>
    </row>
    <row r="22" ht="24.75" customHeight="1">
      <c r="N22" s="166"/>
    </row>
  </sheetData>
  <sheetProtection sheet="1" selectLockedCells="1"/>
  <mergeCells count="21">
    <mergeCell ref="F14:G14"/>
    <mergeCell ref="K14:L14"/>
    <mergeCell ref="B4:B5"/>
    <mergeCell ref="N4:N6"/>
    <mergeCell ref="B6:B7"/>
    <mergeCell ref="B8:B9"/>
    <mergeCell ref="B10:B11"/>
    <mergeCell ref="N10:N11"/>
    <mergeCell ref="B12:B13"/>
    <mergeCell ref="B14:B15"/>
    <mergeCell ref="F8:G8"/>
    <mergeCell ref="K8:L8"/>
    <mergeCell ref="F10:G10"/>
    <mergeCell ref="K10:L10"/>
    <mergeCell ref="F12:G12"/>
    <mergeCell ref="K12:L12"/>
    <mergeCell ref="J3:K3"/>
    <mergeCell ref="F4:G4"/>
    <mergeCell ref="K4:L4"/>
    <mergeCell ref="F6:G6"/>
    <mergeCell ref="K6:L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3">
    <tabColor indexed="50"/>
  </sheetPr>
  <dimension ref="A1:W90"/>
  <sheetViews>
    <sheetView showZeros="0" zoomScale="85" zoomScaleNormal="85" zoomScalePageLayoutView="0" workbookViewId="0" topLeftCell="A1">
      <selection activeCell="Y29" sqref="Y29"/>
    </sheetView>
  </sheetViews>
  <sheetFormatPr defaultColWidth="9.00390625" defaultRowHeight="13.5"/>
  <cols>
    <col min="1" max="1" width="3.125" style="168" customWidth="1"/>
    <col min="2" max="2" width="2.625" style="168" customWidth="1"/>
    <col min="3" max="3" width="4.875" style="168" customWidth="1"/>
    <col min="4" max="4" width="10.875" style="168" customWidth="1"/>
    <col min="5" max="5" width="3.875" style="168" customWidth="1"/>
    <col min="6" max="6" width="12.75390625" style="168" customWidth="1"/>
    <col min="7" max="19" width="4.625" style="168" customWidth="1"/>
    <col min="20" max="20" width="3.625" style="168" customWidth="1"/>
    <col min="21" max="21" width="42.625" style="168" customWidth="1"/>
    <col min="22" max="22" width="9.00390625" style="168" bestFit="1" customWidth="1"/>
    <col min="23" max="23" width="4.875" style="168" customWidth="1"/>
    <col min="24" max="24" width="9.00390625" style="168" bestFit="1" customWidth="1"/>
    <col min="25" max="25" width="9.00390625" style="168" customWidth="1"/>
    <col min="26" max="16384" width="9.00390625" style="168" customWidth="1"/>
  </cols>
  <sheetData>
    <row r="1" spans="1:21" ht="22.5" customHeight="1">
      <c r="A1" s="169"/>
      <c r="B1" s="175" t="s">
        <v>228</v>
      </c>
      <c r="C1" s="175"/>
      <c r="D1" s="927" t="s">
        <v>91</v>
      </c>
      <c r="E1" s="927"/>
      <c r="F1" s="927"/>
      <c r="G1" s="927"/>
      <c r="H1" s="927"/>
      <c r="I1" s="927"/>
      <c r="J1" s="927"/>
      <c r="K1" s="927"/>
      <c r="L1" s="927"/>
      <c r="M1" s="927"/>
      <c r="N1" s="927"/>
      <c r="O1" s="927"/>
      <c r="P1" s="927"/>
      <c r="Q1" s="927"/>
      <c r="R1" s="927"/>
      <c r="S1" s="927"/>
      <c r="T1" s="174"/>
      <c r="U1" s="108" t="s">
        <v>72</v>
      </c>
    </row>
    <row r="2" spans="1:21" ht="22.5" customHeight="1">
      <c r="A2" s="169"/>
      <c r="B2" s="175"/>
      <c r="C2" s="175"/>
      <c r="D2" s="175"/>
      <c r="E2" s="175"/>
      <c r="F2" s="175"/>
      <c r="G2" s="175"/>
      <c r="H2" s="175"/>
      <c r="I2" s="175"/>
      <c r="J2" s="175"/>
      <c r="K2" s="175"/>
      <c r="L2" s="175"/>
      <c r="M2" s="175"/>
      <c r="N2" s="236" t="s">
        <v>229</v>
      </c>
      <c r="O2" s="928" t="str">
        <f>①!P5</f>
        <v>○○　△△</v>
      </c>
      <c r="P2" s="928"/>
      <c r="Q2" s="928"/>
      <c r="R2" s="928"/>
      <c r="S2" s="928"/>
      <c r="T2" s="174"/>
      <c r="U2" s="109" t="s">
        <v>74</v>
      </c>
    </row>
    <row r="3" spans="1:21" ht="16.5" customHeight="1">
      <c r="A3" s="169"/>
      <c r="B3" s="175"/>
      <c r="C3" s="946" t="s">
        <v>41</v>
      </c>
      <c r="D3" s="942"/>
      <c r="E3" s="929" t="s">
        <v>71</v>
      </c>
      <c r="F3" s="930"/>
      <c r="G3" s="209"/>
      <c r="H3" s="228"/>
      <c r="I3" s="230"/>
      <c r="J3" s="230" t="s">
        <v>15</v>
      </c>
      <c r="K3" s="232">
        <f>①!U15</f>
        <v>4</v>
      </c>
      <c r="L3" s="230" t="s">
        <v>232</v>
      </c>
      <c r="M3" s="234" t="s">
        <v>131</v>
      </c>
      <c r="N3" s="232">
        <f>①!AD15</f>
        <v>3</v>
      </c>
      <c r="O3" s="238" t="s">
        <v>134</v>
      </c>
      <c r="P3" s="240" t="s">
        <v>136</v>
      </c>
      <c r="Q3" s="228"/>
      <c r="R3" s="228"/>
      <c r="S3" s="242"/>
      <c r="T3" s="174"/>
      <c r="U3" s="976" t="s">
        <v>96</v>
      </c>
    </row>
    <row r="4" spans="1:21" ht="16.5" customHeight="1">
      <c r="A4" s="169"/>
      <c r="B4" s="175"/>
      <c r="C4" s="974"/>
      <c r="D4" s="975"/>
      <c r="E4" s="931" t="s">
        <v>130</v>
      </c>
      <c r="F4" s="932"/>
      <c r="G4" s="210" t="s">
        <v>235</v>
      </c>
      <c r="H4" s="210" t="s">
        <v>132</v>
      </c>
      <c r="I4" s="210" t="s">
        <v>237</v>
      </c>
      <c r="J4" s="210" t="s">
        <v>238</v>
      </c>
      <c r="K4" s="210" t="s">
        <v>118</v>
      </c>
      <c r="L4" s="210" t="s">
        <v>240</v>
      </c>
      <c r="M4" s="210" t="s">
        <v>241</v>
      </c>
      <c r="N4" s="210" t="s">
        <v>190</v>
      </c>
      <c r="O4" s="210" t="s">
        <v>0</v>
      </c>
      <c r="P4" s="210" t="s">
        <v>242</v>
      </c>
      <c r="Q4" s="210" t="s">
        <v>243</v>
      </c>
      <c r="R4" s="210" t="s">
        <v>244</v>
      </c>
      <c r="S4" s="183" t="s">
        <v>76</v>
      </c>
      <c r="T4" s="174"/>
      <c r="U4" s="977"/>
    </row>
    <row r="5" spans="1:21" ht="16.5" customHeight="1">
      <c r="A5" s="170"/>
      <c r="B5" s="997" t="s">
        <v>135</v>
      </c>
      <c r="C5" s="933" t="s">
        <v>246</v>
      </c>
      <c r="D5" s="934"/>
      <c r="E5" s="979" t="s">
        <v>248</v>
      </c>
      <c r="F5" s="202" t="s">
        <v>341</v>
      </c>
      <c r="G5" s="211"/>
      <c r="H5" s="211"/>
      <c r="I5" s="211"/>
      <c r="J5" s="211"/>
      <c r="K5" s="211"/>
      <c r="L5" s="211"/>
      <c r="M5" s="211"/>
      <c r="N5" s="211">
        <v>11</v>
      </c>
      <c r="O5" s="211">
        <v>11</v>
      </c>
      <c r="P5" s="211">
        <v>11</v>
      </c>
      <c r="Q5" s="211">
        <v>12</v>
      </c>
      <c r="R5" s="211">
        <v>12</v>
      </c>
      <c r="S5" s="243">
        <f>SUM(G5:R5)</f>
        <v>57</v>
      </c>
      <c r="T5" s="174"/>
      <c r="U5" s="978"/>
    </row>
    <row r="6" spans="1:23" ht="16.5" customHeight="1">
      <c r="A6" s="171"/>
      <c r="B6" s="998"/>
      <c r="C6" s="935">
        <v>44413</v>
      </c>
      <c r="D6" s="936"/>
      <c r="E6" s="980"/>
      <c r="F6" s="203"/>
      <c r="G6" s="212"/>
      <c r="H6" s="212"/>
      <c r="I6" s="212"/>
      <c r="J6" s="212"/>
      <c r="K6" s="212"/>
      <c r="L6" s="212"/>
      <c r="M6" s="212"/>
      <c r="N6" s="212"/>
      <c r="O6" s="212"/>
      <c r="P6" s="212"/>
      <c r="Q6" s="212"/>
      <c r="R6" s="212"/>
      <c r="S6" s="244">
        <f>SUM(G6:R6)</f>
        <v>0</v>
      </c>
      <c r="T6" s="174"/>
      <c r="U6" s="981" t="s">
        <v>251</v>
      </c>
      <c r="W6" s="253"/>
    </row>
    <row r="7" spans="1:23" ht="16.5" customHeight="1">
      <c r="A7" s="171"/>
      <c r="B7" s="998"/>
      <c r="C7" s="179" t="s">
        <v>252</v>
      </c>
      <c r="D7" s="193" t="s">
        <v>163</v>
      </c>
      <c r="E7" s="980"/>
      <c r="F7" s="203"/>
      <c r="G7" s="212"/>
      <c r="H7" s="212"/>
      <c r="I7" s="212"/>
      <c r="J7" s="212"/>
      <c r="K7" s="212"/>
      <c r="L7" s="212"/>
      <c r="M7" s="212"/>
      <c r="N7" s="212"/>
      <c r="O7" s="212"/>
      <c r="P7" s="212"/>
      <c r="Q7" s="212"/>
      <c r="R7" s="212"/>
      <c r="S7" s="244">
        <f>SUM(G7:R7)</f>
        <v>0</v>
      </c>
      <c r="T7" s="104" t="s">
        <v>86</v>
      </c>
      <c r="U7" s="982"/>
      <c r="W7" s="253"/>
    </row>
    <row r="8" spans="1:23" ht="16.5" customHeight="1">
      <c r="A8" s="171"/>
      <c r="B8" s="998"/>
      <c r="C8" s="180"/>
      <c r="D8" s="180"/>
      <c r="E8" s="980"/>
      <c r="F8" s="203"/>
      <c r="G8" s="212"/>
      <c r="H8" s="212"/>
      <c r="I8" s="212"/>
      <c r="J8" s="212"/>
      <c r="K8" s="212"/>
      <c r="L8" s="212"/>
      <c r="M8" s="212"/>
      <c r="N8" s="212"/>
      <c r="O8" s="212"/>
      <c r="P8" s="212"/>
      <c r="Q8" s="212"/>
      <c r="R8" s="212"/>
      <c r="S8" s="244">
        <f>SUM(G8:R8)</f>
        <v>0</v>
      </c>
      <c r="T8" s="174"/>
      <c r="U8" s="982"/>
      <c r="W8" s="253"/>
    </row>
    <row r="9" spans="1:23" ht="16.5" customHeight="1">
      <c r="A9" s="171"/>
      <c r="B9" s="998"/>
      <c r="C9" s="181"/>
      <c r="D9" s="194"/>
      <c r="E9" s="980"/>
      <c r="F9" s="183" t="s">
        <v>253</v>
      </c>
      <c r="G9" s="213">
        <f aca="true" t="shared" si="0" ref="G9:S9">SUM(G5:G8)</f>
        <v>0</v>
      </c>
      <c r="H9" s="213">
        <f t="shared" si="0"/>
        <v>0</v>
      </c>
      <c r="I9" s="213">
        <f t="shared" si="0"/>
        <v>0</v>
      </c>
      <c r="J9" s="213">
        <f t="shared" si="0"/>
        <v>0</v>
      </c>
      <c r="K9" s="213">
        <f t="shared" si="0"/>
        <v>0</v>
      </c>
      <c r="L9" s="213">
        <f t="shared" si="0"/>
        <v>0</v>
      </c>
      <c r="M9" s="213">
        <f t="shared" si="0"/>
        <v>0</v>
      </c>
      <c r="N9" s="213">
        <f t="shared" si="0"/>
        <v>11</v>
      </c>
      <c r="O9" s="213">
        <f t="shared" si="0"/>
        <v>11</v>
      </c>
      <c r="P9" s="213">
        <f t="shared" si="0"/>
        <v>11</v>
      </c>
      <c r="Q9" s="213">
        <f t="shared" si="0"/>
        <v>12</v>
      </c>
      <c r="R9" s="213">
        <f t="shared" si="0"/>
        <v>12</v>
      </c>
      <c r="S9" s="213">
        <f t="shared" si="0"/>
        <v>57</v>
      </c>
      <c r="T9" s="174"/>
      <c r="U9" s="983" t="s">
        <v>255</v>
      </c>
      <c r="W9" s="253"/>
    </row>
    <row r="10" spans="1:23" ht="16.5" customHeight="1">
      <c r="A10" s="171"/>
      <c r="B10" s="998"/>
      <c r="C10" s="933" t="s">
        <v>246</v>
      </c>
      <c r="D10" s="934"/>
      <c r="E10" s="979" t="s">
        <v>248</v>
      </c>
      <c r="F10" s="202"/>
      <c r="G10" s="211"/>
      <c r="H10" s="211"/>
      <c r="I10" s="211"/>
      <c r="J10" s="211"/>
      <c r="K10" s="211"/>
      <c r="L10" s="211"/>
      <c r="M10" s="211"/>
      <c r="N10" s="211"/>
      <c r="O10" s="211"/>
      <c r="P10" s="211"/>
      <c r="Q10" s="211"/>
      <c r="R10" s="211"/>
      <c r="S10" s="243">
        <f>SUM(G10:R10)</f>
        <v>0</v>
      </c>
      <c r="T10" s="174"/>
      <c r="U10" s="984"/>
      <c r="W10" s="253"/>
    </row>
    <row r="11" spans="1:21" ht="16.5" customHeight="1">
      <c r="A11" s="171"/>
      <c r="B11" s="998"/>
      <c r="C11" s="935"/>
      <c r="D11" s="936"/>
      <c r="E11" s="980"/>
      <c r="F11" s="203"/>
      <c r="G11" s="212"/>
      <c r="H11" s="212"/>
      <c r="I11" s="212"/>
      <c r="J11" s="212"/>
      <c r="K11" s="212"/>
      <c r="L11" s="212"/>
      <c r="M11" s="212"/>
      <c r="N11" s="212"/>
      <c r="O11" s="212"/>
      <c r="P11" s="212"/>
      <c r="Q11" s="212"/>
      <c r="R11" s="212"/>
      <c r="S11" s="244">
        <f>SUM(G11:R11)</f>
        <v>0</v>
      </c>
      <c r="T11" s="174"/>
      <c r="U11" s="984"/>
    </row>
    <row r="12" spans="1:21" ht="16.5" customHeight="1">
      <c r="A12" s="171"/>
      <c r="B12" s="998"/>
      <c r="C12" s="179"/>
      <c r="D12" s="193"/>
      <c r="E12" s="980"/>
      <c r="F12" s="203"/>
      <c r="G12" s="212"/>
      <c r="H12" s="212"/>
      <c r="I12" s="212"/>
      <c r="J12" s="212"/>
      <c r="K12" s="212"/>
      <c r="L12" s="212"/>
      <c r="M12" s="212"/>
      <c r="N12" s="212"/>
      <c r="O12" s="212"/>
      <c r="P12" s="212"/>
      <c r="Q12" s="212"/>
      <c r="R12" s="212"/>
      <c r="S12" s="244">
        <f>SUM(G12:R12)</f>
        <v>0</v>
      </c>
      <c r="T12" s="174"/>
      <c r="U12" s="1000" t="s">
        <v>257</v>
      </c>
    </row>
    <row r="13" spans="1:21" ht="16.5" customHeight="1">
      <c r="A13" s="171"/>
      <c r="B13" s="998"/>
      <c r="C13" s="180"/>
      <c r="D13" s="180"/>
      <c r="E13" s="980"/>
      <c r="F13" s="203"/>
      <c r="G13" s="212"/>
      <c r="H13" s="212"/>
      <c r="I13" s="212"/>
      <c r="J13" s="212"/>
      <c r="K13" s="212"/>
      <c r="L13" s="212"/>
      <c r="M13" s="212"/>
      <c r="N13" s="212"/>
      <c r="O13" s="212"/>
      <c r="P13" s="212"/>
      <c r="Q13" s="212"/>
      <c r="R13" s="212"/>
      <c r="S13" s="244">
        <f>SUM(G13:R13)</f>
        <v>0</v>
      </c>
      <c r="T13" s="174"/>
      <c r="U13" s="977"/>
    </row>
    <row r="14" spans="1:21" ht="16.5" customHeight="1">
      <c r="A14" s="171"/>
      <c r="B14" s="998"/>
      <c r="C14" s="181"/>
      <c r="D14" s="194"/>
      <c r="E14" s="980"/>
      <c r="F14" s="183" t="s">
        <v>253</v>
      </c>
      <c r="G14" s="213">
        <f aca="true" t="shared" si="1" ref="G14:S14">SUM(G10:G13)</f>
        <v>0</v>
      </c>
      <c r="H14" s="213">
        <f t="shared" si="1"/>
        <v>0</v>
      </c>
      <c r="I14" s="213">
        <f t="shared" si="1"/>
        <v>0</v>
      </c>
      <c r="J14" s="213">
        <f t="shared" si="1"/>
        <v>0</v>
      </c>
      <c r="K14" s="213">
        <f t="shared" si="1"/>
        <v>0</v>
      </c>
      <c r="L14" s="213">
        <f t="shared" si="1"/>
        <v>0</v>
      </c>
      <c r="M14" s="213">
        <f t="shared" si="1"/>
        <v>0</v>
      </c>
      <c r="N14" s="213">
        <f t="shared" si="1"/>
        <v>0</v>
      </c>
      <c r="O14" s="213">
        <f t="shared" si="1"/>
        <v>0</v>
      </c>
      <c r="P14" s="213">
        <f t="shared" si="1"/>
        <v>0</v>
      </c>
      <c r="Q14" s="213">
        <f t="shared" si="1"/>
        <v>0</v>
      </c>
      <c r="R14" s="213">
        <f t="shared" si="1"/>
        <v>0</v>
      </c>
      <c r="S14" s="213">
        <f t="shared" si="1"/>
        <v>0</v>
      </c>
      <c r="T14" s="174"/>
      <c r="U14" s="977"/>
    </row>
    <row r="15" spans="1:21" ht="16.5" customHeight="1">
      <c r="A15" s="171"/>
      <c r="B15" s="998"/>
      <c r="C15" s="933" t="s">
        <v>246</v>
      </c>
      <c r="D15" s="934"/>
      <c r="E15" s="979" t="s">
        <v>248</v>
      </c>
      <c r="F15" s="202"/>
      <c r="G15" s="211"/>
      <c r="H15" s="211"/>
      <c r="I15" s="211"/>
      <c r="J15" s="211"/>
      <c r="K15" s="211"/>
      <c r="L15" s="211"/>
      <c r="M15" s="211"/>
      <c r="N15" s="211"/>
      <c r="O15" s="211"/>
      <c r="P15" s="211"/>
      <c r="Q15" s="211"/>
      <c r="R15" s="211"/>
      <c r="S15" s="243">
        <f>SUM(G15:R15)</f>
        <v>0</v>
      </c>
      <c r="T15" s="174"/>
      <c r="U15" s="977"/>
    </row>
    <row r="16" spans="1:21" ht="16.5" customHeight="1">
      <c r="A16" s="171"/>
      <c r="B16" s="998"/>
      <c r="C16" s="935"/>
      <c r="D16" s="936"/>
      <c r="E16" s="980"/>
      <c r="F16" s="203"/>
      <c r="G16" s="212"/>
      <c r="H16" s="212"/>
      <c r="I16" s="212"/>
      <c r="J16" s="212"/>
      <c r="K16" s="212"/>
      <c r="L16" s="212"/>
      <c r="M16" s="212"/>
      <c r="N16" s="212"/>
      <c r="O16" s="212"/>
      <c r="P16" s="212"/>
      <c r="Q16" s="212"/>
      <c r="R16" s="212"/>
      <c r="S16" s="244">
        <f>SUM(G16:R16)</f>
        <v>0</v>
      </c>
      <c r="T16" s="174"/>
      <c r="U16" s="977"/>
    </row>
    <row r="17" spans="1:21" ht="16.5" customHeight="1">
      <c r="A17" s="171"/>
      <c r="B17" s="998"/>
      <c r="C17" s="179"/>
      <c r="D17" s="193"/>
      <c r="E17" s="980"/>
      <c r="F17" s="203"/>
      <c r="G17" s="212"/>
      <c r="H17" s="212"/>
      <c r="I17" s="212"/>
      <c r="J17" s="212"/>
      <c r="K17" s="212"/>
      <c r="L17" s="212"/>
      <c r="M17" s="212"/>
      <c r="N17" s="212"/>
      <c r="O17" s="212"/>
      <c r="P17" s="212"/>
      <c r="Q17" s="212"/>
      <c r="R17" s="212"/>
      <c r="S17" s="244">
        <f>SUM(G17:R17)</f>
        <v>0</v>
      </c>
      <c r="T17" s="174"/>
      <c r="U17" s="977"/>
    </row>
    <row r="18" spans="1:21" ht="16.5" customHeight="1">
      <c r="A18" s="171"/>
      <c r="B18" s="998"/>
      <c r="C18" s="180"/>
      <c r="D18" s="180"/>
      <c r="E18" s="980"/>
      <c r="F18" s="203"/>
      <c r="G18" s="212"/>
      <c r="H18" s="212"/>
      <c r="I18" s="212"/>
      <c r="J18" s="212"/>
      <c r="K18" s="212"/>
      <c r="L18" s="212"/>
      <c r="M18" s="212"/>
      <c r="N18" s="212"/>
      <c r="O18" s="212"/>
      <c r="P18" s="212"/>
      <c r="Q18" s="212"/>
      <c r="R18" s="212"/>
      <c r="S18" s="244">
        <f>SUM(G18:R18)</f>
        <v>0</v>
      </c>
      <c r="T18" s="174"/>
      <c r="U18" s="977"/>
    </row>
    <row r="19" spans="1:21" ht="16.5" customHeight="1">
      <c r="A19" s="171"/>
      <c r="B19" s="998"/>
      <c r="C19" s="181"/>
      <c r="D19" s="194"/>
      <c r="E19" s="980"/>
      <c r="F19" s="183" t="s">
        <v>253</v>
      </c>
      <c r="G19" s="213">
        <f aca="true" t="shared" si="2" ref="G19:S19">SUM(G15:G18)</f>
        <v>0</v>
      </c>
      <c r="H19" s="213">
        <f t="shared" si="2"/>
        <v>0</v>
      </c>
      <c r="I19" s="213">
        <f t="shared" si="2"/>
        <v>0</v>
      </c>
      <c r="J19" s="213">
        <f t="shared" si="2"/>
        <v>0</v>
      </c>
      <c r="K19" s="213">
        <f t="shared" si="2"/>
        <v>0</v>
      </c>
      <c r="L19" s="213">
        <f t="shared" si="2"/>
        <v>0</v>
      </c>
      <c r="M19" s="213">
        <f t="shared" si="2"/>
        <v>0</v>
      </c>
      <c r="N19" s="213">
        <f t="shared" si="2"/>
        <v>0</v>
      </c>
      <c r="O19" s="213">
        <f t="shared" si="2"/>
        <v>0</v>
      </c>
      <c r="P19" s="213">
        <f t="shared" si="2"/>
        <v>0</v>
      </c>
      <c r="Q19" s="213">
        <f t="shared" si="2"/>
        <v>0</v>
      </c>
      <c r="R19" s="213">
        <f t="shared" si="2"/>
        <v>0</v>
      </c>
      <c r="S19" s="213">
        <f t="shared" si="2"/>
        <v>0</v>
      </c>
      <c r="T19" s="174"/>
      <c r="U19" s="977"/>
    </row>
    <row r="20" spans="1:21" ht="16.5" customHeight="1">
      <c r="A20" s="171"/>
      <c r="B20" s="998"/>
      <c r="C20" s="933" t="s">
        <v>246</v>
      </c>
      <c r="D20" s="934"/>
      <c r="E20" s="979" t="s">
        <v>248</v>
      </c>
      <c r="F20" s="202"/>
      <c r="G20" s="211"/>
      <c r="H20" s="211"/>
      <c r="I20" s="211"/>
      <c r="J20" s="211"/>
      <c r="K20" s="211"/>
      <c r="L20" s="211"/>
      <c r="M20" s="211"/>
      <c r="N20" s="211"/>
      <c r="O20" s="211"/>
      <c r="P20" s="211"/>
      <c r="Q20" s="211"/>
      <c r="R20" s="211"/>
      <c r="S20" s="243">
        <f>SUM(G20:R20)</f>
        <v>0</v>
      </c>
      <c r="T20" s="174"/>
      <c r="U20" s="977"/>
    </row>
    <row r="21" spans="1:21" ht="16.5" customHeight="1">
      <c r="A21" s="171"/>
      <c r="B21" s="998"/>
      <c r="C21" s="935"/>
      <c r="D21" s="936"/>
      <c r="E21" s="980"/>
      <c r="F21" s="203"/>
      <c r="G21" s="212"/>
      <c r="H21" s="212"/>
      <c r="I21" s="212"/>
      <c r="J21" s="212"/>
      <c r="K21" s="212"/>
      <c r="L21" s="212"/>
      <c r="M21" s="212"/>
      <c r="N21" s="212"/>
      <c r="O21" s="212"/>
      <c r="P21" s="212"/>
      <c r="Q21" s="212"/>
      <c r="R21" s="212"/>
      <c r="S21" s="244">
        <f>SUM(G21:R21)</f>
        <v>0</v>
      </c>
      <c r="T21" s="174"/>
      <c r="U21" s="977"/>
    </row>
    <row r="22" spans="1:21" ht="16.5" customHeight="1">
      <c r="A22" s="171"/>
      <c r="B22" s="998"/>
      <c r="C22" s="179"/>
      <c r="D22" s="193"/>
      <c r="E22" s="980"/>
      <c r="F22" s="203"/>
      <c r="G22" s="212"/>
      <c r="H22" s="212"/>
      <c r="I22" s="212"/>
      <c r="J22" s="212"/>
      <c r="K22" s="212"/>
      <c r="L22" s="212"/>
      <c r="M22" s="212"/>
      <c r="N22" s="212"/>
      <c r="O22" s="212"/>
      <c r="P22" s="212"/>
      <c r="Q22" s="212"/>
      <c r="R22" s="212"/>
      <c r="S22" s="244">
        <f>SUM(G22:R22)</f>
        <v>0</v>
      </c>
      <c r="T22" s="174"/>
      <c r="U22" s="977"/>
    </row>
    <row r="23" spans="1:21" ht="16.5" customHeight="1">
      <c r="A23" s="171"/>
      <c r="B23" s="998"/>
      <c r="C23" s="180"/>
      <c r="D23" s="180"/>
      <c r="E23" s="980"/>
      <c r="F23" s="203"/>
      <c r="G23" s="212"/>
      <c r="H23" s="212"/>
      <c r="I23" s="212"/>
      <c r="J23" s="212"/>
      <c r="K23" s="212"/>
      <c r="L23" s="212"/>
      <c r="M23" s="212"/>
      <c r="N23" s="212"/>
      <c r="O23" s="212"/>
      <c r="P23" s="212"/>
      <c r="Q23" s="212"/>
      <c r="R23" s="212"/>
      <c r="S23" s="244">
        <f>SUM(G23:R23)</f>
        <v>0</v>
      </c>
      <c r="T23" s="174"/>
      <c r="U23" s="977"/>
    </row>
    <row r="24" spans="1:21" ht="16.5" customHeight="1">
      <c r="A24" s="171"/>
      <c r="B24" s="998"/>
      <c r="C24" s="181"/>
      <c r="D24" s="194"/>
      <c r="E24" s="980"/>
      <c r="F24" s="183" t="s">
        <v>253</v>
      </c>
      <c r="G24" s="213">
        <f aca="true" t="shared" si="3" ref="G24:S24">SUM(G20:G23)</f>
        <v>0</v>
      </c>
      <c r="H24" s="213">
        <f t="shared" si="3"/>
        <v>0</v>
      </c>
      <c r="I24" s="213">
        <f t="shared" si="3"/>
        <v>0</v>
      </c>
      <c r="J24" s="213">
        <f t="shared" si="3"/>
        <v>0</v>
      </c>
      <c r="K24" s="213">
        <f t="shared" si="3"/>
        <v>0</v>
      </c>
      <c r="L24" s="213">
        <f t="shared" si="3"/>
        <v>0</v>
      </c>
      <c r="M24" s="213">
        <f t="shared" si="3"/>
        <v>0</v>
      </c>
      <c r="N24" s="213">
        <f t="shared" si="3"/>
        <v>0</v>
      </c>
      <c r="O24" s="213">
        <f t="shared" si="3"/>
        <v>0</v>
      </c>
      <c r="P24" s="213">
        <f t="shared" si="3"/>
        <v>0</v>
      </c>
      <c r="Q24" s="213">
        <f t="shared" si="3"/>
        <v>0</v>
      </c>
      <c r="R24" s="213">
        <f t="shared" si="3"/>
        <v>0</v>
      </c>
      <c r="S24" s="213">
        <f t="shared" si="3"/>
        <v>0</v>
      </c>
      <c r="T24" s="174"/>
      <c r="U24" s="978"/>
    </row>
    <row r="25" spans="1:21" ht="16.5" customHeight="1">
      <c r="A25" s="171"/>
      <c r="B25" s="998"/>
      <c r="C25" s="933" t="s">
        <v>246</v>
      </c>
      <c r="D25" s="934"/>
      <c r="E25" s="979" t="s">
        <v>248</v>
      </c>
      <c r="F25" s="202"/>
      <c r="G25" s="214"/>
      <c r="H25" s="214"/>
      <c r="I25" s="214"/>
      <c r="J25" s="214"/>
      <c r="K25" s="214"/>
      <c r="L25" s="214"/>
      <c r="M25" s="214"/>
      <c r="N25" s="214"/>
      <c r="O25" s="214"/>
      <c r="P25" s="214"/>
      <c r="Q25" s="214"/>
      <c r="R25" s="214"/>
      <c r="S25" s="243">
        <f>SUM(G25:R25)</f>
        <v>0</v>
      </c>
      <c r="T25" s="174"/>
      <c r="U25" s="174"/>
    </row>
    <row r="26" spans="1:21" ht="16.5" customHeight="1">
      <c r="A26" s="171"/>
      <c r="B26" s="998"/>
      <c r="C26" s="935"/>
      <c r="D26" s="936"/>
      <c r="E26" s="980"/>
      <c r="F26" s="203"/>
      <c r="G26" s="212"/>
      <c r="H26" s="212"/>
      <c r="I26" s="212"/>
      <c r="J26" s="212"/>
      <c r="K26" s="212"/>
      <c r="L26" s="212"/>
      <c r="M26" s="212"/>
      <c r="N26" s="212"/>
      <c r="O26" s="212"/>
      <c r="P26" s="212"/>
      <c r="Q26" s="212"/>
      <c r="R26" s="212"/>
      <c r="S26" s="244">
        <f>SUM(G26:R26)</f>
        <v>0</v>
      </c>
      <c r="T26" s="174"/>
      <c r="U26" s="174"/>
    </row>
    <row r="27" spans="1:21" ht="16.5" customHeight="1">
      <c r="A27" s="171"/>
      <c r="B27" s="998"/>
      <c r="C27" s="179"/>
      <c r="D27" s="193"/>
      <c r="E27" s="980"/>
      <c r="F27" s="203"/>
      <c r="G27" s="212"/>
      <c r="H27" s="212"/>
      <c r="I27" s="212"/>
      <c r="J27" s="212"/>
      <c r="K27" s="212"/>
      <c r="L27" s="212"/>
      <c r="M27" s="212"/>
      <c r="N27" s="212"/>
      <c r="O27" s="212"/>
      <c r="P27" s="212"/>
      <c r="Q27" s="212"/>
      <c r="R27" s="212"/>
      <c r="S27" s="244">
        <f>SUM(G27:R27)</f>
        <v>0</v>
      </c>
      <c r="T27" s="174"/>
      <c r="U27" s="174"/>
    </row>
    <row r="28" spans="1:21" ht="16.5" customHeight="1">
      <c r="A28" s="171"/>
      <c r="B28" s="998"/>
      <c r="C28" s="180"/>
      <c r="D28" s="180"/>
      <c r="E28" s="980"/>
      <c r="F28" s="203"/>
      <c r="G28" s="212"/>
      <c r="H28" s="212"/>
      <c r="I28" s="212"/>
      <c r="J28" s="212"/>
      <c r="K28" s="212"/>
      <c r="L28" s="212"/>
      <c r="M28" s="212"/>
      <c r="N28" s="212"/>
      <c r="O28" s="212"/>
      <c r="P28" s="212"/>
      <c r="Q28" s="212"/>
      <c r="R28" s="212"/>
      <c r="S28" s="244">
        <f>SUM(G28:R28)</f>
        <v>0</v>
      </c>
      <c r="T28" s="174"/>
      <c r="U28" s="174"/>
    </row>
    <row r="29" spans="1:21" ht="16.5" customHeight="1">
      <c r="A29" s="171"/>
      <c r="B29" s="998"/>
      <c r="C29" s="182"/>
      <c r="D29" s="195"/>
      <c r="E29" s="980"/>
      <c r="F29" s="183" t="s">
        <v>253</v>
      </c>
      <c r="G29" s="213">
        <f aca="true" t="shared" si="4" ref="G29:S29">SUM(G25:G28)</f>
        <v>0</v>
      </c>
      <c r="H29" s="213">
        <f t="shared" si="4"/>
        <v>0</v>
      </c>
      <c r="I29" s="213">
        <f t="shared" si="4"/>
        <v>0</v>
      </c>
      <c r="J29" s="213">
        <f t="shared" si="4"/>
        <v>0</v>
      </c>
      <c r="K29" s="213">
        <f t="shared" si="4"/>
        <v>0</v>
      </c>
      <c r="L29" s="213">
        <f t="shared" si="4"/>
        <v>0</v>
      </c>
      <c r="M29" s="213">
        <f t="shared" si="4"/>
        <v>0</v>
      </c>
      <c r="N29" s="213">
        <f t="shared" si="4"/>
        <v>0</v>
      </c>
      <c r="O29" s="213">
        <f t="shared" si="4"/>
        <v>0</v>
      </c>
      <c r="P29" s="213">
        <f t="shared" si="4"/>
        <v>0</v>
      </c>
      <c r="Q29" s="213">
        <f t="shared" si="4"/>
        <v>0</v>
      </c>
      <c r="R29" s="213">
        <f t="shared" si="4"/>
        <v>0</v>
      </c>
      <c r="S29" s="213">
        <f t="shared" si="4"/>
        <v>0</v>
      </c>
      <c r="T29" s="174"/>
      <c r="U29" s="174"/>
    </row>
    <row r="30" spans="1:21" ht="16.5" customHeight="1">
      <c r="A30" s="171"/>
      <c r="B30" s="999"/>
      <c r="C30" s="937" t="s">
        <v>259</v>
      </c>
      <c r="D30" s="938"/>
      <c r="E30" s="939" t="s">
        <v>76</v>
      </c>
      <c r="F30" s="940"/>
      <c r="G30" s="213">
        <f aca="true" t="shared" si="5" ref="G30:S30">G9+G14+G19+G24+G29</f>
        <v>0</v>
      </c>
      <c r="H30" s="213">
        <f t="shared" si="5"/>
        <v>0</v>
      </c>
      <c r="I30" s="213">
        <f t="shared" si="5"/>
        <v>0</v>
      </c>
      <c r="J30" s="213">
        <f t="shared" si="5"/>
        <v>0</v>
      </c>
      <c r="K30" s="213">
        <f t="shared" si="5"/>
        <v>0</v>
      </c>
      <c r="L30" s="213">
        <f t="shared" si="5"/>
        <v>0</v>
      </c>
      <c r="M30" s="213">
        <f t="shared" si="5"/>
        <v>0</v>
      </c>
      <c r="N30" s="213">
        <f t="shared" si="5"/>
        <v>11</v>
      </c>
      <c r="O30" s="213">
        <f t="shared" si="5"/>
        <v>11</v>
      </c>
      <c r="P30" s="213">
        <f t="shared" si="5"/>
        <v>11</v>
      </c>
      <c r="Q30" s="213">
        <f t="shared" si="5"/>
        <v>12</v>
      </c>
      <c r="R30" s="213">
        <f t="shared" si="5"/>
        <v>12</v>
      </c>
      <c r="S30" s="213">
        <f t="shared" si="5"/>
        <v>57</v>
      </c>
      <c r="T30" s="174"/>
      <c r="U30" s="174"/>
    </row>
    <row r="31" spans="1:21" ht="16.5" customHeight="1">
      <c r="A31" s="171"/>
      <c r="B31" s="175"/>
      <c r="C31" s="941"/>
      <c r="D31" s="942"/>
      <c r="E31" s="979" t="s">
        <v>123</v>
      </c>
      <c r="F31" s="202" t="s">
        <v>342</v>
      </c>
      <c r="G31" s="211">
        <v>12</v>
      </c>
      <c r="H31" s="211">
        <v>12</v>
      </c>
      <c r="I31" s="211">
        <v>12</v>
      </c>
      <c r="J31" s="211">
        <v>12</v>
      </c>
      <c r="K31" s="211">
        <v>11</v>
      </c>
      <c r="L31" s="211">
        <v>11</v>
      </c>
      <c r="M31" s="211">
        <v>11</v>
      </c>
      <c r="N31" s="211">
        <v>6</v>
      </c>
      <c r="O31" s="211">
        <v>6</v>
      </c>
      <c r="P31" s="211">
        <v>6</v>
      </c>
      <c r="Q31" s="211">
        <v>6</v>
      </c>
      <c r="R31" s="211">
        <v>6</v>
      </c>
      <c r="S31" s="243">
        <f>SUM(G31:R31)</f>
        <v>111</v>
      </c>
      <c r="T31" s="104" t="s">
        <v>86</v>
      </c>
      <c r="U31" s="839" t="s">
        <v>260</v>
      </c>
    </row>
    <row r="32" spans="1:21" ht="16.5" customHeight="1">
      <c r="A32" s="171"/>
      <c r="B32" s="175"/>
      <c r="C32" s="943" t="s">
        <v>203</v>
      </c>
      <c r="D32" s="934"/>
      <c r="E32" s="985"/>
      <c r="F32" s="203"/>
      <c r="G32" s="212"/>
      <c r="H32" s="212"/>
      <c r="I32" s="212"/>
      <c r="J32" s="212"/>
      <c r="K32" s="212"/>
      <c r="L32" s="212"/>
      <c r="M32" s="212"/>
      <c r="N32" s="212"/>
      <c r="O32" s="212"/>
      <c r="P32" s="212"/>
      <c r="Q32" s="212"/>
      <c r="R32" s="212"/>
      <c r="S32" s="244">
        <f>SUM(G32:R32)</f>
        <v>0</v>
      </c>
      <c r="T32" s="174"/>
      <c r="U32" s="982"/>
    </row>
    <row r="33" spans="1:21" ht="16.5" customHeight="1">
      <c r="A33" s="171"/>
      <c r="B33" s="175"/>
      <c r="C33" s="943" t="s">
        <v>261</v>
      </c>
      <c r="D33" s="934"/>
      <c r="E33" s="985"/>
      <c r="F33" s="204"/>
      <c r="G33" s="215"/>
      <c r="H33" s="215"/>
      <c r="I33" s="215"/>
      <c r="J33" s="215"/>
      <c r="K33" s="215"/>
      <c r="L33" s="215"/>
      <c r="M33" s="215"/>
      <c r="N33" s="215"/>
      <c r="O33" s="215"/>
      <c r="P33" s="215"/>
      <c r="Q33" s="215"/>
      <c r="R33" s="215"/>
      <c r="S33" s="244">
        <f>SUM(G33:R33)</f>
        <v>0</v>
      </c>
      <c r="T33" s="174"/>
      <c r="U33" s="982"/>
    </row>
    <row r="34" spans="1:21" ht="16.5" customHeight="1">
      <c r="A34" s="171"/>
      <c r="B34" s="175"/>
      <c r="C34" s="943" t="s">
        <v>263</v>
      </c>
      <c r="D34" s="934"/>
      <c r="E34" s="986"/>
      <c r="F34" s="205"/>
      <c r="G34" s="216"/>
      <c r="H34" s="216"/>
      <c r="I34" s="216"/>
      <c r="J34" s="216"/>
      <c r="K34" s="216"/>
      <c r="L34" s="216"/>
      <c r="M34" s="216"/>
      <c r="N34" s="216"/>
      <c r="O34" s="216"/>
      <c r="P34" s="216"/>
      <c r="Q34" s="216"/>
      <c r="R34" s="216"/>
      <c r="S34" s="245">
        <f>SUM(G34:R34)</f>
        <v>0</v>
      </c>
      <c r="T34" s="174"/>
      <c r="U34" s="252"/>
    </row>
    <row r="35" spans="1:21" ht="16.5" customHeight="1">
      <c r="A35" s="171"/>
      <c r="B35" s="175"/>
      <c r="C35" s="931" t="s">
        <v>265</v>
      </c>
      <c r="D35" s="944"/>
      <c r="E35" s="939" t="s">
        <v>76</v>
      </c>
      <c r="F35" s="940"/>
      <c r="G35" s="213">
        <f aca="true" t="shared" si="6" ref="G35:S35">SUM(G31:G34)</f>
        <v>12</v>
      </c>
      <c r="H35" s="213">
        <f t="shared" si="6"/>
        <v>12</v>
      </c>
      <c r="I35" s="213">
        <f t="shared" si="6"/>
        <v>12</v>
      </c>
      <c r="J35" s="213">
        <f t="shared" si="6"/>
        <v>12</v>
      </c>
      <c r="K35" s="213">
        <f t="shared" si="6"/>
        <v>11</v>
      </c>
      <c r="L35" s="213">
        <f t="shared" si="6"/>
        <v>11</v>
      </c>
      <c r="M35" s="213">
        <f t="shared" si="6"/>
        <v>11</v>
      </c>
      <c r="N35" s="213">
        <f t="shared" si="6"/>
        <v>6</v>
      </c>
      <c r="O35" s="213">
        <f t="shared" si="6"/>
        <v>6</v>
      </c>
      <c r="P35" s="213">
        <f t="shared" si="6"/>
        <v>6</v>
      </c>
      <c r="Q35" s="213">
        <f t="shared" si="6"/>
        <v>6</v>
      </c>
      <c r="R35" s="213">
        <f t="shared" si="6"/>
        <v>6</v>
      </c>
      <c r="S35" s="213">
        <f t="shared" si="6"/>
        <v>111</v>
      </c>
      <c r="T35" s="174"/>
      <c r="U35" s="251"/>
    </row>
    <row r="36" spans="1:21" ht="16.5" customHeight="1">
      <c r="A36" s="171"/>
      <c r="B36" s="175"/>
      <c r="C36" s="941"/>
      <c r="D36" s="942"/>
      <c r="E36" s="979" t="s">
        <v>123</v>
      </c>
      <c r="F36" s="202" t="s">
        <v>256</v>
      </c>
      <c r="G36" s="211">
        <v>1</v>
      </c>
      <c r="H36" s="211">
        <v>1</v>
      </c>
      <c r="I36" s="211">
        <v>1</v>
      </c>
      <c r="J36" s="211">
        <v>1</v>
      </c>
      <c r="K36" s="211">
        <v>1</v>
      </c>
      <c r="L36" s="211">
        <v>1</v>
      </c>
      <c r="M36" s="211">
        <v>1</v>
      </c>
      <c r="N36" s="211">
        <v>1</v>
      </c>
      <c r="O36" s="211">
        <v>1</v>
      </c>
      <c r="P36" s="211">
        <v>1</v>
      </c>
      <c r="Q36" s="211">
        <v>1</v>
      </c>
      <c r="R36" s="211">
        <v>1</v>
      </c>
      <c r="S36" s="243">
        <f>SUM(G36:R36)</f>
        <v>12</v>
      </c>
      <c r="T36" s="104" t="s">
        <v>86</v>
      </c>
      <c r="U36" s="839" t="s">
        <v>56</v>
      </c>
    </row>
    <row r="37" spans="1:21" ht="16.5" customHeight="1">
      <c r="A37" s="171"/>
      <c r="B37" s="175"/>
      <c r="C37" s="943" t="s">
        <v>258</v>
      </c>
      <c r="D37" s="934"/>
      <c r="E37" s="985"/>
      <c r="F37" s="203"/>
      <c r="G37" s="212"/>
      <c r="H37" s="212"/>
      <c r="I37" s="212"/>
      <c r="J37" s="212"/>
      <c r="K37" s="212"/>
      <c r="L37" s="212"/>
      <c r="M37" s="212"/>
      <c r="N37" s="212"/>
      <c r="O37" s="212"/>
      <c r="P37" s="212"/>
      <c r="Q37" s="212"/>
      <c r="R37" s="212"/>
      <c r="S37" s="244">
        <f>SUM(G37:R37)</f>
        <v>0</v>
      </c>
      <c r="T37" s="174"/>
      <c r="U37" s="439"/>
    </row>
    <row r="38" spans="1:21" ht="16.5" customHeight="1">
      <c r="A38" s="171"/>
      <c r="B38" s="175"/>
      <c r="C38" s="943" t="s">
        <v>24</v>
      </c>
      <c r="D38" s="934"/>
      <c r="E38" s="986"/>
      <c r="F38" s="205"/>
      <c r="G38" s="216"/>
      <c r="H38" s="216"/>
      <c r="I38" s="216"/>
      <c r="J38" s="216"/>
      <c r="K38" s="216"/>
      <c r="L38" s="216"/>
      <c r="M38" s="216"/>
      <c r="N38" s="216"/>
      <c r="O38" s="216"/>
      <c r="P38" s="216"/>
      <c r="Q38" s="216"/>
      <c r="R38" s="216"/>
      <c r="S38" s="245">
        <f>SUM(G38:R38)</f>
        <v>0</v>
      </c>
      <c r="T38" s="174"/>
      <c r="U38" s="174"/>
    </row>
    <row r="39" spans="1:21" ht="16.5" customHeight="1">
      <c r="A39" s="171"/>
      <c r="B39" s="175"/>
      <c r="C39" s="931" t="s">
        <v>266</v>
      </c>
      <c r="D39" s="945"/>
      <c r="E39" s="946" t="s">
        <v>76</v>
      </c>
      <c r="F39" s="947"/>
      <c r="G39" s="217">
        <f aca="true" t="shared" si="7" ref="G39:S39">IF(SUM(G36:G38)=0,"0",SUM(G36:G38))</f>
        <v>1</v>
      </c>
      <c r="H39" s="217">
        <f t="shared" si="7"/>
        <v>1</v>
      </c>
      <c r="I39" s="217">
        <f t="shared" si="7"/>
        <v>1</v>
      </c>
      <c r="J39" s="217">
        <f t="shared" si="7"/>
        <v>1</v>
      </c>
      <c r="K39" s="217">
        <f t="shared" si="7"/>
        <v>1</v>
      </c>
      <c r="L39" s="217">
        <f t="shared" si="7"/>
        <v>1</v>
      </c>
      <c r="M39" s="217">
        <f t="shared" si="7"/>
        <v>1</v>
      </c>
      <c r="N39" s="217">
        <f t="shared" si="7"/>
        <v>1</v>
      </c>
      <c r="O39" s="217">
        <f t="shared" si="7"/>
        <v>1</v>
      </c>
      <c r="P39" s="217">
        <f t="shared" si="7"/>
        <v>1</v>
      </c>
      <c r="Q39" s="217">
        <f t="shared" si="7"/>
        <v>1</v>
      </c>
      <c r="R39" s="217">
        <f t="shared" si="7"/>
        <v>1</v>
      </c>
      <c r="S39" s="217">
        <f t="shared" si="7"/>
        <v>12</v>
      </c>
      <c r="T39" s="174"/>
      <c r="U39" s="174"/>
    </row>
    <row r="40" spans="1:21" ht="16.5" customHeight="1">
      <c r="A40" s="171"/>
      <c r="B40" s="175"/>
      <c r="C40" s="939" t="s">
        <v>250</v>
      </c>
      <c r="D40" s="948"/>
      <c r="E40" s="948"/>
      <c r="F40" s="949"/>
      <c r="G40" s="218">
        <f aca="true" t="shared" si="8" ref="G40:S40">G30+G35+G39</f>
        <v>13</v>
      </c>
      <c r="H40" s="218">
        <f t="shared" si="8"/>
        <v>13</v>
      </c>
      <c r="I40" s="218">
        <f t="shared" si="8"/>
        <v>13</v>
      </c>
      <c r="J40" s="218">
        <f t="shared" si="8"/>
        <v>13</v>
      </c>
      <c r="K40" s="218">
        <f t="shared" si="8"/>
        <v>12</v>
      </c>
      <c r="L40" s="218">
        <f t="shared" si="8"/>
        <v>12</v>
      </c>
      <c r="M40" s="218">
        <f t="shared" si="8"/>
        <v>12</v>
      </c>
      <c r="N40" s="218">
        <f t="shared" si="8"/>
        <v>18</v>
      </c>
      <c r="O40" s="218">
        <f t="shared" si="8"/>
        <v>18</v>
      </c>
      <c r="P40" s="218">
        <f t="shared" si="8"/>
        <v>18</v>
      </c>
      <c r="Q40" s="218">
        <f t="shared" si="8"/>
        <v>19</v>
      </c>
      <c r="R40" s="218">
        <f t="shared" si="8"/>
        <v>19</v>
      </c>
      <c r="S40" s="218">
        <f t="shared" si="8"/>
        <v>180</v>
      </c>
      <c r="T40" s="174"/>
      <c r="U40" s="174"/>
    </row>
    <row r="41" spans="1:21" ht="16.5" customHeight="1">
      <c r="A41" s="171"/>
      <c r="B41" s="175"/>
      <c r="C41" s="184" t="s">
        <v>267</v>
      </c>
      <c r="D41" s="196"/>
      <c r="E41" s="196"/>
      <c r="F41" s="196"/>
      <c r="G41" s="219"/>
      <c r="H41" s="219"/>
      <c r="I41" s="219"/>
      <c r="J41" s="219"/>
      <c r="K41" s="219"/>
      <c r="L41" s="219"/>
      <c r="M41" s="219"/>
      <c r="N41" s="219"/>
      <c r="O41" s="219"/>
      <c r="P41" s="219"/>
      <c r="Q41" s="219"/>
      <c r="R41" s="219"/>
      <c r="S41" s="219"/>
      <c r="T41" s="174"/>
      <c r="U41" s="174"/>
    </row>
    <row r="42" spans="1:21" ht="12" customHeight="1">
      <c r="A42" s="171"/>
      <c r="B42" s="175"/>
      <c r="C42" s="987" t="s">
        <v>168</v>
      </c>
      <c r="D42" s="988"/>
      <c r="E42" s="988"/>
      <c r="F42" s="988"/>
      <c r="G42" s="988"/>
      <c r="H42" s="988"/>
      <c r="I42" s="988"/>
      <c r="J42" s="988"/>
      <c r="K42" s="988"/>
      <c r="L42" s="988"/>
      <c r="M42" s="988"/>
      <c r="N42" s="988"/>
      <c r="O42" s="988"/>
      <c r="P42" s="988"/>
      <c r="Q42" s="988"/>
      <c r="R42" s="988"/>
      <c r="S42" s="988"/>
      <c r="T42" s="174"/>
      <c r="U42" s="174"/>
    </row>
    <row r="43" spans="1:21" ht="12" customHeight="1">
      <c r="A43" s="171"/>
      <c r="B43" s="175"/>
      <c r="C43" s="988"/>
      <c r="D43" s="988"/>
      <c r="E43" s="988"/>
      <c r="F43" s="988"/>
      <c r="G43" s="988"/>
      <c r="H43" s="988"/>
      <c r="I43" s="988"/>
      <c r="J43" s="988"/>
      <c r="K43" s="988"/>
      <c r="L43" s="988"/>
      <c r="M43" s="988"/>
      <c r="N43" s="988"/>
      <c r="O43" s="988"/>
      <c r="P43" s="988"/>
      <c r="Q43" s="988"/>
      <c r="R43" s="988"/>
      <c r="S43" s="988"/>
      <c r="T43" s="174"/>
      <c r="U43" s="174"/>
    </row>
    <row r="44" spans="1:21" ht="16.5" customHeight="1">
      <c r="A44" s="171"/>
      <c r="B44" s="175"/>
      <c r="C44" s="184" t="s">
        <v>245</v>
      </c>
      <c r="D44" s="196"/>
      <c r="E44" s="196"/>
      <c r="F44" s="196"/>
      <c r="G44" s="219"/>
      <c r="H44" s="219"/>
      <c r="I44" s="219"/>
      <c r="J44" s="219"/>
      <c r="K44" s="219"/>
      <c r="L44" s="219"/>
      <c r="M44" s="219"/>
      <c r="N44" s="219"/>
      <c r="O44" s="219"/>
      <c r="P44" s="219"/>
      <c r="Q44" s="219"/>
      <c r="R44" s="219"/>
      <c r="S44" s="219"/>
      <c r="T44" s="174"/>
      <c r="U44" s="174"/>
    </row>
    <row r="45" spans="1:21" ht="18" customHeight="1">
      <c r="A45" s="950" t="s">
        <v>233</v>
      </c>
      <c r="B45" s="951"/>
      <c r="C45" s="951"/>
      <c r="D45" s="951"/>
      <c r="E45" s="951"/>
      <c r="F45" s="951"/>
      <c r="G45" s="951"/>
      <c r="H45" s="951"/>
      <c r="I45" s="951"/>
      <c r="J45" s="951"/>
      <c r="K45" s="951"/>
      <c r="L45" s="951"/>
      <c r="M45" s="951"/>
      <c r="N45" s="951"/>
      <c r="O45" s="951"/>
      <c r="P45" s="951"/>
      <c r="Q45" s="951"/>
      <c r="R45" s="951"/>
      <c r="S45" s="951"/>
      <c r="T45" s="174"/>
      <c r="U45" s="174"/>
    </row>
    <row r="46" spans="1:21" ht="18" customHeight="1">
      <c r="A46" s="172"/>
      <c r="B46" s="176"/>
      <c r="C46" s="185"/>
      <c r="D46" s="185"/>
      <c r="E46" s="185"/>
      <c r="F46" s="185"/>
      <c r="G46" s="185"/>
      <c r="H46" s="185"/>
      <c r="I46" s="185"/>
      <c r="J46" s="185"/>
      <c r="K46" s="185"/>
      <c r="L46" s="185"/>
      <c r="M46" s="185"/>
      <c r="N46" s="185"/>
      <c r="O46" s="185"/>
      <c r="P46" s="185"/>
      <c r="Q46" s="185"/>
      <c r="R46" s="185"/>
      <c r="S46" s="185"/>
      <c r="T46" s="174"/>
      <c r="U46" s="174"/>
    </row>
    <row r="47" spans="1:21" ht="22.5" customHeight="1">
      <c r="A47" s="1001"/>
      <c r="B47" s="177" t="s">
        <v>228</v>
      </c>
      <c r="C47" s="186"/>
      <c r="D47" s="952" t="s">
        <v>91</v>
      </c>
      <c r="E47" s="952"/>
      <c r="F47" s="952"/>
      <c r="G47" s="952"/>
      <c r="H47" s="952"/>
      <c r="I47" s="952"/>
      <c r="J47" s="952"/>
      <c r="K47" s="952"/>
      <c r="L47" s="952"/>
      <c r="M47" s="952"/>
      <c r="N47" s="952"/>
      <c r="O47" s="952"/>
      <c r="P47" s="952"/>
      <c r="Q47" s="952"/>
      <c r="R47" s="952"/>
      <c r="S47" s="952"/>
      <c r="T47" s="174"/>
      <c r="U47" s="120" t="s">
        <v>34</v>
      </c>
    </row>
    <row r="48" spans="1:21" ht="18" customHeight="1">
      <c r="A48" s="1001"/>
      <c r="B48" s="177"/>
      <c r="C48" s="186"/>
      <c r="D48" s="186"/>
      <c r="E48" s="186"/>
      <c r="F48" s="186"/>
      <c r="G48" s="186"/>
      <c r="H48" s="186"/>
      <c r="I48" s="186"/>
      <c r="J48" s="186"/>
      <c r="K48" s="186"/>
      <c r="L48" s="186"/>
      <c r="M48" s="186"/>
      <c r="N48" s="237" t="s">
        <v>229</v>
      </c>
      <c r="O48" s="953" t="str">
        <f>IF(O2=0,"",O2)</f>
        <v>○○　△△</v>
      </c>
      <c r="P48" s="953"/>
      <c r="Q48" s="953"/>
      <c r="R48" s="953"/>
      <c r="S48" s="953"/>
      <c r="T48" s="174"/>
      <c r="U48" s="121" t="s">
        <v>225</v>
      </c>
    </row>
    <row r="49" spans="1:21" ht="16.5" customHeight="1">
      <c r="A49" s="1001"/>
      <c r="B49" s="177"/>
      <c r="C49" s="970" t="s">
        <v>41</v>
      </c>
      <c r="D49" s="967"/>
      <c r="E49" s="954" t="s">
        <v>71</v>
      </c>
      <c r="F49" s="955"/>
      <c r="G49" s="220"/>
      <c r="H49" s="229"/>
      <c r="I49" s="231"/>
      <c r="J49" s="231" t="s">
        <v>15</v>
      </c>
      <c r="K49" s="233">
        <f>K3</f>
        <v>4</v>
      </c>
      <c r="L49" s="231" t="s">
        <v>232</v>
      </c>
      <c r="M49" s="235" t="s">
        <v>131</v>
      </c>
      <c r="N49" s="233">
        <f>N3</f>
        <v>3</v>
      </c>
      <c r="O49" s="239" t="s">
        <v>134</v>
      </c>
      <c r="P49" s="241" t="s">
        <v>136</v>
      </c>
      <c r="Q49" s="229"/>
      <c r="R49" s="229"/>
      <c r="S49" s="246"/>
      <c r="T49" s="174"/>
      <c r="U49" s="925" t="s">
        <v>226</v>
      </c>
    </row>
    <row r="50" spans="1:21" ht="16.5" customHeight="1">
      <c r="A50" s="1001"/>
      <c r="B50" s="177"/>
      <c r="C50" s="989"/>
      <c r="D50" s="990"/>
      <c r="E50" s="956" t="s">
        <v>130</v>
      </c>
      <c r="F50" s="957"/>
      <c r="G50" s="221" t="str">
        <f>G4</f>
        <v>１月</v>
      </c>
      <c r="H50" s="221" t="str">
        <f>H4</f>
        <v>２月</v>
      </c>
      <c r="I50" s="221" t="str">
        <f>I4</f>
        <v>３月</v>
      </c>
      <c r="J50" s="221" t="str">
        <f>J4</f>
        <v>４月</v>
      </c>
      <c r="K50" s="221" t="str">
        <f>K4</f>
        <v>５月</v>
      </c>
      <c r="L50" s="221" t="str">
        <f>L4</f>
        <v>６月</v>
      </c>
      <c r="M50" s="221" t="str">
        <f>M4</f>
        <v>７月</v>
      </c>
      <c r="N50" s="221" t="str">
        <f>N4</f>
        <v>８月</v>
      </c>
      <c r="O50" s="221" t="str">
        <f>O4</f>
        <v>９月</v>
      </c>
      <c r="P50" s="221" t="str">
        <f>P4</f>
        <v>１０月</v>
      </c>
      <c r="Q50" s="221" t="str">
        <f>Q4</f>
        <v>１１月</v>
      </c>
      <c r="R50" s="221" t="str">
        <f>R4</f>
        <v>１２月</v>
      </c>
      <c r="S50" s="247" t="s">
        <v>76</v>
      </c>
      <c r="T50" s="174"/>
      <c r="U50" s="1002"/>
    </row>
    <row r="51" spans="1:21" ht="16.5" customHeight="1">
      <c r="A51" s="1001"/>
      <c r="B51" s="177"/>
      <c r="C51" s="958" t="s">
        <v>246</v>
      </c>
      <c r="D51" s="959"/>
      <c r="E51" s="991" t="s">
        <v>248</v>
      </c>
      <c r="F51" s="206" t="str">
        <f aca="true" t="shared" si="9" ref="F51:R54">IF(F5=0,"",F5)</f>
        <v>第二工場</v>
      </c>
      <c r="G51" s="222">
        <f t="shared" si="9"/>
      </c>
      <c r="H51" s="222">
        <f t="shared" si="9"/>
      </c>
      <c r="I51" s="222">
        <f t="shared" si="9"/>
      </c>
      <c r="J51" s="222">
        <f t="shared" si="9"/>
      </c>
      <c r="K51" s="222">
        <f t="shared" si="9"/>
      </c>
      <c r="L51" s="222">
        <f t="shared" si="9"/>
      </c>
      <c r="M51" s="222">
        <f t="shared" si="9"/>
      </c>
      <c r="N51" s="222">
        <f t="shared" si="9"/>
        <v>11</v>
      </c>
      <c r="O51" s="222">
        <f t="shared" si="9"/>
        <v>11</v>
      </c>
      <c r="P51" s="222">
        <f t="shared" si="9"/>
        <v>11</v>
      </c>
      <c r="Q51" s="222">
        <f t="shared" si="9"/>
        <v>12</v>
      </c>
      <c r="R51" s="222">
        <f t="shared" si="9"/>
        <v>12</v>
      </c>
      <c r="S51" s="248">
        <f>SUM(G51:R51)</f>
        <v>57</v>
      </c>
      <c r="T51" s="174"/>
      <c r="U51" s="1002"/>
    </row>
    <row r="52" spans="1:21" ht="16.5" customHeight="1">
      <c r="A52" s="1001"/>
      <c r="B52" s="177"/>
      <c r="C52" s="960">
        <f>IF(C6=0," ",C6)</f>
        <v>44413</v>
      </c>
      <c r="D52" s="961"/>
      <c r="E52" s="992"/>
      <c r="F52" s="207">
        <f t="shared" si="9"/>
      </c>
      <c r="G52" s="223">
        <f t="shared" si="9"/>
      </c>
      <c r="H52" s="223">
        <f t="shared" si="9"/>
      </c>
      <c r="I52" s="223">
        <f t="shared" si="9"/>
      </c>
      <c r="J52" s="223">
        <f t="shared" si="9"/>
      </c>
      <c r="K52" s="223">
        <f t="shared" si="9"/>
      </c>
      <c r="L52" s="223">
        <f t="shared" si="9"/>
      </c>
      <c r="M52" s="223">
        <f t="shared" si="9"/>
      </c>
      <c r="N52" s="223">
        <f t="shared" si="9"/>
      </c>
      <c r="O52" s="223">
        <f t="shared" si="9"/>
      </c>
      <c r="P52" s="223">
        <f t="shared" si="9"/>
      </c>
      <c r="Q52" s="223">
        <f t="shared" si="9"/>
      </c>
      <c r="R52" s="223">
        <f t="shared" si="9"/>
      </c>
      <c r="S52" s="249">
        <f>SUM(G52:R52)</f>
        <v>0</v>
      </c>
      <c r="T52" s="174"/>
      <c r="U52" s="1002"/>
    </row>
    <row r="53" spans="1:21" ht="16.5" customHeight="1">
      <c r="A53" s="1001"/>
      <c r="B53" s="177"/>
      <c r="C53" s="188" t="str">
        <f>IF(C7=0,"",C7)</f>
        <v>増設</v>
      </c>
      <c r="D53" s="197" t="str">
        <f>IF(D7=0,"",D7)</f>
        <v>初年度</v>
      </c>
      <c r="E53" s="992"/>
      <c r="F53" s="207">
        <f t="shared" si="9"/>
      </c>
      <c r="G53" s="223">
        <f t="shared" si="9"/>
      </c>
      <c r="H53" s="223">
        <f t="shared" si="9"/>
      </c>
      <c r="I53" s="223">
        <f t="shared" si="9"/>
      </c>
      <c r="J53" s="223">
        <f t="shared" si="9"/>
      </c>
      <c r="K53" s="223">
        <f t="shared" si="9"/>
      </c>
      <c r="L53" s="223">
        <f t="shared" si="9"/>
      </c>
      <c r="M53" s="223">
        <f t="shared" si="9"/>
      </c>
      <c r="N53" s="223">
        <f t="shared" si="9"/>
      </c>
      <c r="O53" s="223">
        <f t="shared" si="9"/>
      </c>
      <c r="P53" s="223">
        <f t="shared" si="9"/>
      </c>
      <c r="Q53" s="223">
        <f t="shared" si="9"/>
      </c>
      <c r="R53" s="223">
        <f t="shared" si="9"/>
      </c>
      <c r="S53" s="249">
        <f>SUM(G53:R53)</f>
        <v>0</v>
      </c>
      <c r="T53" s="174"/>
      <c r="U53" s="1002"/>
    </row>
    <row r="54" spans="1:21" ht="16.5" customHeight="1">
      <c r="A54" s="1001"/>
      <c r="B54" s="177"/>
      <c r="C54" s="187"/>
      <c r="D54" s="198"/>
      <c r="E54" s="992"/>
      <c r="F54" s="208">
        <f t="shared" si="9"/>
      </c>
      <c r="G54" s="224">
        <f t="shared" si="9"/>
      </c>
      <c r="H54" s="224">
        <f t="shared" si="9"/>
      </c>
      <c r="I54" s="224">
        <f t="shared" si="9"/>
      </c>
      <c r="J54" s="224">
        <f t="shared" si="9"/>
      </c>
      <c r="K54" s="224">
        <f t="shared" si="9"/>
      </c>
      <c r="L54" s="224">
        <f t="shared" si="9"/>
      </c>
      <c r="M54" s="224">
        <f t="shared" si="9"/>
      </c>
      <c r="N54" s="224">
        <f t="shared" si="9"/>
      </c>
      <c r="O54" s="224">
        <f t="shared" si="9"/>
      </c>
      <c r="P54" s="224">
        <f t="shared" si="9"/>
      </c>
      <c r="Q54" s="224">
        <f t="shared" si="9"/>
      </c>
      <c r="R54" s="224">
        <f t="shared" si="9"/>
      </c>
      <c r="S54" s="249">
        <f>SUM(G54:R54)</f>
        <v>0</v>
      </c>
      <c r="T54" s="174"/>
      <c r="U54" s="1002"/>
    </row>
    <row r="55" spans="1:21" ht="16.5" customHeight="1">
      <c r="A55" s="1001"/>
      <c r="B55" s="177"/>
      <c r="C55" s="189"/>
      <c r="D55" s="199"/>
      <c r="E55" s="992"/>
      <c r="F55" s="191" t="s">
        <v>253</v>
      </c>
      <c r="G55" s="225">
        <f aca="true" t="shared" si="10" ref="G55:S55">SUM(G51:G54)</f>
        <v>0</v>
      </c>
      <c r="H55" s="225">
        <f t="shared" si="10"/>
        <v>0</v>
      </c>
      <c r="I55" s="225">
        <f t="shared" si="10"/>
        <v>0</v>
      </c>
      <c r="J55" s="225">
        <f t="shared" si="10"/>
        <v>0</v>
      </c>
      <c r="K55" s="225">
        <f t="shared" si="10"/>
        <v>0</v>
      </c>
      <c r="L55" s="225">
        <f t="shared" si="10"/>
        <v>0</v>
      </c>
      <c r="M55" s="225">
        <f t="shared" si="10"/>
        <v>0</v>
      </c>
      <c r="N55" s="225">
        <f t="shared" si="10"/>
        <v>11</v>
      </c>
      <c r="O55" s="225">
        <f t="shared" si="10"/>
        <v>11</v>
      </c>
      <c r="P55" s="225">
        <f t="shared" si="10"/>
        <v>11</v>
      </c>
      <c r="Q55" s="225">
        <f t="shared" si="10"/>
        <v>12</v>
      </c>
      <c r="R55" s="225">
        <f t="shared" si="10"/>
        <v>12</v>
      </c>
      <c r="S55" s="225">
        <f t="shared" si="10"/>
        <v>57</v>
      </c>
      <c r="T55" s="174"/>
      <c r="U55" s="1002"/>
    </row>
    <row r="56" spans="1:21" ht="16.5" customHeight="1">
      <c r="A56" s="1001"/>
      <c r="B56" s="177"/>
      <c r="C56" s="958" t="s">
        <v>246</v>
      </c>
      <c r="D56" s="959"/>
      <c r="E56" s="991" t="s">
        <v>248</v>
      </c>
      <c r="F56" s="206">
        <f aca="true" t="shared" si="11" ref="F56:R59">IF(F10=0,"",F10)</f>
      </c>
      <c r="G56" s="222">
        <f t="shared" si="11"/>
      </c>
      <c r="H56" s="222">
        <f t="shared" si="11"/>
      </c>
      <c r="I56" s="222">
        <f t="shared" si="11"/>
      </c>
      <c r="J56" s="222">
        <f t="shared" si="11"/>
      </c>
      <c r="K56" s="222">
        <f t="shared" si="11"/>
      </c>
      <c r="L56" s="222">
        <f t="shared" si="11"/>
      </c>
      <c r="M56" s="222">
        <f t="shared" si="11"/>
      </c>
      <c r="N56" s="222">
        <f t="shared" si="11"/>
      </c>
      <c r="O56" s="222">
        <f t="shared" si="11"/>
      </c>
      <c r="P56" s="222">
        <f t="shared" si="11"/>
      </c>
      <c r="Q56" s="222">
        <f t="shared" si="11"/>
      </c>
      <c r="R56" s="222">
        <f t="shared" si="11"/>
      </c>
      <c r="S56" s="248">
        <f>SUM(G56:R56)</f>
        <v>0</v>
      </c>
      <c r="T56" s="174"/>
      <c r="U56" s="1002"/>
    </row>
    <row r="57" spans="1:21" ht="16.5" customHeight="1">
      <c r="A57" s="1001"/>
      <c r="B57" s="177"/>
      <c r="C57" s="960" t="str">
        <f>IF(C11=0," ",C11)</f>
        <v> </v>
      </c>
      <c r="D57" s="961"/>
      <c r="E57" s="992"/>
      <c r="F57" s="207">
        <f t="shared" si="11"/>
      </c>
      <c r="G57" s="223">
        <f t="shared" si="11"/>
      </c>
      <c r="H57" s="223">
        <f t="shared" si="11"/>
      </c>
      <c r="I57" s="223">
        <f t="shared" si="11"/>
      </c>
      <c r="J57" s="223">
        <f t="shared" si="11"/>
      </c>
      <c r="K57" s="223">
        <f t="shared" si="11"/>
      </c>
      <c r="L57" s="223">
        <f t="shared" si="11"/>
      </c>
      <c r="M57" s="223">
        <f t="shared" si="11"/>
      </c>
      <c r="N57" s="223">
        <f t="shared" si="11"/>
      </c>
      <c r="O57" s="223">
        <f t="shared" si="11"/>
      </c>
      <c r="P57" s="223">
        <f t="shared" si="11"/>
      </c>
      <c r="Q57" s="223">
        <f t="shared" si="11"/>
      </c>
      <c r="R57" s="223">
        <f t="shared" si="11"/>
      </c>
      <c r="S57" s="249">
        <f>SUM(G57:R57)</f>
        <v>0</v>
      </c>
      <c r="T57" s="174"/>
      <c r="U57" s="1002"/>
    </row>
    <row r="58" spans="1:21" ht="16.5" customHeight="1">
      <c r="A58" s="1001"/>
      <c r="B58" s="177"/>
      <c r="C58" s="188">
        <f>IF(C12=0,"",C12)</f>
      </c>
      <c r="D58" s="197">
        <f>IF(D12=0,"",D12)</f>
      </c>
      <c r="E58" s="992"/>
      <c r="F58" s="207">
        <f t="shared" si="11"/>
      </c>
      <c r="G58" s="223">
        <f t="shared" si="11"/>
      </c>
      <c r="H58" s="223">
        <f t="shared" si="11"/>
      </c>
      <c r="I58" s="223">
        <f t="shared" si="11"/>
      </c>
      <c r="J58" s="223">
        <f t="shared" si="11"/>
      </c>
      <c r="K58" s="223">
        <f t="shared" si="11"/>
      </c>
      <c r="L58" s="223">
        <f t="shared" si="11"/>
      </c>
      <c r="M58" s="223">
        <f t="shared" si="11"/>
      </c>
      <c r="N58" s="223">
        <f t="shared" si="11"/>
      </c>
      <c r="O58" s="223">
        <f t="shared" si="11"/>
      </c>
      <c r="P58" s="223">
        <f t="shared" si="11"/>
      </c>
      <c r="Q58" s="223">
        <f t="shared" si="11"/>
      </c>
      <c r="R58" s="223">
        <f t="shared" si="11"/>
      </c>
      <c r="S58" s="249">
        <f>SUM(G58:R58)</f>
        <v>0</v>
      </c>
      <c r="T58" s="174"/>
      <c r="U58" s="1002"/>
    </row>
    <row r="59" spans="1:21" ht="16.5" customHeight="1">
      <c r="A59" s="1001"/>
      <c r="B59" s="177"/>
      <c r="C59" s="187"/>
      <c r="D59" s="198"/>
      <c r="E59" s="992"/>
      <c r="F59" s="208">
        <f t="shared" si="11"/>
      </c>
      <c r="G59" s="224">
        <f t="shared" si="11"/>
      </c>
      <c r="H59" s="224">
        <f t="shared" si="11"/>
      </c>
      <c r="I59" s="224">
        <f t="shared" si="11"/>
      </c>
      <c r="J59" s="224">
        <f t="shared" si="11"/>
      </c>
      <c r="K59" s="224">
        <f t="shared" si="11"/>
      </c>
      <c r="L59" s="224">
        <f t="shared" si="11"/>
      </c>
      <c r="M59" s="224">
        <f t="shared" si="11"/>
      </c>
      <c r="N59" s="224">
        <f t="shared" si="11"/>
      </c>
      <c r="O59" s="224">
        <f t="shared" si="11"/>
      </c>
      <c r="P59" s="224">
        <f t="shared" si="11"/>
      </c>
      <c r="Q59" s="224">
        <f t="shared" si="11"/>
      </c>
      <c r="R59" s="224">
        <f t="shared" si="11"/>
      </c>
      <c r="S59" s="249">
        <f>SUM(G59:R59)</f>
        <v>0</v>
      </c>
      <c r="T59" s="174"/>
      <c r="U59" s="1002"/>
    </row>
    <row r="60" spans="1:21" ht="16.5" customHeight="1">
      <c r="A60" s="1001"/>
      <c r="B60" s="177"/>
      <c r="C60" s="189"/>
      <c r="D60" s="199"/>
      <c r="E60" s="992"/>
      <c r="F60" s="191" t="s">
        <v>253</v>
      </c>
      <c r="G60" s="225">
        <f aca="true" t="shared" si="12" ref="G60:S60">SUM(G56:G59)</f>
        <v>0</v>
      </c>
      <c r="H60" s="225">
        <f t="shared" si="12"/>
        <v>0</v>
      </c>
      <c r="I60" s="225">
        <f t="shared" si="12"/>
        <v>0</v>
      </c>
      <c r="J60" s="225">
        <f t="shared" si="12"/>
        <v>0</v>
      </c>
      <c r="K60" s="225">
        <f t="shared" si="12"/>
        <v>0</v>
      </c>
      <c r="L60" s="225">
        <f t="shared" si="12"/>
        <v>0</v>
      </c>
      <c r="M60" s="225">
        <f t="shared" si="12"/>
        <v>0</v>
      </c>
      <c r="N60" s="225">
        <f t="shared" si="12"/>
        <v>0</v>
      </c>
      <c r="O60" s="225">
        <f t="shared" si="12"/>
        <v>0</v>
      </c>
      <c r="P60" s="225">
        <f t="shared" si="12"/>
        <v>0</v>
      </c>
      <c r="Q60" s="225">
        <f t="shared" si="12"/>
        <v>0</v>
      </c>
      <c r="R60" s="225">
        <f t="shared" si="12"/>
        <v>0</v>
      </c>
      <c r="S60" s="225">
        <f t="shared" si="12"/>
        <v>0</v>
      </c>
      <c r="T60" s="174"/>
      <c r="U60" s="1002"/>
    </row>
    <row r="61" spans="1:21" ht="16.5" customHeight="1">
      <c r="A61" s="1001"/>
      <c r="B61" s="177"/>
      <c r="C61" s="958" t="s">
        <v>246</v>
      </c>
      <c r="D61" s="959"/>
      <c r="E61" s="991" t="s">
        <v>248</v>
      </c>
      <c r="F61" s="206">
        <f aca="true" t="shared" si="13" ref="F61:R64">IF(F15=0,"",F15)</f>
      </c>
      <c r="G61" s="222">
        <f t="shared" si="13"/>
      </c>
      <c r="H61" s="222">
        <f t="shared" si="13"/>
      </c>
      <c r="I61" s="222">
        <f t="shared" si="13"/>
      </c>
      <c r="J61" s="222">
        <f t="shared" si="13"/>
      </c>
      <c r="K61" s="222">
        <f t="shared" si="13"/>
      </c>
      <c r="L61" s="222">
        <f t="shared" si="13"/>
      </c>
      <c r="M61" s="222">
        <f t="shared" si="13"/>
      </c>
      <c r="N61" s="222">
        <f t="shared" si="13"/>
      </c>
      <c r="O61" s="222">
        <f t="shared" si="13"/>
      </c>
      <c r="P61" s="222">
        <f t="shared" si="13"/>
      </c>
      <c r="Q61" s="222">
        <f t="shared" si="13"/>
      </c>
      <c r="R61" s="222">
        <f t="shared" si="13"/>
      </c>
      <c r="S61" s="248">
        <f>SUM(G61:R61)</f>
        <v>0</v>
      </c>
      <c r="T61" s="174"/>
      <c r="U61" s="1002"/>
    </row>
    <row r="62" spans="1:21" ht="16.5" customHeight="1">
      <c r="A62" s="1001"/>
      <c r="B62" s="177"/>
      <c r="C62" s="960" t="str">
        <f>IF(C16=0," ",C16)</f>
        <v> </v>
      </c>
      <c r="D62" s="961"/>
      <c r="E62" s="992"/>
      <c r="F62" s="207">
        <f t="shared" si="13"/>
      </c>
      <c r="G62" s="223">
        <f t="shared" si="13"/>
      </c>
      <c r="H62" s="223">
        <f t="shared" si="13"/>
      </c>
      <c r="I62" s="223">
        <f t="shared" si="13"/>
      </c>
      <c r="J62" s="223">
        <f t="shared" si="13"/>
      </c>
      <c r="K62" s="223">
        <f t="shared" si="13"/>
      </c>
      <c r="L62" s="223">
        <f t="shared" si="13"/>
      </c>
      <c r="M62" s="223">
        <f t="shared" si="13"/>
      </c>
      <c r="N62" s="223">
        <f t="shared" si="13"/>
      </c>
      <c r="O62" s="223">
        <f t="shared" si="13"/>
      </c>
      <c r="P62" s="223">
        <f t="shared" si="13"/>
      </c>
      <c r="Q62" s="223">
        <f t="shared" si="13"/>
      </c>
      <c r="R62" s="223">
        <f t="shared" si="13"/>
      </c>
      <c r="S62" s="249">
        <f>SUM(G62:R62)</f>
        <v>0</v>
      </c>
      <c r="T62" s="174"/>
      <c r="U62" s="1002"/>
    </row>
    <row r="63" spans="1:21" ht="16.5" customHeight="1">
      <c r="A63" s="1001"/>
      <c r="B63" s="177"/>
      <c r="C63" s="188">
        <f>IF(C17=0,"",C17)</f>
      </c>
      <c r="D63" s="197">
        <f>IF(D17=0,"",D17)</f>
      </c>
      <c r="E63" s="992"/>
      <c r="F63" s="207">
        <f t="shared" si="13"/>
      </c>
      <c r="G63" s="223">
        <f t="shared" si="13"/>
      </c>
      <c r="H63" s="223">
        <f t="shared" si="13"/>
      </c>
      <c r="I63" s="223">
        <f t="shared" si="13"/>
      </c>
      <c r="J63" s="223">
        <f t="shared" si="13"/>
      </c>
      <c r="K63" s="223">
        <f t="shared" si="13"/>
      </c>
      <c r="L63" s="223">
        <f t="shared" si="13"/>
      </c>
      <c r="M63" s="223">
        <f t="shared" si="13"/>
      </c>
      <c r="N63" s="223">
        <f t="shared" si="13"/>
      </c>
      <c r="O63" s="223">
        <f t="shared" si="13"/>
      </c>
      <c r="P63" s="223">
        <f t="shared" si="13"/>
      </c>
      <c r="Q63" s="223">
        <f t="shared" si="13"/>
      </c>
      <c r="R63" s="223">
        <f t="shared" si="13"/>
      </c>
      <c r="S63" s="249">
        <f>SUM(G63:R63)</f>
        <v>0</v>
      </c>
      <c r="T63" s="174"/>
      <c r="U63" s="1002"/>
    </row>
    <row r="64" spans="1:21" ht="16.5" customHeight="1">
      <c r="A64" s="1001"/>
      <c r="B64" s="177"/>
      <c r="C64" s="187"/>
      <c r="D64" s="198"/>
      <c r="E64" s="992"/>
      <c r="F64" s="208">
        <f t="shared" si="13"/>
      </c>
      <c r="G64" s="224">
        <f t="shared" si="13"/>
      </c>
      <c r="H64" s="224">
        <f t="shared" si="13"/>
      </c>
      <c r="I64" s="224">
        <f t="shared" si="13"/>
      </c>
      <c r="J64" s="224">
        <f t="shared" si="13"/>
      </c>
      <c r="K64" s="224">
        <f t="shared" si="13"/>
      </c>
      <c r="L64" s="224">
        <f t="shared" si="13"/>
      </c>
      <c r="M64" s="224">
        <f t="shared" si="13"/>
      </c>
      <c r="N64" s="224">
        <f t="shared" si="13"/>
      </c>
      <c r="O64" s="224">
        <f t="shared" si="13"/>
      </c>
      <c r="P64" s="224">
        <f t="shared" si="13"/>
      </c>
      <c r="Q64" s="224">
        <f t="shared" si="13"/>
      </c>
      <c r="R64" s="224">
        <f t="shared" si="13"/>
      </c>
      <c r="S64" s="249">
        <f>SUM(G64:R64)</f>
        <v>0</v>
      </c>
      <c r="T64" s="174"/>
      <c r="U64" s="1002"/>
    </row>
    <row r="65" spans="1:21" ht="16.5" customHeight="1">
      <c r="A65" s="1001"/>
      <c r="B65" s="177"/>
      <c r="C65" s="189"/>
      <c r="D65" s="199"/>
      <c r="E65" s="992"/>
      <c r="F65" s="191" t="s">
        <v>253</v>
      </c>
      <c r="G65" s="225">
        <f aca="true" t="shared" si="14" ref="G65:S65">SUM(G61:G64)</f>
        <v>0</v>
      </c>
      <c r="H65" s="225">
        <f t="shared" si="14"/>
        <v>0</v>
      </c>
      <c r="I65" s="225">
        <f t="shared" si="14"/>
        <v>0</v>
      </c>
      <c r="J65" s="225">
        <f t="shared" si="14"/>
        <v>0</v>
      </c>
      <c r="K65" s="225">
        <f t="shared" si="14"/>
        <v>0</v>
      </c>
      <c r="L65" s="225">
        <f t="shared" si="14"/>
        <v>0</v>
      </c>
      <c r="M65" s="225">
        <f t="shared" si="14"/>
        <v>0</v>
      </c>
      <c r="N65" s="225">
        <f t="shared" si="14"/>
        <v>0</v>
      </c>
      <c r="O65" s="225">
        <f t="shared" si="14"/>
        <v>0</v>
      </c>
      <c r="P65" s="225">
        <f t="shared" si="14"/>
        <v>0</v>
      </c>
      <c r="Q65" s="225">
        <f t="shared" si="14"/>
        <v>0</v>
      </c>
      <c r="R65" s="225">
        <f t="shared" si="14"/>
        <v>0</v>
      </c>
      <c r="S65" s="225">
        <f t="shared" si="14"/>
        <v>0</v>
      </c>
      <c r="T65" s="174"/>
      <c r="U65" s="1002"/>
    </row>
    <row r="66" spans="1:21" ht="16.5" customHeight="1">
      <c r="A66" s="1001"/>
      <c r="B66" s="177"/>
      <c r="C66" s="958" t="s">
        <v>246</v>
      </c>
      <c r="D66" s="959"/>
      <c r="E66" s="991" t="s">
        <v>248</v>
      </c>
      <c r="F66" s="206">
        <f aca="true" t="shared" si="15" ref="F66:R69">IF(F20=0,"",F20)</f>
      </c>
      <c r="G66" s="222">
        <f t="shared" si="15"/>
      </c>
      <c r="H66" s="222">
        <f t="shared" si="15"/>
      </c>
      <c r="I66" s="222">
        <f t="shared" si="15"/>
      </c>
      <c r="J66" s="222">
        <f t="shared" si="15"/>
      </c>
      <c r="K66" s="222">
        <f t="shared" si="15"/>
      </c>
      <c r="L66" s="222">
        <f t="shared" si="15"/>
      </c>
      <c r="M66" s="222">
        <f t="shared" si="15"/>
      </c>
      <c r="N66" s="222">
        <f t="shared" si="15"/>
      </c>
      <c r="O66" s="222">
        <f t="shared" si="15"/>
      </c>
      <c r="P66" s="222">
        <f t="shared" si="15"/>
      </c>
      <c r="Q66" s="222">
        <f t="shared" si="15"/>
      </c>
      <c r="R66" s="222">
        <f t="shared" si="15"/>
      </c>
      <c r="S66" s="248">
        <f>SUM(G66:R66)</f>
        <v>0</v>
      </c>
      <c r="T66" s="174"/>
      <c r="U66" s="1002"/>
    </row>
    <row r="67" spans="1:21" ht="16.5" customHeight="1">
      <c r="A67" s="1001"/>
      <c r="B67" s="177"/>
      <c r="C67" s="960" t="str">
        <f>IF(C21=0," ",C21)</f>
        <v> </v>
      </c>
      <c r="D67" s="961"/>
      <c r="E67" s="992"/>
      <c r="F67" s="207">
        <f t="shared" si="15"/>
      </c>
      <c r="G67" s="223">
        <f t="shared" si="15"/>
      </c>
      <c r="H67" s="223">
        <f t="shared" si="15"/>
      </c>
      <c r="I67" s="223">
        <f t="shared" si="15"/>
      </c>
      <c r="J67" s="223">
        <f t="shared" si="15"/>
      </c>
      <c r="K67" s="223">
        <f t="shared" si="15"/>
      </c>
      <c r="L67" s="223">
        <f t="shared" si="15"/>
      </c>
      <c r="M67" s="223">
        <f t="shared" si="15"/>
      </c>
      <c r="N67" s="223">
        <f t="shared" si="15"/>
      </c>
      <c r="O67" s="223">
        <f t="shared" si="15"/>
      </c>
      <c r="P67" s="223">
        <f t="shared" si="15"/>
      </c>
      <c r="Q67" s="223">
        <f t="shared" si="15"/>
      </c>
      <c r="R67" s="223">
        <f t="shared" si="15"/>
      </c>
      <c r="S67" s="249">
        <f>SUM(G67:R67)</f>
        <v>0</v>
      </c>
      <c r="T67" s="174"/>
      <c r="U67" s="1002"/>
    </row>
    <row r="68" spans="1:21" ht="16.5" customHeight="1">
      <c r="A68" s="1001"/>
      <c r="B68" s="177"/>
      <c r="C68" s="188">
        <f>IF(C22=0,"",C22)</f>
      </c>
      <c r="D68" s="197">
        <f>IF(D22=0,"",D22)</f>
      </c>
      <c r="E68" s="992"/>
      <c r="F68" s="207">
        <f t="shared" si="15"/>
      </c>
      <c r="G68" s="223">
        <f t="shared" si="15"/>
      </c>
      <c r="H68" s="223">
        <f t="shared" si="15"/>
      </c>
      <c r="I68" s="223">
        <f t="shared" si="15"/>
      </c>
      <c r="J68" s="223">
        <f t="shared" si="15"/>
      </c>
      <c r="K68" s="223">
        <f t="shared" si="15"/>
      </c>
      <c r="L68" s="223">
        <f t="shared" si="15"/>
      </c>
      <c r="M68" s="223">
        <f t="shared" si="15"/>
      </c>
      <c r="N68" s="223">
        <f t="shared" si="15"/>
      </c>
      <c r="O68" s="223">
        <f t="shared" si="15"/>
      </c>
      <c r="P68" s="223">
        <f t="shared" si="15"/>
      </c>
      <c r="Q68" s="223">
        <f t="shared" si="15"/>
      </c>
      <c r="R68" s="223">
        <f t="shared" si="15"/>
      </c>
      <c r="S68" s="249">
        <f>SUM(G68:R68)</f>
        <v>0</v>
      </c>
      <c r="T68" s="174"/>
      <c r="U68" s="1002"/>
    </row>
    <row r="69" spans="1:21" ht="16.5" customHeight="1">
      <c r="A69" s="1001"/>
      <c r="B69" s="177"/>
      <c r="C69" s="187"/>
      <c r="D69" s="198"/>
      <c r="E69" s="992"/>
      <c r="F69" s="208">
        <f t="shared" si="15"/>
      </c>
      <c r="G69" s="224">
        <f t="shared" si="15"/>
      </c>
      <c r="H69" s="224">
        <f t="shared" si="15"/>
      </c>
      <c r="I69" s="224">
        <f t="shared" si="15"/>
      </c>
      <c r="J69" s="224">
        <f t="shared" si="15"/>
      </c>
      <c r="K69" s="224">
        <f t="shared" si="15"/>
      </c>
      <c r="L69" s="224">
        <f t="shared" si="15"/>
      </c>
      <c r="M69" s="224">
        <f t="shared" si="15"/>
      </c>
      <c r="N69" s="224">
        <f t="shared" si="15"/>
      </c>
      <c r="O69" s="224">
        <f t="shared" si="15"/>
      </c>
      <c r="P69" s="224">
        <f t="shared" si="15"/>
      </c>
      <c r="Q69" s="224">
        <f t="shared" si="15"/>
      </c>
      <c r="R69" s="224">
        <f t="shared" si="15"/>
      </c>
      <c r="S69" s="249">
        <f>SUM(G69:R69)</f>
        <v>0</v>
      </c>
      <c r="T69" s="174"/>
      <c r="U69" s="1002"/>
    </row>
    <row r="70" spans="1:21" ht="16.5" customHeight="1">
      <c r="A70" s="1001"/>
      <c r="B70" s="177"/>
      <c r="C70" s="189"/>
      <c r="D70" s="199"/>
      <c r="E70" s="992"/>
      <c r="F70" s="191" t="s">
        <v>253</v>
      </c>
      <c r="G70" s="225">
        <f aca="true" t="shared" si="16" ref="G70:S70">SUM(G66:G69)</f>
        <v>0</v>
      </c>
      <c r="H70" s="225">
        <f t="shared" si="16"/>
        <v>0</v>
      </c>
      <c r="I70" s="225">
        <f t="shared" si="16"/>
        <v>0</v>
      </c>
      <c r="J70" s="225">
        <f t="shared" si="16"/>
        <v>0</v>
      </c>
      <c r="K70" s="225">
        <f t="shared" si="16"/>
        <v>0</v>
      </c>
      <c r="L70" s="225">
        <f t="shared" si="16"/>
        <v>0</v>
      </c>
      <c r="M70" s="225">
        <f t="shared" si="16"/>
        <v>0</v>
      </c>
      <c r="N70" s="225">
        <f t="shared" si="16"/>
        <v>0</v>
      </c>
      <c r="O70" s="225">
        <f t="shared" si="16"/>
        <v>0</v>
      </c>
      <c r="P70" s="225">
        <f t="shared" si="16"/>
        <v>0</v>
      </c>
      <c r="Q70" s="225">
        <f t="shared" si="16"/>
        <v>0</v>
      </c>
      <c r="R70" s="225">
        <f t="shared" si="16"/>
        <v>0</v>
      </c>
      <c r="S70" s="225">
        <f t="shared" si="16"/>
        <v>0</v>
      </c>
      <c r="T70" s="174"/>
      <c r="U70" s="1002"/>
    </row>
    <row r="71" spans="1:21" ht="16.5" customHeight="1">
      <c r="A71" s="1001"/>
      <c r="B71" s="177"/>
      <c r="C71" s="958" t="s">
        <v>246</v>
      </c>
      <c r="D71" s="959"/>
      <c r="E71" s="991" t="s">
        <v>248</v>
      </c>
      <c r="F71" s="206">
        <f aca="true" t="shared" si="17" ref="F71:R74">IF(F25=0,"",F25)</f>
      </c>
      <c r="G71" s="222">
        <f t="shared" si="17"/>
      </c>
      <c r="H71" s="222">
        <f t="shared" si="17"/>
      </c>
      <c r="I71" s="222">
        <f t="shared" si="17"/>
      </c>
      <c r="J71" s="222">
        <f t="shared" si="17"/>
      </c>
      <c r="K71" s="222">
        <f t="shared" si="17"/>
      </c>
      <c r="L71" s="222">
        <f t="shared" si="17"/>
      </c>
      <c r="M71" s="222">
        <f t="shared" si="17"/>
      </c>
      <c r="N71" s="222">
        <f t="shared" si="17"/>
      </c>
      <c r="O71" s="222">
        <f t="shared" si="17"/>
      </c>
      <c r="P71" s="222">
        <f t="shared" si="17"/>
      </c>
      <c r="Q71" s="222">
        <f t="shared" si="17"/>
      </c>
      <c r="R71" s="222">
        <f t="shared" si="17"/>
      </c>
      <c r="S71" s="248">
        <f>SUM(G71:R71)</f>
        <v>0</v>
      </c>
      <c r="T71" s="174"/>
      <c r="U71" s="1002"/>
    </row>
    <row r="72" spans="1:21" ht="16.5" customHeight="1">
      <c r="A72" s="1001"/>
      <c r="B72" s="177"/>
      <c r="C72" s="960" t="str">
        <f>IF(C26=0," ",C26)</f>
        <v> </v>
      </c>
      <c r="D72" s="961"/>
      <c r="E72" s="992"/>
      <c r="F72" s="207">
        <f t="shared" si="17"/>
      </c>
      <c r="G72" s="223">
        <f t="shared" si="17"/>
      </c>
      <c r="H72" s="223">
        <f t="shared" si="17"/>
      </c>
      <c r="I72" s="223">
        <f t="shared" si="17"/>
      </c>
      <c r="J72" s="223">
        <f t="shared" si="17"/>
      </c>
      <c r="K72" s="223">
        <f t="shared" si="17"/>
      </c>
      <c r="L72" s="223">
        <f t="shared" si="17"/>
      </c>
      <c r="M72" s="223">
        <f t="shared" si="17"/>
      </c>
      <c r="N72" s="223">
        <f t="shared" si="17"/>
      </c>
      <c r="O72" s="223">
        <f t="shared" si="17"/>
      </c>
      <c r="P72" s="223">
        <f t="shared" si="17"/>
      </c>
      <c r="Q72" s="223">
        <f t="shared" si="17"/>
      </c>
      <c r="R72" s="223">
        <f t="shared" si="17"/>
      </c>
      <c r="S72" s="249">
        <f>SUM(G72:R72)</f>
        <v>0</v>
      </c>
      <c r="T72" s="174"/>
      <c r="U72" s="1002"/>
    </row>
    <row r="73" spans="1:21" ht="16.5" customHeight="1">
      <c r="A73" s="1001"/>
      <c r="B73" s="177"/>
      <c r="C73" s="188">
        <f>IF(C27=0,"",C27)</f>
      </c>
      <c r="D73" s="197">
        <f>IF(D27=0,"",D27)</f>
      </c>
      <c r="E73" s="992"/>
      <c r="F73" s="207">
        <f t="shared" si="17"/>
      </c>
      <c r="G73" s="223">
        <f t="shared" si="17"/>
      </c>
      <c r="H73" s="223">
        <f t="shared" si="17"/>
      </c>
      <c r="I73" s="223">
        <f t="shared" si="17"/>
      </c>
      <c r="J73" s="223">
        <f t="shared" si="17"/>
      </c>
      <c r="K73" s="223">
        <f t="shared" si="17"/>
      </c>
      <c r="L73" s="223">
        <f t="shared" si="17"/>
      </c>
      <c r="M73" s="223">
        <f t="shared" si="17"/>
      </c>
      <c r="N73" s="223">
        <f t="shared" si="17"/>
      </c>
      <c r="O73" s="223">
        <f t="shared" si="17"/>
      </c>
      <c r="P73" s="223">
        <f t="shared" si="17"/>
      </c>
      <c r="Q73" s="223">
        <f t="shared" si="17"/>
      </c>
      <c r="R73" s="223">
        <f t="shared" si="17"/>
      </c>
      <c r="S73" s="249">
        <f>SUM(G73:R73)</f>
        <v>0</v>
      </c>
      <c r="T73" s="174"/>
      <c r="U73" s="1002"/>
    </row>
    <row r="74" spans="1:21" ht="16.5" customHeight="1">
      <c r="A74" s="1001"/>
      <c r="B74" s="177"/>
      <c r="C74" s="187"/>
      <c r="D74" s="198"/>
      <c r="E74" s="992"/>
      <c r="F74" s="208">
        <f t="shared" si="17"/>
      </c>
      <c r="G74" s="224">
        <f t="shared" si="17"/>
      </c>
      <c r="H74" s="224">
        <f t="shared" si="17"/>
      </c>
      <c r="I74" s="224">
        <f t="shared" si="17"/>
      </c>
      <c r="J74" s="224">
        <f t="shared" si="17"/>
      </c>
      <c r="K74" s="224">
        <f t="shared" si="17"/>
      </c>
      <c r="L74" s="224">
        <f t="shared" si="17"/>
      </c>
      <c r="M74" s="224">
        <f t="shared" si="17"/>
      </c>
      <c r="N74" s="224">
        <f t="shared" si="17"/>
      </c>
      <c r="O74" s="224">
        <f t="shared" si="17"/>
      </c>
      <c r="P74" s="224">
        <f t="shared" si="17"/>
      </c>
      <c r="Q74" s="224">
        <f t="shared" si="17"/>
      </c>
      <c r="R74" s="224">
        <f t="shared" si="17"/>
      </c>
      <c r="S74" s="249">
        <f>SUM(G74:R74)</f>
        <v>0</v>
      </c>
      <c r="T74" s="174"/>
      <c r="U74" s="174"/>
    </row>
    <row r="75" spans="1:21" ht="16.5" customHeight="1">
      <c r="A75" s="1001"/>
      <c r="B75" s="178"/>
      <c r="C75" s="190"/>
      <c r="D75" s="200"/>
      <c r="E75" s="992"/>
      <c r="F75" s="191" t="s">
        <v>253</v>
      </c>
      <c r="G75" s="225">
        <f aca="true" t="shared" si="18" ref="G75:S75">SUM(G71:G74)</f>
        <v>0</v>
      </c>
      <c r="H75" s="225">
        <f t="shared" si="18"/>
        <v>0</v>
      </c>
      <c r="I75" s="225">
        <f t="shared" si="18"/>
        <v>0</v>
      </c>
      <c r="J75" s="225">
        <f t="shared" si="18"/>
        <v>0</v>
      </c>
      <c r="K75" s="225">
        <f t="shared" si="18"/>
        <v>0</v>
      </c>
      <c r="L75" s="225">
        <f t="shared" si="18"/>
        <v>0</v>
      </c>
      <c r="M75" s="225">
        <f t="shared" si="18"/>
        <v>0</v>
      </c>
      <c r="N75" s="225">
        <f t="shared" si="18"/>
        <v>0</v>
      </c>
      <c r="O75" s="225">
        <f t="shared" si="18"/>
        <v>0</v>
      </c>
      <c r="P75" s="225">
        <f t="shared" si="18"/>
        <v>0</v>
      </c>
      <c r="Q75" s="225">
        <f t="shared" si="18"/>
        <v>0</v>
      </c>
      <c r="R75" s="225">
        <f t="shared" si="18"/>
        <v>0</v>
      </c>
      <c r="S75" s="225">
        <f t="shared" si="18"/>
        <v>0</v>
      </c>
      <c r="T75" s="174"/>
      <c r="U75" s="174"/>
    </row>
    <row r="76" spans="1:21" ht="16.5" customHeight="1">
      <c r="A76" s="1001"/>
      <c r="B76" s="178"/>
      <c r="C76" s="962" t="s">
        <v>259</v>
      </c>
      <c r="D76" s="963"/>
      <c r="E76" s="964" t="s">
        <v>76</v>
      </c>
      <c r="F76" s="965"/>
      <c r="G76" s="225">
        <f aca="true" t="shared" si="19" ref="G76:S76">G55+G60+G65+G70+G75</f>
        <v>0</v>
      </c>
      <c r="H76" s="225">
        <f t="shared" si="19"/>
        <v>0</v>
      </c>
      <c r="I76" s="225">
        <f t="shared" si="19"/>
        <v>0</v>
      </c>
      <c r="J76" s="225">
        <f t="shared" si="19"/>
        <v>0</v>
      </c>
      <c r="K76" s="225">
        <f t="shared" si="19"/>
        <v>0</v>
      </c>
      <c r="L76" s="225">
        <f t="shared" si="19"/>
        <v>0</v>
      </c>
      <c r="M76" s="225">
        <f t="shared" si="19"/>
        <v>0</v>
      </c>
      <c r="N76" s="225">
        <f t="shared" si="19"/>
        <v>11</v>
      </c>
      <c r="O76" s="225">
        <f t="shared" si="19"/>
        <v>11</v>
      </c>
      <c r="P76" s="225">
        <f t="shared" si="19"/>
        <v>11</v>
      </c>
      <c r="Q76" s="225">
        <f t="shared" si="19"/>
        <v>12</v>
      </c>
      <c r="R76" s="225">
        <f t="shared" si="19"/>
        <v>12</v>
      </c>
      <c r="S76" s="225">
        <f t="shared" si="19"/>
        <v>57</v>
      </c>
      <c r="T76" s="174"/>
      <c r="U76" s="174"/>
    </row>
    <row r="77" spans="1:21" ht="16.5" customHeight="1">
      <c r="A77" s="1001"/>
      <c r="B77" s="178"/>
      <c r="C77" s="966"/>
      <c r="D77" s="967"/>
      <c r="E77" s="991" t="s">
        <v>123</v>
      </c>
      <c r="F77" s="206" t="str">
        <f aca="true" t="shared" si="20" ref="F77:R80">IF(F31=0,"",F31)</f>
        <v>第一工場</v>
      </c>
      <c r="G77" s="222">
        <f t="shared" si="20"/>
        <v>12</v>
      </c>
      <c r="H77" s="222">
        <f t="shared" si="20"/>
        <v>12</v>
      </c>
      <c r="I77" s="222">
        <f t="shared" si="20"/>
        <v>12</v>
      </c>
      <c r="J77" s="222">
        <f t="shared" si="20"/>
        <v>12</v>
      </c>
      <c r="K77" s="222">
        <f t="shared" si="20"/>
        <v>11</v>
      </c>
      <c r="L77" s="222">
        <f t="shared" si="20"/>
        <v>11</v>
      </c>
      <c r="M77" s="222">
        <f t="shared" si="20"/>
        <v>11</v>
      </c>
      <c r="N77" s="222">
        <f t="shared" si="20"/>
        <v>6</v>
      </c>
      <c r="O77" s="222">
        <f t="shared" si="20"/>
        <v>6</v>
      </c>
      <c r="P77" s="222">
        <f t="shared" si="20"/>
        <v>6</v>
      </c>
      <c r="Q77" s="222">
        <f t="shared" si="20"/>
        <v>6</v>
      </c>
      <c r="R77" s="222">
        <f t="shared" si="20"/>
        <v>6</v>
      </c>
      <c r="S77" s="248">
        <f>SUM(G77:R77)</f>
        <v>111</v>
      </c>
      <c r="T77" s="174"/>
      <c r="U77" s="174"/>
    </row>
    <row r="78" spans="1:21" ht="16.5" customHeight="1">
      <c r="A78" s="173"/>
      <c r="B78" s="178"/>
      <c r="C78" s="968" t="s">
        <v>203</v>
      </c>
      <c r="D78" s="959"/>
      <c r="E78" s="993"/>
      <c r="F78" s="207">
        <f t="shared" si="20"/>
      </c>
      <c r="G78" s="223">
        <f t="shared" si="20"/>
      </c>
      <c r="H78" s="223">
        <f t="shared" si="20"/>
      </c>
      <c r="I78" s="223">
        <f t="shared" si="20"/>
      </c>
      <c r="J78" s="223">
        <f t="shared" si="20"/>
      </c>
      <c r="K78" s="223">
        <f t="shared" si="20"/>
      </c>
      <c r="L78" s="223">
        <f t="shared" si="20"/>
      </c>
      <c r="M78" s="223">
        <f t="shared" si="20"/>
      </c>
      <c r="N78" s="223">
        <f t="shared" si="20"/>
      </c>
      <c r="O78" s="223">
        <f t="shared" si="20"/>
      </c>
      <c r="P78" s="223">
        <f t="shared" si="20"/>
      </c>
      <c r="Q78" s="223">
        <f t="shared" si="20"/>
      </c>
      <c r="R78" s="223">
        <f t="shared" si="20"/>
      </c>
      <c r="S78" s="249">
        <f>SUM(G78:R78)</f>
        <v>0</v>
      </c>
      <c r="T78" s="174"/>
      <c r="U78" s="174"/>
    </row>
    <row r="79" spans="1:21" ht="16.5" customHeight="1">
      <c r="A79" s="173"/>
      <c r="B79" s="178"/>
      <c r="C79" s="968" t="s">
        <v>261</v>
      </c>
      <c r="D79" s="959"/>
      <c r="E79" s="993"/>
      <c r="F79" s="207">
        <f t="shared" si="20"/>
      </c>
      <c r="G79" s="223">
        <f t="shared" si="20"/>
      </c>
      <c r="H79" s="223">
        <f t="shared" si="20"/>
      </c>
      <c r="I79" s="223">
        <f t="shared" si="20"/>
      </c>
      <c r="J79" s="223">
        <f t="shared" si="20"/>
      </c>
      <c r="K79" s="223">
        <f t="shared" si="20"/>
      </c>
      <c r="L79" s="223">
        <f t="shared" si="20"/>
      </c>
      <c r="M79" s="223">
        <f t="shared" si="20"/>
      </c>
      <c r="N79" s="223">
        <f t="shared" si="20"/>
      </c>
      <c r="O79" s="223">
        <f t="shared" si="20"/>
      </c>
      <c r="P79" s="223">
        <f t="shared" si="20"/>
      </c>
      <c r="Q79" s="223">
        <f t="shared" si="20"/>
      </c>
      <c r="R79" s="223">
        <f t="shared" si="20"/>
      </c>
      <c r="S79" s="249">
        <f>SUM(G79:R79)</f>
        <v>0</v>
      </c>
      <c r="T79" s="174"/>
      <c r="U79" s="174"/>
    </row>
    <row r="80" spans="1:21" ht="16.5" customHeight="1">
      <c r="A80" s="174"/>
      <c r="B80" s="178"/>
      <c r="C80" s="968" t="s">
        <v>263</v>
      </c>
      <c r="D80" s="959"/>
      <c r="E80" s="994"/>
      <c r="F80" s="208">
        <f t="shared" si="20"/>
      </c>
      <c r="G80" s="224">
        <f t="shared" si="20"/>
      </c>
      <c r="H80" s="224">
        <f t="shared" si="20"/>
      </c>
      <c r="I80" s="224">
        <f t="shared" si="20"/>
      </c>
      <c r="J80" s="224">
        <f t="shared" si="20"/>
      </c>
      <c r="K80" s="224">
        <f t="shared" si="20"/>
      </c>
      <c r="L80" s="224">
        <f t="shared" si="20"/>
      </c>
      <c r="M80" s="224">
        <f t="shared" si="20"/>
      </c>
      <c r="N80" s="224">
        <f t="shared" si="20"/>
      </c>
      <c r="O80" s="224">
        <f t="shared" si="20"/>
      </c>
      <c r="P80" s="224">
        <f t="shared" si="20"/>
      </c>
      <c r="Q80" s="224">
        <f t="shared" si="20"/>
      </c>
      <c r="R80" s="224">
        <f t="shared" si="20"/>
      </c>
      <c r="S80" s="250">
        <f>SUM(G80:R80)</f>
        <v>0</v>
      </c>
      <c r="T80" s="174"/>
      <c r="U80" s="174"/>
    </row>
    <row r="81" spans="1:21" ht="16.5" customHeight="1">
      <c r="A81" s="174"/>
      <c r="B81" s="178"/>
      <c r="C81" s="956" t="s">
        <v>265</v>
      </c>
      <c r="D81" s="969"/>
      <c r="E81" s="964" t="s">
        <v>76</v>
      </c>
      <c r="F81" s="965"/>
      <c r="G81" s="225">
        <f aca="true" t="shared" si="21" ref="G81:S81">SUM(G77:G80)</f>
        <v>12</v>
      </c>
      <c r="H81" s="225">
        <f t="shared" si="21"/>
        <v>12</v>
      </c>
      <c r="I81" s="225">
        <f t="shared" si="21"/>
        <v>12</v>
      </c>
      <c r="J81" s="225">
        <f t="shared" si="21"/>
        <v>12</v>
      </c>
      <c r="K81" s="225">
        <f t="shared" si="21"/>
        <v>11</v>
      </c>
      <c r="L81" s="225">
        <f t="shared" si="21"/>
        <v>11</v>
      </c>
      <c r="M81" s="225">
        <f t="shared" si="21"/>
        <v>11</v>
      </c>
      <c r="N81" s="225">
        <f t="shared" si="21"/>
        <v>6</v>
      </c>
      <c r="O81" s="225">
        <f t="shared" si="21"/>
        <v>6</v>
      </c>
      <c r="P81" s="225">
        <f t="shared" si="21"/>
        <v>6</v>
      </c>
      <c r="Q81" s="225">
        <f t="shared" si="21"/>
        <v>6</v>
      </c>
      <c r="R81" s="225">
        <f t="shared" si="21"/>
        <v>6</v>
      </c>
      <c r="S81" s="225">
        <f t="shared" si="21"/>
        <v>111</v>
      </c>
      <c r="T81" s="174"/>
      <c r="U81" s="174"/>
    </row>
    <row r="82" spans="1:21" ht="16.5" customHeight="1">
      <c r="A82" s="174"/>
      <c r="B82" s="178"/>
      <c r="C82" s="966"/>
      <c r="D82" s="967"/>
      <c r="E82" s="991" t="s">
        <v>123</v>
      </c>
      <c r="F82" s="206" t="str">
        <f aca="true" t="shared" si="22" ref="F82:R84">IF(F36=0,"",F36)</f>
        <v>盛岡営業所</v>
      </c>
      <c r="G82" s="222">
        <f t="shared" si="22"/>
        <v>1</v>
      </c>
      <c r="H82" s="222">
        <f t="shared" si="22"/>
        <v>1</v>
      </c>
      <c r="I82" s="222">
        <f t="shared" si="22"/>
        <v>1</v>
      </c>
      <c r="J82" s="222">
        <f t="shared" si="22"/>
        <v>1</v>
      </c>
      <c r="K82" s="222">
        <f t="shared" si="22"/>
        <v>1</v>
      </c>
      <c r="L82" s="222">
        <f t="shared" si="22"/>
        <v>1</v>
      </c>
      <c r="M82" s="222">
        <f t="shared" si="22"/>
        <v>1</v>
      </c>
      <c r="N82" s="222">
        <f t="shared" si="22"/>
        <v>1</v>
      </c>
      <c r="O82" s="222">
        <f t="shared" si="22"/>
        <v>1</v>
      </c>
      <c r="P82" s="222">
        <f t="shared" si="22"/>
        <v>1</v>
      </c>
      <c r="Q82" s="222">
        <f t="shared" si="22"/>
        <v>1</v>
      </c>
      <c r="R82" s="222">
        <f t="shared" si="22"/>
        <v>1</v>
      </c>
      <c r="S82" s="248">
        <f>SUM(G82:R82)</f>
        <v>12</v>
      </c>
      <c r="T82" s="174"/>
      <c r="U82" s="174"/>
    </row>
    <row r="83" spans="1:21" ht="16.5" customHeight="1">
      <c r="A83" s="174"/>
      <c r="B83" s="178"/>
      <c r="C83" s="968" t="s">
        <v>258</v>
      </c>
      <c r="D83" s="959"/>
      <c r="E83" s="993"/>
      <c r="F83" s="207">
        <f t="shared" si="22"/>
      </c>
      <c r="G83" s="223">
        <f t="shared" si="22"/>
      </c>
      <c r="H83" s="223">
        <f t="shared" si="22"/>
      </c>
      <c r="I83" s="223">
        <f t="shared" si="22"/>
      </c>
      <c r="J83" s="223">
        <f t="shared" si="22"/>
      </c>
      <c r="K83" s="223">
        <f t="shared" si="22"/>
      </c>
      <c r="L83" s="223">
        <f t="shared" si="22"/>
      </c>
      <c r="M83" s="223">
        <f t="shared" si="22"/>
      </c>
      <c r="N83" s="223">
        <f t="shared" si="22"/>
      </c>
      <c r="O83" s="223">
        <f t="shared" si="22"/>
      </c>
      <c r="P83" s="223">
        <f t="shared" si="22"/>
      </c>
      <c r="Q83" s="223">
        <f t="shared" si="22"/>
      </c>
      <c r="R83" s="223">
        <f t="shared" si="22"/>
      </c>
      <c r="S83" s="249">
        <f>SUM(G83:R83)</f>
        <v>0</v>
      </c>
      <c r="T83" s="174"/>
      <c r="U83" s="174"/>
    </row>
    <row r="84" spans="1:21" ht="16.5" customHeight="1">
      <c r="A84" s="174"/>
      <c r="B84" s="178"/>
      <c r="C84" s="968" t="s">
        <v>24</v>
      </c>
      <c r="D84" s="959"/>
      <c r="E84" s="994"/>
      <c r="F84" s="207">
        <f t="shared" si="22"/>
      </c>
      <c r="G84" s="223">
        <f t="shared" si="22"/>
      </c>
      <c r="H84" s="223">
        <f t="shared" si="22"/>
      </c>
      <c r="I84" s="223">
        <f t="shared" si="22"/>
      </c>
      <c r="J84" s="223">
        <f t="shared" si="22"/>
      </c>
      <c r="K84" s="223">
        <f t="shared" si="22"/>
      </c>
      <c r="L84" s="223">
        <f t="shared" si="22"/>
      </c>
      <c r="M84" s="223">
        <f t="shared" si="22"/>
      </c>
      <c r="N84" s="223">
        <f t="shared" si="22"/>
      </c>
      <c r="O84" s="223">
        <f t="shared" si="22"/>
      </c>
      <c r="P84" s="223">
        <f t="shared" si="22"/>
      </c>
      <c r="Q84" s="223">
        <f t="shared" si="22"/>
      </c>
      <c r="R84" s="223">
        <f t="shared" si="22"/>
      </c>
      <c r="S84" s="250">
        <f>SUM(G84:R84)</f>
        <v>0</v>
      </c>
      <c r="T84" s="174"/>
      <c r="U84" s="174"/>
    </row>
    <row r="85" spans="1:21" ht="16.5" customHeight="1">
      <c r="A85" s="174"/>
      <c r="B85" s="178"/>
      <c r="C85" s="956" t="s">
        <v>266</v>
      </c>
      <c r="D85" s="969"/>
      <c r="E85" s="970" t="s">
        <v>76</v>
      </c>
      <c r="F85" s="971"/>
      <c r="G85" s="225">
        <f aca="true" t="shared" si="23" ref="G85:S85">IF(SUM(G82:G84)=0,"0",SUM(G82:G84))</f>
        <v>1</v>
      </c>
      <c r="H85" s="225">
        <f t="shared" si="23"/>
        <v>1</v>
      </c>
      <c r="I85" s="225">
        <f t="shared" si="23"/>
        <v>1</v>
      </c>
      <c r="J85" s="225">
        <f t="shared" si="23"/>
        <v>1</v>
      </c>
      <c r="K85" s="225">
        <f t="shared" si="23"/>
        <v>1</v>
      </c>
      <c r="L85" s="225">
        <f t="shared" si="23"/>
        <v>1</v>
      </c>
      <c r="M85" s="225">
        <f t="shared" si="23"/>
        <v>1</v>
      </c>
      <c r="N85" s="225">
        <f t="shared" si="23"/>
        <v>1</v>
      </c>
      <c r="O85" s="225">
        <f t="shared" si="23"/>
        <v>1</v>
      </c>
      <c r="P85" s="225">
        <f t="shared" si="23"/>
        <v>1</v>
      </c>
      <c r="Q85" s="225">
        <f t="shared" si="23"/>
        <v>1</v>
      </c>
      <c r="R85" s="225">
        <f t="shared" si="23"/>
        <v>1</v>
      </c>
      <c r="S85" s="225">
        <f t="shared" si="23"/>
        <v>12</v>
      </c>
      <c r="T85" s="174"/>
      <c r="U85" s="174"/>
    </row>
    <row r="86" spans="1:21" ht="16.5" customHeight="1">
      <c r="A86" s="174"/>
      <c r="B86" s="178"/>
      <c r="C86" s="964" t="s">
        <v>250</v>
      </c>
      <c r="D86" s="972"/>
      <c r="E86" s="972"/>
      <c r="F86" s="973"/>
      <c r="G86" s="226">
        <f aca="true" t="shared" si="24" ref="G86:S86">G76+G81+G85</f>
        <v>13</v>
      </c>
      <c r="H86" s="226">
        <f t="shared" si="24"/>
        <v>13</v>
      </c>
      <c r="I86" s="226">
        <f t="shared" si="24"/>
        <v>13</v>
      </c>
      <c r="J86" s="226">
        <f t="shared" si="24"/>
        <v>13</v>
      </c>
      <c r="K86" s="226">
        <f t="shared" si="24"/>
        <v>12</v>
      </c>
      <c r="L86" s="226">
        <f t="shared" si="24"/>
        <v>12</v>
      </c>
      <c r="M86" s="226">
        <f t="shared" si="24"/>
        <v>12</v>
      </c>
      <c r="N86" s="226">
        <f t="shared" si="24"/>
        <v>18</v>
      </c>
      <c r="O86" s="226">
        <f t="shared" si="24"/>
        <v>18</v>
      </c>
      <c r="P86" s="226">
        <f t="shared" si="24"/>
        <v>18</v>
      </c>
      <c r="Q86" s="226">
        <f t="shared" si="24"/>
        <v>19</v>
      </c>
      <c r="R86" s="226">
        <f t="shared" si="24"/>
        <v>19</v>
      </c>
      <c r="S86" s="226">
        <f t="shared" si="24"/>
        <v>180</v>
      </c>
      <c r="T86" s="174"/>
      <c r="U86" s="174"/>
    </row>
    <row r="87" spans="1:21" ht="13.5">
      <c r="A87" s="174"/>
      <c r="B87" s="174"/>
      <c r="C87" s="192" t="s">
        <v>267</v>
      </c>
      <c r="D87" s="201"/>
      <c r="E87" s="201"/>
      <c r="F87" s="201"/>
      <c r="G87" s="227"/>
      <c r="H87" s="227"/>
      <c r="I87" s="227"/>
      <c r="J87" s="227"/>
      <c r="K87" s="227"/>
      <c r="L87" s="227"/>
      <c r="M87" s="227"/>
      <c r="N87" s="227"/>
      <c r="O87" s="227"/>
      <c r="P87" s="227"/>
      <c r="Q87" s="227"/>
      <c r="R87" s="227"/>
      <c r="S87" s="227"/>
      <c r="T87" s="174"/>
      <c r="U87" s="174"/>
    </row>
    <row r="88" spans="1:21" ht="13.5" customHeight="1">
      <c r="A88" s="174"/>
      <c r="B88" s="174"/>
      <c r="C88" s="995" t="s">
        <v>18</v>
      </c>
      <c r="D88" s="996"/>
      <c r="E88" s="996"/>
      <c r="F88" s="996"/>
      <c r="G88" s="996"/>
      <c r="H88" s="996"/>
      <c r="I88" s="996"/>
      <c r="J88" s="996"/>
      <c r="K88" s="996"/>
      <c r="L88" s="996"/>
      <c r="M88" s="996"/>
      <c r="N88" s="996"/>
      <c r="O88" s="996"/>
      <c r="P88" s="996"/>
      <c r="Q88" s="996"/>
      <c r="R88" s="996"/>
      <c r="S88" s="996"/>
      <c r="T88" s="174"/>
      <c r="U88" s="174"/>
    </row>
    <row r="89" spans="1:21" ht="13.5">
      <c r="A89" s="174"/>
      <c r="B89" s="174"/>
      <c r="C89" s="996"/>
      <c r="D89" s="996"/>
      <c r="E89" s="996"/>
      <c r="F89" s="996"/>
      <c r="G89" s="996"/>
      <c r="H89" s="996"/>
      <c r="I89" s="996"/>
      <c r="J89" s="996"/>
      <c r="K89" s="996"/>
      <c r="L89" s="996"/>
      <c r="M89" s="996"/>
      <c r="N89" s="996"/>
      <c r="O89" s="996"/>
      <c r="P89" s="996"/>
      <c r="Q89" s="996"/>
      <c r="R89" s="996"/>
      <c r="S89" s="996"/>
      <c r="T89" s="174"/>
      <c r="U89" s="174"/>
    </row>
    <row r="90" spans="1:21" ht="13.5">
      <c r="A90" s="174"/>
      <c r="B90" s="174"/>
      <c r="C90" s="192" t="s">
        <v>245</v>
      </c>
      <c r="D90" s="201"/>
      <c r="E90" s="201"/>
      <c r="F90" s="201"/>
      <c r="G90" s="227"/>
      <c r="H90" s="227"/>
      <c r="I90" s="227"/>
      <c r="J90" s="227"/>
      <c r="K90" s="227"/>
      <c r="L90" s="227"/>
      <c r="M90" s="227"/>
      <c r="N90" s="227"/>
      <c r="O90" s="227"/>
      <c r="P90" s="227"/>
      <c r="Q90" s="227"/>
      <c r="R90" s="227"/>
      <c r="S90" s="227"/>
      <c r="T90" s="174"/>
      <c r="U90" s="174"/>
    </row>
  </sheetData>
  <sheetProtection sheet="1" objects="1" scenarios="1"/>
  <mergeCells count="84">
    <mergeCell ref="C88:S89"/>
    <mergeCell ref="B5:B30"/>
    <mergeCell ref="U12:U24"/>
    <mergeCell ref="A47:A77"/>
    <mergeCell ref="U49:U73"/>
    <mergeCell ref="E56:E60"/>
    <mergeCell ref="E61:E65"/>
    <mergeCell ref="E66:E70"/>
    <mergeCell ref="E71:E75"/>
    <mergeCell ref="E77:E80"/>
    <mergeCell ref="C86:F86"/>
    <mergeCell ref="C3:D4"/>
    <mergeCell ref="U3:U5"/>
    <mergeCell ref="E5:E9"/>
    <mergeCell ref="U6:U8"/>
    <mergeCell ref="U9:U11"/>
    <mergeCell ref="E10:E14"/>
    <mergeCell ref="E15:E19"/>
    <mergeCell ref="E20:E24"/>
    <mergeCell ref="E25:E29"/>
    <mergeCell ref="E31:E34"/>
    <mergeCell ref="U31:U33"/>
    <mergeCell ref="E36:E38"/>
    <mergeCell ref="U36:U37"/>
    <mergeCell ref="C42:S43"/>
    <mergeCell ref="C49:D50"/>
    <mergeCell ref="E81:F81"/>
    <mergeCell ref="C82:D82"/>
    <mergeCell ref="C83:D83"/>
    <mergeCell ref="C84:D84"/>
    <mergeCell ref="C85:D85"/>
    <mergeCell ref="E85:F85"/>
    <mergeCell ref="E82:E84"/>
    <mergeCell ref="C77:D77"/>
    <mergeCell ref="C78:D78"/>
    <mergeCell ref="C79:D79"/>
    <mergeCell ref="C80:D80"/>
    <mergeCell ref="C81:D81"/>
    <mergeCell ref="C67:D67"/>
    <mergeCell ref="C71:D71"/>
    <mergeCell ref="C72:D72"/>
    <mergeCell ref="C76:D76"/>
    <mergeCell ref="E76:F76"/>
    <mergeCell ref="C56:D56"/>
    <mergeCell ref="C57:D57"/>
    <mergeCell ref="C61:D61"/>
    <mergeCell ref="C62:D62"/>
    <mergeCell ref="C66:D66"/>
    <mergeCell ref="O48:S48"/>
    <mergeCell ref="E49:F49"/>
    <mergeCell ref="E50:F50"/>
    <mergeCell ref="C51:D51"/>
    <mergeCell ref="C52:D52"/>
    <mergeCell ref="E51:E55"/>
    <mergeCell ref="C39:D39"/>
    <mergeCell ref="E39:F39"/>
    <mergeCell ref="C40:F40"/>
    <mergeCell ref="A45:S45"/>
    <mergeCell ref="D47:S47"/>
    <mergeCell ref="C35:D35"/>
    <mergeCell ref="E35:F35"/>
    <mergeCell ref="C36:D36"/>
    <mergeCell ref="C37:D37"/>
    <mergeCell ref="C38:D38"/>
    <mergeCell ref="E30:F30"/>
    <mergeCell ref="C31:D31"/>
    <mergeCell ref="C32:D32"/>
    <mergeCell ref="C33:D33"/>
    <mergeCell ref="C34:D34"/>
    <mergeCell ref="C20:D20"/>
    <mergeCell ref="C21:D21"/>
    <mergeCell ref="C25:D25"/>
    <mergeCell ref="C26:D26"/>
    <mergeCell ref="C30:D30"/>
    <mergeCell ref="C6:D6"/>
    <mergeCell ref="C10:D10"/>
    <mergeCell ref="C11:D11"/>
    <mergeCell ref="C15:D15"/>
    <mergeCell ref="C16:D16"/>
    <mergeCell ref="D1:S1"/>
    <mergeCell ref="O2:S2"/>
    <mergeCell ref="E3:F3"/>
    <mergeCell ref="E4:F4"/>
    <mergeCell ref="C5:D5"/>
  </mergeCells>
  <dataValidations count="3">
    <dataValidation type="list" allowBlank="1" showInputMessage="1" showErrorMessage="1" sqref="C58 C68 C53 C63 C73">
      <formula1>"新設,増設"</formula1>
    </dataValidation>
    <dataValidation type="list" showInputMessage="1" showErrorMessage="1" sqref="C22 C27 C12 C17 C7">
      <formula1>"新設,増設, "</formula1>
    </dataValidation>
    <dataValidation type="list" showInputMessage="1" showErrorMessage="1" sqref="D7 D12 D17 D22 D27">
      <formula1>"初年度,２年度,３年度,４年度,５年度 "</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tabColor rgb="FF92D050"/>
  </sheetPr>
  <dimension ref="A1:T36"/>
  <sheetViews>
    <sheetView zoomScale="80" zoomScaleNormal="80" zoomScalePageLayoutView="0" workbookViewId="0" topLeftCell="A1">
      <selection activeCell="F8" sqref="F8"/>
    </sheetView>
  </sheetViews>
  <sheetFormatPr defaultColWidth="9.00390625" defaultRowHeight="13.5"/>
  <cols>
    <col min="1" max="1" width="4.25390625" style="10" customWidth="1"/>
    <col min="2" max="2" width="18.875" style="10" customWidth="1"/>
    <col min="3" max="3" width="25.125" style="10" customWidth="1"/>
    <col min="4" max="4" width="8.00390625" style="10" customWidth="1"/>
    <col min="5" max="5" width="18.375" style="10" customWidth="1"/>
    <col min="6" max="7" width="16.125" style="10" customWidth="1"/>
    <col min="8" max="19" width="7.125" style="10" customWidth="1"/>
    <col min="20" max="20" width="29.25390625" style="10" customWidth="1"/>
    <col min="21" max="21" width="0.875" style="10" customWidth="1"/>
    <col min="22" max="22" width="9.00390625" style="10" customWidth="1"/>
    <col min="23" max="16384" width="9.00390625" style="10" customWidth="1"/>
  </cols>
  <sheetData>
    <row r="1" spans="1:20" ht="33" customHeight="1">
      <c r="A1" s="254"/>
      <c r="B1" s="1003" t="s">
        <v>302</v>
      </c>
      <c r="C1" s="1003"/>
      <c r="D1" s="1003"/>
      <c r="E1" s="1003"/>
      <c r="F1" s="1003"/>
      <c r="G1" s="1003"/>
      <c r="H1" s="1003"/>
      <c r="I1" s="1003"/>
      <c r="J1" s="1003"/>
      <c r="K1" s="1003"/>
      <c r="L1" s="1003"/>
      <c r="M1" s="1003"/>
      <c r="N1" s="1003"/>
      <c r="O1" s="1003"/>
      <c r="P1" s="1003"/>
      <c r="Q1" s="1003"/>
      <c r="R1" s="1003"/>
      <c r="S1" s="1003"/>
      <c r="T1" s="1003"/>
    </row>
    <row r="2" spans="1:20" ht="22.5" customHeight="1">
      <c r="A2" s="255"/>
      <c r="B2" s="258"/>
      <c r="C2" s="262"/>
      <c r="D2" s="258"/>
      <c r="E2" s="258"/>
      <c r="F2" s="258"/>
      <c r="G2" s="272"/>
      <c r="H2" s="258"/>
      <c r="I2" s="1004" t="s">
        <v>335</v>
      </c>
      <c r="J2" s="1004"/>
      <c r="K2" s="279" t="s">
        <v>131</v>
      </c>
      <c r="L2" s="1005" t="str">
        <f>①!P5</f>
        <v>○○　△△</v>
      </c>
      <c r="M2" s="1006"/>
      <c r="N2" s="1006"/>
      <c r="O2" s="1006"/>
      <c r="P2" s="1006"/>
      <c r="Q2" s="1006"/>
      <c r="R2" s="280" t="s">
        <v>136</v>
      </c>
      <c r="S2" s="258"/>
      <c r="T2" s="255" t="s">
        <v>336</v>
      </c>
    </row>
    <row r="3" spans="1:20" ht="19.5" customHeight="1">
      <c r="A3" s="255"/>
      <c r="B3" s="258"/>
      <c r="C3" s="262"/>
      <c r="D3" s="258"/>
      <c r="E3" s="258"/>
      <c r="F3" s="258"/>
      <c r="G3" s="272"/>
      <c r="H3" s="258"/>
      <c r="I3" s="1007" t="s">
        <v>106</v>
      </c>
      <c r="J3" s="1007"/>
      <c r="K3" s="279" t="s">
        <v>131</v>
      </c>
      <c r="L3" s="1008" t="str">
        <f>①!O18</f>
        <v>沿岸振興局工業　第二工場</v>
      </c>
      <c r="M3" s="1009"/>
      <c r="N3" s="1009"/>
      <c r="O3" s="1009"/>
      <c r="P3" s="1009"/>
      <c r="Q3" s="1009"/>
      <c r="R3" s="280" t="s">
        <v>136</v>
      </c>
      <c r="S3" s="258"/>
      <c r="T3" s="255"/>
    </row>
    <row r="4" spans="1:20" ht="15.75" customHeight="1">
      <c r="A4" s="1013" t="s">
        <v>317</v>
      </c>
      <c r="B4" s="1013" t="s">
        <v>278</v>
      </c>
      <c r="C4" s="1014" t="s">
        <v>323</v>
      </c>
      <c r="D4" s="1016" t="s">
        <v>327</v>
      </c>
      <c r="E4" s="1016" t="s">
        <v>328</v>
      </c>
      <c r="F4" s="1010" t="s">
        <v>264</v>
      </c>
      <c r="G4" s="1011"/>
      <c r="H4" s="1010" t="s">
        <v>338</v>
      </c>
      <c r="I4" s="1012"/>
      <c r="J4" s="1012"/>
      <c r="K4" s="1012"/>
      <c r="L4" s="1012"/>
      <c r="M4" s="1012"/>
      <c r="N4" s="1012"/>
      <c r="O4" s="1012"/>
      <c r="P4" s="1012"/>
      <c r="Q4" s="1012"/>
      <c r="R4" s="1012"/>
      <c r="S4" s="1011"/>
      <c r="T4" s="1013" t="s">
        <v>22</v>
      </c>
    </row>
    <row r="5" spans="1:20" ht="15.75" customHeight="1">
      <c r="A5" s="1013"/>
      <c r="B5" s="1013"/>
      <c r="C5" s="1015"/>
      <c r="D5" s="1013"/>
      <c r="E5" s="1013"/>
      <c r="F5" s="256" t="s">
        <v>334</v>
      </c>
      <c r="G5" s="273" t="s">
        <v>236</v>
      </c>
      <c r="H5" s="276" t="s">
        <v>95</v>
      </c>
      <c r="I5" s="276" t="s">
        <v>254</v>
      </c>
      <c r="J5" s="276" t="s">
        <v>332</v>
      </c>
      <c r="K5" s="276" t="s">
        <v>79</v>
      </c>
      <c r="L5" s="276" t="s">
        <v>32</v>
      </c>
      <c r="M5" s="276" t="s">
        <v>337</v>
      </c>
      <c r="N5" s="276" t="s">
        <v>17</v>
      </c>
      <c r="O5" s="276" t="s">
        <v>339</v>
      </c>
      <c r="P5" s="276" t="s">
        <v>49</v>
      </c>
      <c r="Q5" s="276" t="s">
        <v>146</v>
      </c>
      <c r="R5" s="276" t="s">
        <v>126</v>
      </c>
      <c r="S5" s="276" t="s">
        <v>340</v>
      </c>
      <c r="T5" s="1013"/>
    </row>
    <row r="6" spans="1:20" ht="27" customHeight="1">
      <c r="A6" s="257">
        <v>1</v>
      </c>
      <c r="B6" s="259" t="s">
        <v>11</v>
      </c>
      <c r="C6" s="263" t="s">
        <v>324</v>
      </c>
      <c r="D6" s="263" t="s">
        <v>40</v>
      </c>
      <c r="E6" s="263" t="s">
        <v>329</v>
      </c>
      <c r="F6" s="270"/>
      <c r="G6" s="263"/>
      <c r="H6" s="277" t="s">
        <v>40</v>
      </c>
      <c r="I6" s="277" t="s">
        <v>40</v>
      </c>
      <c r="J6" s="277" t="s">
        <v>40</v>
      </c>
      <c r="K6" s="277" t="s">
        <v>40</v>
      </c>
      <c r="L6" s="277" t="s">
        <v>40</v>
      </c>
      <c r="M6" s="277" t="s">
        <v>40</v>
      </c>
      <c r="N6" s="277" t="s">
        <v>40</v>
      </c>
      <c r="O6" s="277" t="s">
        <v>40</v>
      </c>
      <c r="P6" s="277" t="s">
        <v>40</v>
      </c>
      <c r="Q6" s="277" t="s">
        <v>40</v>
      </c>
      <c r="R6" s="277" t="s">
        <v>40</v>
      </c>
      <c r="S6" s="277" t="s">
        <v>40</v>
      </c>
      <c r="T6" s="281"/>
    </row>
    <row r="7" spans="1:20" ht="27" customHeight="1">
      <c r="A7" s="257">
        <v>2</v>
      </c>
      <c r="B7" s="259" t="s">
        <v>11</v>
      </c>
      <c r="C7" s="264" t="s">
        <v>324</v>
      </c>
      <c r="D7" s="264" t="s">
        <v>40</v>
      </c>
      <c r="E7" s="264" t="s">
        <v>330</v>
      </c>
      <c r="F7" s="270"/>
      <c r="G7" s="264"/>
      <c r="H7" s="277" t="s">
        <v>40</v>
      </c>
      <c r="I7" s="277" t="s">
        <v>40</v>
      </c>
      <c r="J7" s="277" t="s">
        <v>40</v>
      </c>
      <c r="K7" s="277" t="s">
        <v>40</v>
      </c>
      <c r="L7" s="277" t="s">
        <v>40</v>
      </c>
      <c r="M7" s="277" t="s">
        <v>40</v>
      </c>
      <c r="N7" s="277" t="s">
        <v>40</v>
      </c>
      <c r="O7" s="277" t="s">
        <v>40</v>
      </c>
      <c r="P7" s="277" t="s">
        <v>40</v>
      </c>
      <c r="Q7" s="277" t="s">
        <v>40</v>
      </c>
      <c r="R7" s="277" t="s">
        <v>40</v>
      </c>
      <c r="S7" s="277" t="s">
        <v>40</v>
      </c>
      <c r="T7" s="281"/>
    </row>
    <row r="8" spans="1:20" ht="27" customHeight="1">
      <c r="A8" s="257">
        <v>3</v>
      </c>
      <c r="B8" s="260" t="s">
        <v>297</v>
      </c>
      <c r="C8" s="264" t="s">
        <v>324</v>
      </c>
      <c r="D8" s="264" t="s">
        <v>40</v>
      </c>
      <c r="E8" s="264" t="s">
        <v>330</v>
      </c>
      <c r="F8" s="270"/>
      <c r="G8" s="264"/>
      <c r="H8" s="277" t="s">
        <v>40</v>
      </c>
      <c r="I8" s="277" t="s">
        <v>40</v>
      </c>
      <c r="J8" s="277" t="s">
        <v>40</v>
      </c>
      <c r="K8" s="277" t="s">
        <v>40</v>
      </c>
      <c r="L8" s="277" t="s">
        <v>40</v>
      </c>
      <c r="M8" s="277" t="s">
        <v>40</v>
      </c>
      <c r="N8" s="277" t="s">
        <v>40</v>
      </c>
      <c r="O8" s="277" t="s">
        <v>40</v>
      </c>
      <c r="P8" s="277" t="s">
        <v>40</v>
      </c>
      <c r="Q8" s="277" t="s">
        <v>40</v>
      </c>
      <c r="R8" s="277" t="s">
        <v>40</v>
      </c>
      <c r="S8" s="277" t="s">
        <v>40</v>
      </c>
      <c r="T8" s="281"/>
    </row>
    <row r="9" spans="1:20" ht="27" customHeight="1">
      <c r="A9" s="257">
        <v>4</v>
      </c>
      <c r="B9" s="259" t="s">
        <v>11</v>
      </c>
      <c r="C9" s="264" t="s">
        <v>325</v>
      </c>
      <c r="D9" s="264" t="s">
        <v>40</v>
      </c>
      <c r="E9" s="264" t="s">
        <v>330</v>
      </c>
      <c r="F9" s="270"/>
      <c r="G9" s="270" t="s">
        <v>148</v>
      </c>
      <c r="H9" s="277" t="s">
        <v>40</v>
      </c>
      <c r="I9" s="277" t="s">
        <v>40</v>
      </c>
      <c r="J9" s="277" t="s">
        <v>40</v>
      </c>
      <c r="K9" s="277" t="s">
        <v>40</v>
      </c>
      <c r="L9" s="277"/>
      <c r="M9" s="277"/>
      <c r="N9" s="277"/>
      <c r="O9" s="277"/>
      <c r="P9" s="277"/>
      <c r="Q9" s="277"/>
      <c r="R9" s="277"/>
      <c r="S9" s="277"/>
      <c r="T9" s="281"/>
    </row>
    <row r="10" spans="1:20" ht="27" customHeight="1">
      <c r="A10" s="257">
        <v>5</v>
      </c>
      <c r="B10" s="260" t="s">
        <v>312</v>
      </c>
      <c r="C10" s="264" t="s">
        <v>324</v>
      </c>
      <c r="D10" s="264" t="s">
        <v>40</v>
      </c>
      <c r="E10" s="264" t="s">
        <v>330</v>
      </c>
      <c r="F10" s="270"/>
      <c r="G10" s="264"/>
      <c r="H10" s="277" t="s">
        <v>40</v>
      </c>
      <c r="I10" s="277" t="s">
        <v>40</v>
      </c>
      <c r="J10" s="277" t="s">
        <v>40</v>
      </c>
      <c r="K10" s="277" t="s">
        <v>40</v>
      </c>
      <c r="L10" s="277" t="s">
        <v>40</v>
      </c>
      <c r="M10" s="277" t="s">
        <v>40</v>
      </c>
      <c r="N10" s="277" t="s">
        <v>40</v>
      </c>
      <c r="O10" s="277" t="s">
        <v>40</v>
      </c>
      <c r="P10" s="277" t="s">
        <v>40</v>
      </c>
      <c r="Q10" s="277" t="s">
        <v>40</v>
      </c>
      <c r="R10" s="277" t="s">
        <v>40</v>
      </c>
      <c r="S10" s="277" t="s">
        <v>40</v>
      </c>
      <c r="T10" s="281"/>
    </row>
    <row r="11" spans="1:20" ht="27" customHeight="1">
      <c r="A11" s="257">
        <v>6</v>
      </c>
      <c r="B11" s="259" t="s">
        <v>11</v>
      </c>
      <c r="C11" s="264" t="s">
        <v>324</v>
      </c>
      <c r="D11" s="264" t="s">
        <v>40</v>
      </c>
      <c r="E11" s="264" t="s">
        <v>291</v>
      </c>
      <c r="F11" s="270"/>
      <c r="G11" s="264"/>
      <c r="H11" s="277" t="s">
        <v>40</v>
      </c>
      <c r="I11" s="277" t="s">
        <v>40</v>
      </c>
      <c r="J11" s="277" t="s">
        <v>40</v>
      </c>
      <c r="K11" s="277" t="s">
        <v>40</v>
      </c>
      <c r="L11" s="277" t="s">
        <v>40</v>
      </c>
      <c r="M11" s="277" t="s">
        <v>40</v>
      </c>
      <c r="N11" s="277" t="s">
        <v>40</v>
      </c>
      <c r="O11" s="277" t="s">
        <v>40</v>
      </c>
      <c r="P11" s="277" t="s">
        <v>40</v>
      </c>
      <c r="Q11" s="277" t="s">
        <v>40</v>
      </c>
      <c r="R11" s="277" t="s">
        <v>40</v>
      </c>
      <c r="S11" s="277" t="s">
        <v>40</v>
      </c>
      <c r="T11" s="281"/>
    </row>
    <row r="12" spans="1:20" ht="27" customHeight="1">
      <c r="A12" s="257">
        <v>7</v>
      </c>
      <c r="B12" s="259" t="s">
        <v>11</v>
      </c>
      <c r="C12" s="264" t="s">
        <v>324</v>
      </c>
      <c r="D12" s="264" t="s">
        <v>40</v>
      </c>
      <c r="E12" s="264" t="s">
        <v>330</v>
      </c>
      <c r="F12" s="270"/>
      <c r="G12" s="270" t="s">
        <v>148</v>
      </c>
      <c r="H12" s="277" t="s">
        <v>40</v>
      </c>
      <c r="I12" s="277" t="s">
        <v>40</v>
      </c>
      <c r="J12" s="277" t="s">
        <v>40</v>
      </c>
      <c r="K12" s="277" t="s">
        <v>40</v>
      </c>
      <c r="L12" s="277" t="s">
        <v>40</v>
      </c>
      <c r="M12" s="277" t="s">
        <v>40</v>
      </c>
      <c r="N12" s="277" t="s">
        <v>40</v>
      </c>
      <c r="O12" s="277"/>
      <c r="P12" s="277"/>
      <c r="Q12" s="277"/>
      <c r="R12" s="277"/>
      <c r="S12" s="277"/>
      <c r="T12" s="281"/>
    </row>
    <row r="13" spans="1:20" ht="27" customHeight="1">
      <c r="A13" s="257">
        <v>8</v>
      </c>
      <c r="B13" s="259" t="s">
        <v>11</v>
      </c>
      <c r="C13" s="264" t="s">
        <v>324</v>
      </c>
      <c r="D13" s="264" t="s">
        <v>40</v>
      </c>
      <c r="E13" s="264" t="s">
        <v>330</v>
      </c>
      <c r="F13" s="270" t="s">
        <v>148</v>
      </c>
      <c r="G13" s="270"/>
      <c r="H13" s="277"/>
      <c r="I13" s="277"/>
      <c r="J13" s="277"/>
      <c r="K13" s="277"/>
      <c r="L13" s="277"/>
      <c r="M13" s="277"/>
      <c r="N13" s="277"/>
      <c r="O13" s="277" t="s">
        <v>40</v>
      </c>
      <c r="P13" s="277" t="s">
        <v>40</v>
      </c>
      <c r="Q13" s="277" t="s">
        <v>40</v>
      </c>
      <c r="R13" s="277" t="s">
        <v>40</v>
      </c>
      <c r="S13" s="277" t="s">
        <v>40</v>
      </c>
      <c r="T13" s="281"/>
    </row>
    <row r="14" spans="1:20" ht="27" customHeight="1">
      <c r="A14" s="257">
        <v>9</v>
      </c>
      <c r="B14" s="259" t="s">
        <v>11</v>
      </c>
      <c r="C14" s="264" t="s">
        <v>326</v>
      </c>
      <c r="D14" s="264" t="s">
        <v>40</v>
      </c>
      <c r="E14" s="263" t="s">
        <v>272</v>
      </c>
      <c r="F14" s="270"/>
      <c r="G14" s="264"/>
      <c r="H14" s="277" t="s">
        <v>40</v>
      </c>
      <c r="I14" s="277" t="s">
        <v>40</v>
      </c>
      <c r="J14" s="277" t="s">
        <v>40</v>
      </c>
      <c r="K14" s="277" t="s">
        <v>40</v>
      </c>
      <c r="L14" s="277" t="s">
        <v>40</v>
      </c>
      <c r="M14" s="277" t="s">
        <v>40</v>
      </c>
      <c r="N14" s="277" t="s">
        <v>40</v>
      </c>
      <c r="O14" s="277">
        <v>1</v>
      </c>
      <c r="P14" s="277">
        <v>1</v>
      </c>
      <c r="Q14" s="277">
        <v>1</v>
      </c>
      <c r="R14" s="277">
        <v>1</v>
      </c>
      <c r="S14" s="277">
        <v>1</v>
      </c>
      <c r="T14" s="281" t="s">
        <v>239</v>
      </c>
    </row>
    <row r="15" spans="1:20" ht="27" customHeight="1">
      <c r="A15" s="257">
        <v>10</v>
      </c>
      <c r="B15" s="259" t="s">
        <v>11</v>
      </c>
      <c r="C15" s="264" t="s">
        <v>324</v>
      </c>
      <c r="D15" s="264" t="s">
        <v>40</v>
      </c>
      <c r="E15" s="264" t="s">
        <v>330</v>
      </c>
      <c r="F15" s="270"/>
      <c r="G15" s="264"/>
      <c r="H15" s="277" t="s">
        <v>40</v>
      </c>
      <c r="I15" s="277" t="s">
        <v>40</v>
      </c>
      <c r="J15" s="277" t="s">
        <v>40</v>
      </c>
      <c r="K15" s="277" t="s">
        <v>40</v>
      </c>
      <c r="L15" s="277" t="s">
        <v>40</v>
      </c>
      <c r="M15" s="277" t="s">
        <v>40</v>
      </c>
      <c r="N15" s="277" t="s">
        <v>40</v>
      </c>
      <c r="O15" s="277">
        <v>1</v>
      </c>
      <c r="P15" s="277">
        <v>1</v>
      </c>
      <c r="Q15" s="277">
        <v>1</v>
      </c>
      <c r="R15" s="277">
        <v>1</v>
      </c>
      <c r="S15" s="277">
        <v>1</v>
      </c>
      <c r="T15" s="281" t="s">
        <v>239</v>
      </c>
    </row>
    <row r="16" spans="1:20" ht="27" customHeight="1">
      <c r="A16" s="257">
        <v>11</v>
      </c>
      <c r="B16" s="259" t="s">
        <v>11</v>
      </c>
      <c r="C16" s="264" t="s">
        <v>324</v>
      </c>
      <c r="D16" s="264" t="s">
        <v>40</v>
      </c>
      <c r="E16" s="264" t="s">
        <v>330</v>
      </c>
      <c r="F16" s="270" t="s">
        <v>148</v>
      </c>
      <c r="G16" s="264"/>
      <c r="H16" s="277"/>
      <c r="I16" s="277"/>
      <c r="J16" s="277"/>
      <c r="K16" s="277"/>
      <c r="L16" s="277"/>
      <c r="M16" s="277"/>
      <c r="N16" s="277"/>
      <c r="O16" s="277">
        <v>1</v>
      </c>
      <c r="P16" s="277">
        <v>1</v>
      </c>
      <c r="Q16" s="277">
        <v>1</v>
      </c>
      <c r="R16" s="277">
        <v>1</v>
      </c>
      <c r="S16" s="277">
        <v>1</v>
      </c>
      <c r="T16" s="281"/>
    </row>
    <row r="17" spans="1:20" ht="27" customHeight="1">
      <c r="A17" s="257">
        <v>12</v>
      </c>
      <c r="B17" s="260" t="s">
        <v>297</v>
      </c>
      <c r="C17" s="264" t="s">
        <v>325</v>
      </c>
      <c r="D17" s="264" t="s">
        <v>40</v>
      </c>
      <c r="E17" s="264" t="s">
        <v>330</v>
      </c>
      <c r="F17" s="270" t="s">
        <v>148</v>
      </c>
      <c r="G17" s="264"/>
      <c r="H17" s="277"/>
      <c r="I17" s="277"/>
      <c r="J17" s="277"/>
      <c r="K17" s="277"/>
      <c r="L17" s="277"/>
      <c r="M17" s="277"/>
      <c r="N17" s="277"/>
      <c r="O17" s="277">
        <v>1</v>
      </c>
      <c r="P17" s="277">
        <v>1</v>
      </c>
      <c r="Q17" s="277">
        <v>1</v>
      </c>
      <c r="R17" s="277">
        <v>1</v>
      </c>
      <c r="S17" s="277">
        <v>1</v>
      </c>
      <c r="T17" s="281"/>
    </row>
    <row r="18" spans="1:20" ht="27" customHeight="1">
      <c r="A18" s="257">
        <v>13</v>
      </c>
      <c r="B18" s="259" t="s">
        <v>11</v>
      </c>
      <c r="C18" s="264" t="s">
        <v>324</v>
      </c>
      <c r="D18" s="264" t="s">
        <v>40</v>
      </c>
      <c r="E18" s="264" t="s">
        <v>330</v>
      </c>
      <c r="F18" s="270" t="s">
        <v>148</v>
      </c>
      <c r="G18" s="264"/>
      <c r="H18" s="277"/>
      <c r="I18" s="277"/>
      <c r="J18" s="277"/>
      <c r="K18" s="277"/>
      <c r="L18" s="277"/>
      <c r="M18" s="277"/>
      <c r="N18" s="277"/>
      <c r="O18" s="277">
        <v>1</v>
      </c>
      <c r="P18" s="277">
        <v>1</v>
      </c>
      <c r="Q18" s="277">
        <v>1</v>
      </c>
      <c r="R18" s="277">
        <v>1</v>
      </c>
      <c r="S18" s="277">
        <v>1</v>
      </c>
      <c r="T18" s="281"/>
    </row>
    <row r="19" spans="1:20" ht="27" customHeight="1">
      <c r="A19" s="257">
        <v>14</v>
      </c>
      <c r="B19" s="259" t="s">
        <v>11</v>
      </c>
      <c r="C19" s="264" t="s">
        <v>324</v>
      </c>
      <c r="D19" s="264" t="s">
        <v>40</v>
      </c>
      <c r="E19" s="268" t="s">
        <v>331</v>
      </c>
      <c r="F19" s="270"/>
      <c r="G19" s="264"/>
      <c r="H19" s="277" t="s">
        <v>40</v>
      </c>
      <c r="I19" s="277" t="s">
        <v>40</v>
      </c>
      <c r="J19" s="277" t="s">
        <v>40</v>
      </c>
      <c r="K19" s="277" t="s">
        <v>40</v>
      </c>
      <c r="L19" s="277" t="s">
        <v>40</v>
      </c>
      <c r="M19" s="277" t="s">
        <v>40</v>
      </c>
      <c r="N19" s="277" t="s">
        <v>40</v>
      </c>
      <c r="O19" s="277">
        <v>1</v>
      </c>
      <c r="P19" s="277">
        <v>1</v>
      </c>
      <c r="Q19" s="277">
        <v>1</v>
      </c>
      <c r="R19" s="277">
        <v>1</v>
      </c>
      <c r="S19" s="277">
        <v>1</v>
      </c>
      <c r="T19" s="281" t="s">
        <v>239</v>
      </c>
    </row>
    <row r="20" spans="1:20" ht="27" customHeight="1">
      <c r="A20" s="257">
        <v>15</v>
      </c>
      <c r="B20" s="259" t="s">
        <v>11</v>
      </c>
      <c r="C20" s="264" t="s">
        <v>325</v>
      </c>
      <c r="D20" s="264" t="s">
        <v>40</v>
      </c>
      <c r="E20" s="264" t="s">
        <v>330</v>
      </c>
      <c r="F20" s="270" t="s">
        <v>148</v>
      </c>
      <c r="G20" s="264"/>
      <c r="H20" s="277"/>
      <c r="I20" s="277"/>
      <c r="J20" s="277"/>
      <c r="K20" s="277"/>
      <c r="L20" s="277"/>
      <c r="M20" s="277"/>
      <c r="N20" s="277"/>
      <c r="O20" s="277">
        <v>1</v>
      </c>
      <c r="P20" s="277">
        <v>1</v>
      </c>
      <c r="Q20" s="277">
        <v>1</v>
      </c>
      <c r="R20" s="277">
        <v>1</v>
      </c>
      <c r="S20" s="277">
        <v>1</v>
      </c>
      <c r="T20" s="281"/>
    </row>
    <row r="21" spans="1:20" ht="27" customHeight="1">
      <c r="A21" s="257">
        <v>16</v>
      </c>
      <c r="B21" s="259" t="s">
        <v>11</v>
      </c>
      <c r="C21" s="264" t="s">
        <v>325</v>
      </c>
      <c r="D21" s="264" t="s">
        <v>40</v>
      </c>
      <c r="E21" s="264" t="s">
        <v>333</v>
      </c>
      <c r="F21" s="270"/>
      <c r="G21" s="264"/>
      <c r="H21" s="277" t="s">
        <v>40</v>
      </c>
      <c r="I21" s="277" t="s">
        <v>40</v>
      </c>
      <c r="J21" s="277" t="s">
        <v>40</v>
      </c>
      <c r="K21" s="277" t="s">
        <v>40</v>
      </c>
      <c r="L21" s="277" t="s">
        <v>40</v>
      </c>
      <c r="M21" s="277" t="s">
        <v>40</v>
      </c>
      <c r="N21" s="277" t="s">
        <v>40</v>
      </c>
      <c r="O21" s="277">
        <v>1</v>
      </c>
      <c r="P21" s="277">
        <v>1</v>
      </c>
      <c r="Q21" s="277">
        <v>1</v>
      </c>
      <c r="R21" s="277">
        <v>1</v>
      </c>
      <c r="S21" s="277">
        <v>1</v>
      </c>
      <c r="T21" s="281" t="s">
        <v>239</v>
      </c>
    </row>
    <row r="22" spans="1:20" ht="27" customHeight="1">
      <c r="A22" s="257">
        <v>17</v>
      </c>
      <c r="B22" s="260" t="s">
        <v>297</v>
      </c>
      <c r="C22" s="264" t="s">
        <v>325</v>
      </c>
      <c r="D22" s="264" t="s">
        <v>40</v>
      </c>
      <c r="E22" s="264" t="s">
        <v>330</v>
      </c>
      <c r="F22" s="270" t="s">
        <v>148</v>
      </c>
      <c r="G22" s="264"/>
      <c r="H22" s="277"/>
      <c r="I22" s="277"/>
      <c r="J22" s="277"/>
      <c r="K22" s="277"/>
      <c r="L22" s="277"/>
      <c r="M22" s="277"/>
      <c r="N22" s="277"/>
      <c r="O22" s="277">
        <v>1</v>
      </c>
      <c r="P22" s="277">
        <v>1</v>
      </c>
      <c r="Q22" s="277">
        <v>1</v>
      </c>
      <c r="R22" s="277">
        <v>1</v>
      </c>
      <c r="S22" s="277">
        <v>1</v>
      </c>
      <c r="T22" s="281"/>
    </row>
    <row r="23" spans="1:20" ht="27" customHeight="1">
      <c r="A23" s="257">
        <v>18</v>
      </c>
      <c r="B23" s="259" t="s">
        <v>11</v>
      </c>
      <c r="C23" s="264" t="s">
        <v>326</v>
      </c>
      <c r="D23" s="264" t="s">
        <v>40</v>
      </c>
      <c r="E23" s="264" t="s">
        <v>330</v>
      </c>
      <c r="F23" s="270" t="s">
        <v>148</v>
      </c>
      <c r="G23" s="264"/>
      <c r="H23" s="277"/>
      <c r="I23" s="277"/>
      <c r="J23" s="277"/>
      <c r="K23" s="277"/>
      <c r="L23" s="277"/>
      <c r="M23" s="277"/>
      <c r="N23" s="277"/>
      <c r="O23" s="277"/>
      <c r="P23" s="277"/>
      <c r="Q23" s="277"/>
      <c r="R23" s="277">
        <v>1</v>
      </c>
      <c r="S23" s="277">
        <v>1</v>
      </c>
      <c r="T23" s="281" t="s">
        <v>16</v>
      </c>
    </row>
    <row r="24" spans="1:20" ht="27" customHeight="1">
      <c r="A24" s="257">
        <v>19</v>
      </c>
      <c r="B24" s="260" t="s">
        <v>312</v>
      </c>
      <c r="C24" s="264" t="s">
        <v>324</v>
      </c>
      <c r="D24" s="264" t="s">
        <v>40</v>
      </c>
      <c r="E24" s="264" t="s">
        <v>268</v>
      </c>
      <c r="F24" s="270"/>
      <c r="G24" s="264"/>
      <c r="H24" s="277" t="s">
        <v>40</v>
      </c>
      <c r="I24" s="277" t="s">
        <v>40</v>
      </c>
      <c r="J24" s="277" t="s">
        <v>40</v>
      </c>
      <c r="K24" s="277" t="s">
        <v>40</v>
      </c>
      <c r="L24" s="277" t="s">
        <v>40</v>
      </c>
      <c r="M24" s="277" t="s">
        <v>40</v>
      </c>
      <c r="N24" s="277" t="s">
        <v>40</v>
      </c>
      <c r="O24" s="277">
        <v>1</v>
      </c>
      <c r="P24" s="277">
        <v>1</v>
      </c>
      <c r="Q24" s="277">
        <v>1</v>
      </c>
      <c r="R24" s="277">
        <v>1</v>
      </c>
      <c r="S24" s="277">
        <v>1</v>
      </c>
      <c r="T24" s="281" t="s">
        <v>239</v>
      </c>
    </row>
    <row r="25" spans="1:20" ht="27" customHeight="1">
      <c r="A25" s="257">
        <v>20</v>
      </c>
      <c r="B25" s="259" t="s">
        <v>11</v>
      </c>
      <c r="C25" s="264" t="s">
        <v>325</v>
      </c>
      <c r="D25" s="264" t="s">
        <v>40</v>
      </c>
      <c r="E25" s="264" t="s">
        <v>330</v>
      </c>
      <c r="F25" s="270" t="s">
        <v>148</v>
      </c>
      <c r="G25" s="264"/>
      <c r="H25" s="277"/>
      <c r="I25" s="277"/>
      <c r="J25" s="277"/>
      <c r="K25" s="277"/>
      <c r="L25" s="277"/>
      <c r="M25" s="277"/>
      <c r="N25" s="277"/>
      <c r="O25" s="277">
        <v>1</v>
      </c>
      <c r="P25" s="277">
        <v>1</v>
      </c>
      <c r="Q25" s="277">
        <v>1</v>
      </c>
      <c r="R25" s="277">
        <v>1</v>
      </c>
      <c r="S25" s="277">
        <v>1</v>
      </c>
      <c r="T25" s="281"/>
    </row>
    <row r="26" spans="1:20" ht="27" customHeight="1">
      <c r="A26" s="257">
        <v>21</v>
      </c>
      <c r="B26" s="259"/>
      <c r="C26" s="264"/>
      <c r="D26" s="264"/>
      <c r="E26" s="264"/>
      <c r="F26" s="270"/>
      <c r="G26" s="264"/>
      <c r="H26" s="277"/>
      <c r="I26" s="277"/>
      <c r="J26" s="277"/>
      <c r="K26" s="277"/>
      <c r="L26" s="277"/>
      <c r="M26" s="277"/>
      <c r="N26" s="277"/>
      <c r="O26" s="277"/>
      <c r="P26" s="277"/>
      <c r="Q26" s="277"/>
      <c r="R26" s="277"/>
      <c r="S26" s="277"/>
      <c r="T26" s="281"/>
    </row>
    <row r="27" spans="1:20" ht="27" customHeight="1">
      <c r="A27" s="257">
        <v>22</v>
      </c>
      <c r="B27" s="259"/>
      <c r="C27" s="264"/>
      <c r="D27" s="264"/>
      <c r="E27" s="264"/>
      <c r="F27" s="270"/>
      <c r="G27" s="264"/>
      <c r="H27" s="277"/>
      <c r="I27" s="277"/>
      <c r="J27" s="277"/>
      <c r="K27" s="277"/>
      <c r="L27" s="277"/>
      <c r="M27" s="277"/>
      <c r="N27" s="277"/>
      <c r="O27" s="277"/>
      <c r="P27" s="277"/>
      <c r="Q27" s="277"/>
      <c r="R27" s="277"/>
      <c r="S27" s="277"/>
      <c r="T27" s="281"/>
    </row>
    <row r="28" spans="1:20" ht="27" customHeight="1">
      <c r="A28" s="257">
        <v>23</v>
      </c>
      <c r="B28" s="259"/>
      <c r="C28" s="264"/>
      <c r="D28" s="264"/>
      <c r="E28" s="264"/>
      <c r="F28" s="270"/>
      <c r="G28" s="270"/>
      <c r="H28" s="277"/>
      <c r="I28" s="277"/>
      <c r="J28" s="277"/>
      <c r="K28" s="277"/>
      <c r="L28" s="277"/>
      <c r="M28" s="277"/>
      <c r="N28" s="277"/>
      <c r="O28" s="277"/>
      <c r="P28" s="277"/>
      <c r="Q28" s="277"/>
      <c r="R28" s="277"/>
      <c r="S28" s="277"/>
      <c r="T28" s="281"/>
    </row>
    <row r="29" spans="1:20" ht="27" customHeight="1">
      <c r="A29" s="257">
        <v>24</v>
      </c>
      <c r="B29" s="261"/>
      <c r="C29" s="265"/>
      <c r="D29" s="267"/>
      <c r="E29" s="269"/>
      <c r="F29" s="271"/>
      <c r="G29" s="274"/>
      <c r="H29" s="278"/>
      <c r="I29" s="278"/>
      <c r="J29" s="278"/>
      <c r="K29" s="278"/>
      <c r="L29" s="278"/>
      <c r="M29" s="278"/>
      <c r="N29" s="278"/>
      <c r="O29" s="278"/>
      <c r="P29" s="278"/>
      <c r="Q29" s="278"/>
      <c r="R29" s="278"/>
      <c r="S29" s="278"/>
      <c r="T29" s="282"/>
    </row>
    <row r="30" spans="1:20" ht="27" customHeight="1">
      <c r="A30" s="257">
        <v>25</v>
      </c>
      <c r="B30" s="261"/>
      <c r="C30" s="265"/>
      <c r="D30" s="267"/>
      <c r="E30" s="269"/>
      <c r="F30" s="271"/>
      <c r="G30" s="274"/>
      <c r="H30" s="278"/>
      <c r="I30" s="278"/>
      <c r="J30" s="278"/>
      <c r="K30" s="278"/>
      <c r="L30" s="278"/>
      <c r="M30" s="278"/>
      <c r="N30" s="278"/>
      <c r="O30" s="278"/>
      <c r="P30" s="278"/>
      <c r="Q30" s="278"/>
      <c r="R30" s="278"/>
      <c r="S30" s="278"/>
      <c r="T30" s="282"/>
    </row>
    <row r="31" spans="1:20" ht="27" customHeight="1">
      <c r="A31" s="257"/>
      <c r="B31" s="256" t="s">
        <v>76</v>
      </c>
      <c r="C31" s="266"/>
      <c r="D31" s="256"/>
      <c r="E31" s="256"/>
      <c r="F31" s="256"/>
      <c r="G31" s="273"/>
      <c r="H31" s="257">
        <f aca="true" t="shared" si="0" ref="H31:S31">25-COUNTIF(H6:H30,"")</f>
        <v>12</v>
      </c>
      <c r="I31" s="257">
        <f t="shared" si="0"/>
        <v>12</v>
      </c>
      <c r="J31" s="257">
        <f t="shared" si="0"/>
        <v>12</v>
      </c>
      <c r="K31" s="257">
        <f t="shared" si="0"/>
        <v>12</v>
      </c>
      <c r="L31" s="257">
        <f t="shared" si="0"/>
        <v>11</v>
      </c>
      <c r="M31" s="257">
        <f t="shared" si="0"/>
        <v>11</v>
      </c>
      <c r="N31" s="257">
        <f t="shared" si="0"/>
        <v>11</v>
      </c>
      <c r="O31" s="257">
        <f t="shared" si="0"/>
        <v>17</v>
      </c>
      <c r="P31" s="257">
        <f t="shared" si="0"/>
        <v>17</v>
      </c>
      <c r="Q31" s="257">
        <f t="shared" si="0"/>
        <v>17</v>
      </c>
      <c r="R31" s="257">
        <f t="shared" si="0"/>
        <v>18</v>
      </c>
      <c r="S31" s="257">
        <f t="shared" si="0"/>
        <v>18</v>
      </c>
      <c r="T31" s="257"/>
    </row>
    <row r="32" spans="1:20" ht="25.5" customHeight="1">
      <c r="A32" s="254"/>
      <c r="B32" s="254"/>
      <c r="C32" s="262"/>
      <c r="D32" s="254"/>
      <c r="E32" s="254"/>
      <c r="F32" s="254"/>
      <c r="G32" s="275"/>
      <c r="H32" s="254"/>
      <c r="I32" s="254"/>
      <c r="J32" s="254"/>
      <c r="K32" s="254"/>
      <c r="L32" s="254"/>
      <c r="M32" s="254"/>
      <c r="N32" s="254"/>
      <c r="O32" s="254"/>
      <c r="P32" s="254"/>
      <c r="Q32" s="254"/>
      <c r="R32" s="254"/>
      <c r="S32" s="254"/>
      <c r="T32" s="254"/>
    </row>
    <row r="33" spans="1:20" ht="25.5" customHeight="1">
      <c r="A33" s="254"/>
      <c r="B33" s="254"/>
      <c r="C33" s="262"/>
      <c r="D33" s="254"/>
      <c r="E33" s="254"/>
      <c r="F33" s="254"/>
      <c r="G33" s="275"/>
      <c r="H33" s="254"/>
      <c r="I33" s="254"/>
      <c r="J33" s="254"/>
      <c r="K33" s="254"/>
      <c r="L33" s="254"/>
      <c r="M33" s="254"/>
      <c r="N33" s="254"/>
      <c r="O33" s="254"/>
      <c r="P33" s="254"/>
      <c r="Q33" s="254"/>
      <c r="R33" s="254"/>
      <c r="S33" s="254"/>
      <c r="T33" s="254"/>
    </row>
    <row r="34" spans="1:20" ht="25.5" customHeight="1">
      <c r="A34" s="254"/>
      <c r="B34" s="254"/>
      <c r="C34" s="262"/>
      <c r="D34" s="254"/>
      <c r="E34" s="254"/>
      <c r="F34" s="254"/>
      <c r="G34" s="275"/>
      <c r="H34" s="254"/>
      <c r="I34" s="254"/>
      <c r="J34" s="254"/>
      <c r="K34" s="254"/>
      <c r="L34" s="254"/>
      <c r="M34" s="254"/>
      <c r="N34" s="254"/>
      <c r="O34" s="254"/>
      <c r="P34" s="254"/>
      <c r="Q34" s="254"/>
      <c r="R34" s="254"/>
      <c r="S34" s="254"/>
      <c r="T34" s="254"/>
    </row>
    <row r="35" spans="1:20" ht="25.5" customHeight="1">
      <c r="A35" s="254"/>
      <c r="B35" s="254"/>
      <c r="C35" s="262"/>
      <c r="D35" s="254"/>
      <c r="E35" s="254"/>
      <c r="F35" s="254"/>
      <c r="G35" s="275"/>
      <c r="H35" s="254"/>
      <c r="I35" s="254"/>
      <c r="J35" s="254"/>
      <c r="K35" s="254"/>
      <c r="L35" s="254"/>
      <c r="M35" s="254"/>
      <c r="N35" s="254"/>
      <c r="O35" s="254"/>
      <c r="P35" s="254"/>
      <c r="Q35" s="254"/>
      <c r="R35" s="254"/>
      <c r="S35" s="254"/>
      <c r="T35" s="254"/>
    </row>
    <row r="36" spans="1:20" ht="25.5" customHeight="1">
      <c r="A36" s="254"/>
      <c r="B36" s="254"/>
      <c r="C36" s="262"/>
      <c r="D36" s="254"/>
      <c r="E36" s="254"/>
      <c r="F36" s="254"/>
      <c r="G36" s="275"/>
      <c r="H36" s="254"/>
      <c r="I36" s="254"/>
      <c r="J36" s="254"/>
      <c r="K36" s="254"/>
      <c r="L36" s="254"/>
      <c r="M36" s="254"/>
      <c r="N36" s="254"/>
      <c r="O36" s="254"/>
      <c r="P36" s="254"/>
      <c r="Q36" s="254"/>
      <c r="R36" s="254"/>
      <c r="S36" s="254"/>
      <c r="T36" s="254"/>
    </row>
  </sheetData>
  <sheetProtection sheet="1" objects="1" scenarios="1"/>
  <mergeCells count="13">
    <mergeCell ref="T4:T5"/>
    <mergeCell ref="F4:G4"/>
    <mergeCell ref="H4:S4"/>
    <mergeCell ref="A4:A5"/>
    <mergeCell ref="B4:B5"/>
    <mergeCell ref="C4:C5"/>
    <mergeCell ref="D4:D5"/>
    <mergeCell ref="E4:E5"/>
    <mergeCell ref="B1:T1"/>
    <mergeCell ref="I2:J2"/>
    <mergeCell ref="L2:Q2"/>
    <mergeCell ref="I3:J3"/>
    <mergeCell ref="L3:Q3"/>
  </mergeCells>
  <printOptions/>
  <pageMargins left="0.5905511811023622" right="0.2755905511811023" top="0.47244094488188976" bottom="0.31496062992125984" header="0.31496062992125984" footer="0.31496062992125984"/>
  <pageSetup horizontalDpi="600" verticalDpi="600" orientation="landscape" paperSize="9" scale="60" r:id="rId2"/>
  <drawing r:id="rId1"/>
</worksheet>
</file>

<file path=xl/worksheets/sheet7.xml><?xml version="1.0" encoding="utf-8"?>
<worksheet xmlns="http://schemas.openxmlformats.org/spreadsheetml/2006/main" xmlns:r="http://schemas.openxmlformats.org/officeDocument/2006/relationships">
  <sheetPr codeName="Sheet1">
    <tabColor indexed="50"/>
    <pageSetUpPr fitToPage="1"/>
  </sheetPr>
  <dimension ref="A2:FC40"/>
  <sheetViews>
    <sheetView view="pageBreakPreview" zoomScaleSheetLayoutView="100" zoomScalePageLayoutView="0" workbookViewId="0" topLeftCell="A1">
      <selection activeCell="Z2" sqref="Z2"/>
    </sheetView>
  </sheetViews>
  <sheetFormatPr defaultColWidth="9.00390625" defaultRowHeight="13.5"/>
  <cols>
    <col min="1" max="140" width="1.625" style="0" customWidth="1"/>
  </cols>
  <sheetData>
    <row r="2" spans="30:62" ht="13.5" customHeight="1">
      <c r="AD2" s="1017" t="s">
        <v>180</v>
      </c>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304"/>
      <c r="BD2" s="304"/>
      <c r="BE2" s="304"/>
      <c r="BF2" s="304"/>
      <c r="BG2" s="304"/>
      <c r="BH2" s="304"/>
      <c r="BI2" s="304"/>
      <c r="BJ2" s="304"/>
    </row>
    <row r="3" spans="1:89" ht="13.5">
      <c r="A3" s="283"/>
      <c r="B3" s="283"/>
      <c r="C3" s="283"/>
      <c r="D3" s="283"/>
      <c r="E3" s="283"/>
      <c r="F3" s="283"/>
      <c r="G3" s="283"/>
      <c r="H3" s="283"/>
      <c r="I3" s="283"/>
      <c r="J3" s="283"/>
      <c r="K3" s="283"/>
      <c r="L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305" t="s">
        <v>115</v>
      </c>
      <c r="BL3" s="283"/>
      <c r="BM3" s="1019" t="str">
        <f>①!P5</f>
        <v>○○　△△</v>
      </c>
      <c r="BN3" s="1019"/>
      <c r="BO3" s="1019"/>
      <c r="BP3" s="1019"/>
      <c r="BQ3" s="1019"/>
      <c r="BR3" s="1019"/>
      <c r="BS3" s="1019"/>
      <c r="BT3" s="1019"/>
      <c r="BU3" s="1019"/>
      <c r="BV3" s="1019"/>
      <c r="BW3" s="1019"/>
      <c r="BX3" s="1019"/>
      <c r="BY3" s="1019"/>
      <c r="BZ3" s="1019"/>
      <c r="CA3" s="1019"/>
      <c r="CB3" s="1019"/>
      <c r="CC3" s="1019"/>
      <c r="CD3" s="1019"/>
      <c r="CE3" s="1019"/>
      <c r="CF3" s="1019"/>
      <c r="CG3" s="1019"/>
      <c r="CH3" s="1019"/>
      <c r="CI3" s="1019"/>
      <c r="CJ3" s="1019"/>
      <c r="CK3" s="283"/>
    </row>
    <row r="4" spans="1:89" ht="13.5">
      <c r="A4" s="284"/>
      <c r="B4" s="1028" t="s">
        <v>269</v>
      </c>
      <c r="C4" s="1029"/>
      <c r="D4" s="1029"/>
      <c r="E4" s="1029"/>
      <c r="F4" s="1029"/>
      <c r="G4" s="1030"/>
      <c r="H4" s="288"/>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308"/>
    </row>
    <row r="5" spans="1:89" ht="13.5">
      <c r="A5" s="285"/>
      <c r="B5" s="1031"/>
      <c r="C5" s="1032"/>
      <c r="D5" s="1032"/>
      <c r="E5" s="1032"/>
      <c r="F5" s="1032"/>
      <c r="G5" s="1033"/>
      <c r="H5" s="1020" t="s">
        <v>269</v>
      </c>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c r="BV5" s="1020"/>
      <c r="BW5" s="1020"/>
      <c r="BX5" s="1020"/>
      <c r="BY5" s="1020"/>
      <c r="BZ5" s="1020"/>
      <c r="CA5" s="1020"/>
      <c r="CB5" s="1020"/>
      <c r="CC5" s="1020"/>
      <c r="CD5" s="1020"/>
      <c r="CE5" s="1020"/>
      <c r="CF5" s="1020"/>
      <c r="CG5" s="1020"/>
      <c r="CH5" s="1020"/>
      <c r="CI5" s="1020"/>
      <c r="CJ5" s="1020"/>
      <c r="CK5" s="1021"/>
    </row>
    <row r="6" spans="1:89" ht="13.5">
      <c r="A6" s="285"/>
      <c r="B6" s="1031"/>
      <c r="C6" s="1032"/>
      <c r="D6" s="1032"/>
      <c r="E6" s="1032"/>
      <c r="F6" s="1032"/>
      <c r="G6" s="103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3"/>
      <c r="BX6" s="803"/>
      <c r="BY6" s="803"/>
      <c r="BZ6" s="803"/>
      <c r="CA6" s="803"/>
      <c r="CB6" s="803"/>
      <c r="CC6" s="803"/>
      <c r="CD6" s="803"/>
      <c r="CE6" s="803"/>
      <c r="CF6" s="803"/>
      <c r="CG6" s="803"/>
      <c r="CH6" s="803"/>
      <c r="CI6" s="803"/>
      <c r="CJ6" s="803"/>
      <c r="CK6" s="1022"/>
    </row>
    <row r="7" spans="1:89" ht="13.5">
      <c r="A7" s="285"/>
      <c r="B7" s="1031"/>
      <c r="C7" s="1032"/>
      <c r="D7" s="1032"/>
      <c r="E7" s="1032"/>
      <c r="F7" s="1032"/>
      <c r="G7" s="1033"/>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3"/>
      <c r="AX7" s="1023"/>
      <c r="AY7" s="1023"/>
      <c r="AZ7" s="1023"/>
      <c r="BA7" s="1023"/>
      <c r="BB7" s="1023"/>
      <c r="BC7" s="1023"/>
      <c r="BD7" s="1023"/>
      <c r="BE7" s="1023"/>
      <c r="BF7" s="1023"/>
      <c r="BG7" s="1023"/>
      <c r="BH7" s="1023"/>
      <c r="BI7" s="1023"/>
      <c r="BJ7" s="1023"/>
      <c r="BK7" s="1023"/>
      <c r="BL7" s="1023"/>
      <c r="BM7" s="1023"/>
      <c r="BN7" s="1023"/>
      <c r="BO7" s="1023"/>
      <c r="BP7" s="1023"/>
      <c r="BQ7" s="1023"/>
      <c r="BR7" s="1023"/>
      <c r="BS7" s="1023"/>
      <c r="BT7" s="1023"/>
      <c r="BU7" s="1023"/>
      <c r="BV7" s="1023"/>
      <c r="BW7" s="1023"/>
      <c r="BX7" s="1023"/>
      <c r="BY7" s="1023"/>
      <c r="BZ7" s="1023"/>
      <c r="CA7" s="1023"/>
      <c r="CB7" s="1023"/>
      <c r="CC7" s="1023"/>
      <c r="CD7" s="1023"/>
      <c r="CE7" s="1023"/>
      <c r="CF7" s="1023"/>
      <c r="CG7" s="1023"/>
      <c r="CH7" s="1023"/>
      <c r="CI7" s="1023"/>
      <c r="CJ7" s="1023"/>
      <c r="CK7" s="1024"/>
    </row>
    <row r="8" spans="1:89" ht="13.5">
      <c r="A8" s="286"/>
      <c r="B8" s="1031"/>
      <c r="C8" s="1032"/>
      <c r="D8" s="1032"/>
      <c r="E8" s="1032"/>
      <c r="F8" s="1032"/>
      <c r="G8" s="1033"/>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306"/>
      <c r="CK8" s="309"/>
    </row>
    <row r="9" spans="1:89" ht="13.5">
      <c r="A9" s="285"/>
      <c r="B9" s="1031"/>
      <c r="C9" s="1032"/>
      <c r="D9" s="1032"/>
      <c r="E9" s="1032"/>
      <c r="F9" s="1032"/>
      <c r="G9" s="1033"/>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c r="CB9" s="289"/>
      <c r="CC9" s="289"/>
      <c r="CD9" s="306"/>
      <c r="CK9" s="309"/>
    </row>
    <row r="10" spans="1:89" ht="13.5">
      <c r="A10" s="285"/>
      <c r="B10" s="1031"/>
      <c r="C10" s="1032"/>
      <c r="D10" s="1032"/>
      <c r="E10" s="1032"/>
      <c r="F10" s="1032"/>
      <c r="G10" s="1033"/>
      <c r="H10" s="289"/>
      <c r="I10" s="289"/>
      <c r="J10" s="289"/>
      <c r="K10" s="289"/>
      <c r="L10" s="289"/>
      <c r="M10" s="289"/>
      <c r="N10" s="289"/>
      <c r="O10" s="289"/>
      <c r="P10" s="1025" t="s">
        <v>283</v>
      </c>
      <c r="Q10" s="803"/>
      <c r="R10" s="803"/>
      <c r="S10" s="803"/>
      <c r="T10" s="803"/>
      <c r="U10" s="803"/>
      <c r="V10" s="803"/>
      <c r="W10" s="803"/>
      <c r="X10" s="803"/>
      <c r="Y10" s="803"/>
      <c r="Z10" s="803"/>
      <c r="AA10" s="803"/>
      <c r="AB10" s="803"/>
      <c r="AC10" s="803"/>
      <c r="AD10" s="803"/>
      <c r="AE10" s="803"/>
      <c r="AF10" s="803"/>
      <c r="AG10" s="803"/>
      <c r="AH10" s="803"/>
      <c r="AI10" s="803"/>
      <c r="AJ10" s="803"/>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306"/>
      <c r="CK10" s="309"/>
    </row>
    <row r="11" spans="1:89" ht="13.5">
      <c r="A11" s="285"/>
      <c r="B11" s="1031"/>
      <c r="C11" s="1032"/>
      <c r="D11" s="1032"/>
      <c r="E11" s="1032"/>
      <c r="F11" s="1032"/>
      <c r="G11" s="1033"/>
      <c r="H11" s="289"/>
      <c r="I11" s="289"/>
      <c r="J11" s="289"/>
      <c r="K11" s="289"/>
      <c r="L11" s="289"/>
      <c r="M11" s="289"/>
      <c r="N11" s="289"/>
      <c r="O11" s="289"/>
      <c r="P11" s="803"/>
      <c r="Q11" s="803"/>
      <c r="R11" s="803"/>
      <c r="S11" s="803"/>
      <c r="T11" s="803"/>
      <c r="U11" s="803"/>
      <c r="V11" s="803"/>
      <c r="W11" s="803"/>
      <c r="X11" s="803"/>
      <c r="Y11" s="803"/>
      <c r="Z11" s="803"/>
      <c r="AA11" s="803"/>
      <c r="AB11" s="803"/>
      <c r="AC11" s="803"/>
      <c r="AD11" s="803"/>
      <c r="AE11" s="803"/>
      <c r="AF11" s="803"/>
      <c r="AG11" s="803"/>
      <c r="AH11" s="803"/>
      <c r="AI11" s="803"/>
      <c r="AJ11" s="803"/>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89"/>
      <c r="BT11" s="289"/>
      <c r="BU11" s="289"/>
      <c r="BV11" s="289"/>
      <c r="BW11" s="289"/>
      <c r="BX11" s="289"/>
      <c r="BY11" s="289"/>
      <c r="BZ11" s="289"/>
      <c r="CA11" s="289"/>
      <c r="CB11" s="289"/>
      <c r="CC11" s="289"/>
      <c r="CD11" s="306"/>
      <c r="CK11" s="309"/>
    </row>
    <row r="12" spans="1:89" ht="13.5">
      <c r="A12" s="285"/>
      <c r="B12" s="1031"/>
      <c r="C12" s="1032"/>
      <c r="D12" s="1032"/>
      <c r="E12" s="1032"/>
      <c r="F12" s="1032"/>
      <c r="G12" s="1033"/>
      <c r="H12" s="289"/>
      <c r="I12" s="289"/>
      <c r="J12" s="289"/>
      <c r="K12" s="289"/>
      <c r="L12" s="289"/>
      <c r="M12" s="289"/>
      <c r="N12" s="289"/>
      <c r="O12" s="289"/>
      <c r="P12" s="803"/>
      <c r="Q12" s="803"/>
      <c r="R12" s="803"/>
      <c r="S12" s="803"/>
      <c r="T12" s="803"/>
      <c r="U12" s="803"/>
      <c r="V12" s="803"/>
      <c r="W12" s="803"/>
      <c r="X12" s="803"/>
      <c r="Y12" s="803"/>
      <c r="Z12" s="803"/>
      <c r="AA12" s="803"/>
      <c r="AB12" s="803"/>
      <c r="AC12" s="803"/>
      <c r="AD12" s="803"/>
      <c r="AE12" s="803"/>
      <c r="AF12" s="803"/>
      <c r="AG12" s="803"/>
      <c r="AH12" s="803"/>
      <c r="AI12" s="803"/>
      <c r="AJ12" s="803"/>
      <c r="AK12" s="289"/>
      <c r="AL12" s="289"/>
      <c r="AM12" s="289"/>
      <c r="AN12" s="289"/>
      <c r="AO12" s="289"/>
      <c r="AP12" s="289"/>
      <c r="AQ12" s="289"/>
      <c r="AR12" s="294"/>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300"/>
      <c r="CA12" s="289"/>
      <c r="CB12" s="289"/>
      <c r="CC12" s="289"/>
      <c r="CD12" s="306"/>
      <c r="CK12" s="309"/>
    </row>
    <row r="13" spans="1:89" ht="13.5">
      <c r="A13" s="285"/>
      <c r="B13" s="1031"/>
      <c r="C13" s="1032"/>
      <c r="D13" s="1032"/>
      <c r="E13" s="1032"/>
      <c r="F13" s="1032"/>
      <c r="G13" s="1033"/>
      <c r="H13" s="289"/>
      <c r="I13" s="289"/>
      <c r="J13" s="289"/>
      <c r="K13" s="289"/>
      <c r="L13" s="289"/>
      <c r="M13" s="289"/>
      <c r="N13" s="289"/>
      <c r="O13" s="289"/>
      <c r="P13" s="803"/>
      <c r="Q13" s="803"/>
      <c r="R13" s="803"/>
      <c r="S13" s="803"/>
      <c r="T13" s="803"/>
      <c r="U13" s="803"/>
      <c r="V13" s="803"/>
      <c r="W13" s="803"/>
      <c r="X13" s="803"/>
      <c r="Y13" s="803"/>
      <c r="Z13" s="803"/>
      <c r="AA13" s="803"/>
      <c r="AB13" s="803"/>
      <c r="AC13" s="803"/>
      <c r="AD13" s="803"/>
      <c r="AE13" s="803"/>
      <c r="AF13" s="803"/>
      <c r="AG13" s="803"/>
      <c r="AH13" s="803"/>
      <c r="AI13" s="803"/>
      <c r="AJ13" s="803"/>
      <c r="AK13" s="289"/>
      <c r="AL13" s="289"/>
      <c r="AM13" s="289"/>
      <c r="AN13" s="289"/>
      <c r="AO13" s="289"/>
      <c r="AP13" s="289"/>
      <c r="AQ13" s="289"/>
      <c r="AR13" s="295"/>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301"/>
      <c r="CA13" s="289"/>
      <c r="CB13" s="289"/>
      <c r="CC13" s="289"/>
      <c r="CD13" s="306"/>
      <c r="CK13" s="309"/>
    </row>
    <row r="14" spans="1:89" ht="13.5">
      <c r="A14" s="285"/>
      <c r="B14" s="1031"/>
      <c r="C14" s="1032"/>
      <c r="D14" s="1032"/>
      <c r="E14" s="1032"/>
      <c r="F14" s="1032"/>
      <c r="G14" s="1033"/>
      <c r="H14" s="289"/>
      <c r="I14" s="289"/>
      <c r="J14" s="289"/>
      <c r="K14" s="289"/>
      <c r="L14" s="289"/>
      <c r="M14" s="289"/>
      <c r="N14" s="289"/>
      <c r="O14" s="289"/>
      <c r="P14" s="803"/>
      <c r="Q14" s="803"/>
      <c r="R14" s="803"/>
      <c r="S14" s="803"/>
      <c r="T14" s="803"/>
      <c r="U14" s="803"/>
      <c r="V14" s="803"/>
      <c r="W14" s="803"/>
      <c r="X14" s="803"/>
      <c r="Y14" s="803"/>
      <c r="Z14" s="803"/>
      <c r="AA14" s="803"/>
      <c r="AB14" s="803"/>
      <c r="AC14" s="803"/>
      <c r="AD14" s="803"/>
      <c r="AE14" s="803"/>
      <c r="AF14" s="803"/>
      <c r="AG14" s="803"/>
      <c r="AH14" s="803"/>
      <c r="AI14" s="803"/>
      <c r="AJ14" s="803"/>
      <c r="AK14" s="289"/>
      <c r="AL14" s="289"/>
      <c r="AM14" s="289"/>
      <c r="AN14" s="289"/>
      <c r="AO14" s="289"/>
      <c r="AP14" s="289"/>
      <c r="AQ14" s="289"/>
      <c r="AR14" s="295"/>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301"/>
      <c r="CA14" s="289"/>
      <c r="CB14" s="289"/>
      <c r="CC14" s="289"/>
      <c r="CD14" s="306"/>
      <c r="CK14" s="309"/>
    </row>
    <row r="15" spans="1:159" ht="13.5">
      <c r="A15" s="285"/>
      <c r="B15" s="1031"/>
      <c r="C15" s="1032"/>
      <c r="D15" s="1032"/>
      <c r="E15" s="1032"/>
      <c r="F15" s="1032"/>
      <c r="G15" s="1033"/>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95"/>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301"/>
      <c r="CA15" s="289"/>
      <c r="CB15" s="289"/>
      <c r="CC15" s="289"/>
      <c r="CD15" s="306"/>
      <c r="CK15" s="309"/>
      <c r="ES15" s="283"/>
      <c r="ET15" s="283"/>
      <c r="EU15" s="283"/>
      <c r="EV15" s="283"/>
      <c r="EW15" s="283"/>
      <c r="EX15" s="283"/>
      <c r="EY15" s="283"/>
      <c r="EZ15" s="283"/>
      <c r="FA15" s="283"/>
      <c r="FB15" s="283"/>
      <c r="FC15" s="283"/>
    </row>
    <row r="16" spans="1:89" ht="13.5">
      <c r="A16" s="285"/>
      <c r="B16" s="1031"/>
      <c r="C16" s="1032"/>
      <c r="D16" s="1032"/>
      <c r="E16" s="1032"/>
      <c r="F16" s="1032"/>
      <c r="G16" s="1033"/>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95"/>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301"/>
      <c r="CA16" s="289"/>
      <c r="CB16" s="289"/>
      <c r="CC16" s="289"/>
      <c r="CD16" s="306"/>
      <c r="CK16" s="309"/>
    </row>
    <row r="17" spans="1:89" ht="13.5">
      <c r="A17" s="285"/>
      <c r="B17" s="1031"/>
      <c r="C17" s="1032"/>
      <c r="D17" s="1032"/>
      <c r="E17" s="1032"/>
      <c r="F17" s="1032"/>
      <c r="G17" s="1033"/>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95"/>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301"/>
      <c r="CA17" s="289"/>
      <c r="CB17" s="289"/>
      <c r="CC17" s="289"/>
      <c r="CD17" s="306"/>
      <c r="CK17" s="309"/>
    </row>
    <row r="18" spans="1:89" ht="13.5">
      <c r="A18" s="285"/>
      <c r="B18" s="1031"/>
      <c r="C18" s="1032"/>
      <c r="D18" s="1032"/>
      <c r="E18" s="1032"/>
      <c r="F18" s="1032"/>
      <c r="G18" s="1033"/>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95"/>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301"/>
      <c r="CA18" s="289"/>
      <c r="CB18" s="289"/>
      <c r="CC18" s="289"/>
      <c r="CD18" s="306"/>
      <c r="CK18" s="309"/>
    </row>
    <row r="19" spans="1:89" ht="13.5">
      <c r="A19" s="285"/>
      <c r="B19" s="1031"/>
      <c r="C19" s="1032"/>
      <c r="D19" s="1032"/>
      <c r="E19" s="1032"/>
      <c r="F19" s="1032"/>
      <c r="G19" s="1033"/>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89"/>
      <c r="AQ19" s="289"/>
      <c r="AR19" s="295"/>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301"/>
      <c r="CA19" s="289"/>
      <c r="CB19" s="289"/>
      <c r="CC19" s="289"/>
      <c r="CD19" s="306"/>
      <c r="CK19" s="309"/>
    </row>
    <row r="20" spans="1:89" ht="13.5">
      <c r="A20" s="285"/>
      <c r="B20" s="1031"/>
      <c r="C20" s="1032"/>
      <c r="D20" s="1032"/>
      <c r="E20" s="1032"/>
      <c r="F20" s="1032"/>
      <c r="G20" s="1033"/>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89"/>
      <c r="AQ20" s="289"/>
      <c r="AR20" s="295"/>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301"/>
      <c r="CA20" s="289"/>
      <c r="CB20" s="289"/>
      <c r="CC20" s="289"/>
      <c r="CD20" s="306"/>
      <c r="CK20" s="309"/>
    </row>
    <row r="21" spans="1:89" ht="13.5">
      <c r="A21" s="285"/>
      <c r="B21" s="1031"/>
      <c r="C21" s="1032"/>
      <c r="D21" s="1032"/>
      <c r="E21" s="1032"/>
      <c r="F21" s="1032"/>
      <c r="G21" s="1033"/>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89"/>
      <c r="AQ21" s="289"/>
      <c r="AR21" s="295"/>
      <c r="AS21" s="298"/>
      <c r="AT21" s="298"/>
      <c r="AU21" s="298"/>
      <c r="AV21" s="298"/>
      <c r="AW21" s="298"/>
      <c r="AX21" s="298"/>
      <c r="AY21" s="1025" t="s">
        <v>227</v>
      </c>
      <c r="AZ21" s="1026"/>
      <c r="BA21" s="1026"/>
      <c r="BB21" s="1026"/>
      <c r="BC21" s="1026"/>
      <c r="BD21" s="1026"/>
      <c r="BE21" s="1026"/>
      <c r="BF21" s="1026"/>
      <c r="BG21" s="1026"/>
      <c r="BH21" s="1026"/>
      <c r="BI21" s="1026"/>
      <c r="BJ21" s="1026"/>
      <c r="BK21" s="1026"/>
      <c r="BL21" s="1026"/>
      <c r="BM21" s="1026"/>
      <c r="BN21" s="1026"/>
      <c r="BO21" s="1026"/>
      <c r="BP21" s="1026"/>
      <c r="BQ21" s="1026"/>
      <c r="BR21" s="1026"/>
      <c r="BS21" s="1026"/>
      <c r="BT21" s="1026"/>
      <c r="BU21" s="1026"/>
      <c r="BV21" s="298"/>
      <c r="BW21" s="298"/>
      <c r="BX21" s="298"/>
      <c r="BY21" s="298"/>
      <c r="BZ21" s="301"/>
      <c r="CA21" s="289"/>
      <c r="CB21" s="289"/>
      <c r="CC21" s="289"/>
      <c r="CD21" s="306"/>
      <c r="CK21" s="309"/>
    </row>
    <row r="22" spans="1:89" ht="13.5">
      <c r="A22" s="285"/>
      <c r="B22" s="1031"/>
      <c r="C22" s="1032"/>
      <c r="D22" s="1032"/>
      <c r="E22" s="1032"/>
      <c r="F22" s="1032"/>
      <c r="G22" s="1033"/>
      <c r="H22" s="290"/>
      <c r="I22" s="290"/>
      <c r="J22" s="290"/>
      <c r="K22" s="290"/>
      <c r="L22" s="290"/>
      <c r="M22" s="290"/>
      <c r="N22" s="290"/>
      <c r="O22" s="290"/>
      <c r="P22" s="290"/>
      <c r="Q22" s="290"/>
      <c r="R22" s="290"/>
      <c r="S22" s="1027" t="s">
        <v>234</v>
      </c>
      <c r="T22" s="1026"/>
      <c r="U22" s="1026"/>
      <c r="V22" s="1026"/>
      <c r="W22" s="1026"/>
      <c r="X22" s="1026"/>
      <c r="Y22" s="1026"/>
      <c r="Z22" s="1026"/>
      <c r="AA22" s="1026"/>
      <c r="AB22" s="1026"/>
      <c r="AC22" s="1026"/>
      <c r="AD22" s="290"/>
      <c r="AE22" s="290"/>
      <c r="AF22" s="290"/>
      <c r="AG22" s="290"/>
      <c r="AH22" s="290"/>
      <c r="AI22" s="290"/>
      <c r="AJ22" s="290"/>
      <c r="AK22" s="290"/>
      <c r="AL22" s="290"/>
      <c r="AM22" s="290"/>
      <c r="AN22" s="290"/>
      <c r="AO22" s="290"/>
      <c r="AP22" s="289"/>
      <c r="AQ22" s="289"/>
      <c r="AR22" s="295"/>
      <c r="AS22" s="298"/>
      <c r="AT22" s="298"/>
      <c r="AU22" s="298"/>
      <c r="AV22" s="298"/>
      <c r="AW22" s="298"/>
      <c r="AX22" s="298"/>
      <c r="AY22" s="1026"/>
      <c r="AZ22" s="1026"/>
      <c r="BA22" s="1026"/>
      <c r="BB22" s="1026"/>
      <c r="BC22" s="1026"/>
      <c r="BD22" s="1026"/>
      <c r="BE22" s="1026"/>
      <c r="BF22" s="1026"/>
      <c r="BG22" s="1026"/>
      <c r="BH22" s="1026"/>
      <c r="BI22" s="1026"/>
      <c r="BJ22" s="1026"/>
      <c r="BK22" s="1026"/>
      <c r="BL22" s="1026"/>
      <c r="BM22" s="1026"/>
      <c r="BN22" s="1026"/>
      <c r="BO22" s="1026"/>
      <c r="BP22" s="1026"/>
      <c r="BQ22" s="1026"/>
      <c r="BR22" s="1026"/>
      <c r="BS22" s="1026"/>
      <c r="BT22" s="1026"/>
      <c r="BU22" s="1026"/>
      <c r="BV22" s="298"/>
      <c r="BW22" s="298"/>
      <c r="BX22" s="298"/>
      <c r="BY22" s="298"/>
      <c r="BZ22" s="301"/>
      <c r="CA22" s="289"/>
      <c r="CB22" s="289"/>
      <c r="CC22" s="289"/>
      <c r="CD22" s="306"/>
      <c r="CK22" s="309"/>
    </row>
    <row r="23" spans="1:89" ht="13.5">
      <c r="A23" s="285"/>
      <c r="B23" s="1031"/>
      <c r="C23" s="1032"/>
      <c r="D23" s="1032"/>
      <c r="E23" s="1032"/>
      <c r="F23" s="1032"/>
      <c r="G23" s="1033"/>
      <c r="H23" s="290"/>
      <c r="I23" s="290"/>
      <c r="J23" s="290"/>
      <c r="K23" s="290"/>
      <c r="L23" s="290"/>
      <c r="M23" s="290"/>
      <c r="N23" s="290"/>
      <c r="O23" s="290"/>
      <c r="P23" s="290"/>
      <c r="Q23" s="290"/>
      <c r="R23" s="290"/>
      <c r="S23" s="1026"/>
      <c r="T23" s="1026"/>
      <c r="U23" s="1026"/>
      <c r="V23" s="1026"/>
      <c r="W23" s="1026"/>
      <c r="X23" s="1026"/>
      <c r="Y23" s="1026"/>
      <c r="Z23" s="1026"/>
      <c r="AA23" s="1026"/>
      <c r="AB23" s="1026"/>
      <c r="AC23" s="1026"/>
      <c r="AD23" s="290"/>
      <c r="AE23" s="290"/>
      <c r="AF23" s="290"/>
      <c r="AG23" s="290"/>
      <c r="AH23" s="290"/>
      <c r="AI23" s="290"/>
      <c r="AJ23" s="290"/>
      <c r="AK23" s="290"/>
      <c r="AL23" s="290"/>
      <c r="AM23" s="290"/>
      <c r="AN23" s="290"/>
      <c r="AO23" s="290"/>
      <c r="AP23" s="289"/>
      <c r="AQ23" s="289"/>
      <c r="AR23" s="295"/>
      <c r="AS23" s="298"/>
      <c r="AT23" s="298"/>
      <c r="AU23" s="298"/>
      <c r="AV23" s="298"/>
      <c r="AW23" s="298"/>
      <c r="AX23" s="298"/>
      <c r="AY23" s="1026"/>
      <c r="AZ23" s="1026"/>
      <c r="BA23" s="1026"/>
      <c r="BB23" s="1026"/>
      <c r="BC23" s="1026"/>
      <c r="BD23" s="1026"/>
      <c r="BE23" s="1026"/>
      <c r="BF23" s="1026"/>
      <c r="BG23" s="1026"/>
      <c r="BH23" s="1026"/>
      <c r="BI23" s="1026"/>
      <c r="BJ23" s="1026"/>
      <c r="BK23" s="1026"/>
      <c r="BL23" s="1026"/>
      <c r="BM23" s="1026"/>
      <c r="BN23" s="1026"/>
      <c r="BO23" s="1026"/>
      <c r="BP23" s="1026"/>
      <c r="BQ23" s="1026"/>
      <c r="BR23" s="1026"/>
      <c r="BS23" s="1026"/>
      <c r="BT23" s="1026"/>
      <c r="BU23" s="1026"/>
      <c r="BV23" s="298"/>
      <c r="BW23" s="298"/>
      <c r="BX23" s="298"/>
      <c r="BY23" s="298"/>
      <c r="BZ23" s="301"/>
      <c r="CA23" s="289"/>
      <c r="CB23" s="289"/>
      <c r="CC23" s="289"/>
      <c r="CD23" s="306"/>
      <c r="CK23" s="309"/>
    </row>
    <row r="24" spans="1:89" ht="13.5">
      <c r="A24" s="285"/>
      <c r="B24" s="1031"/>
      <c r="C24" s="1032"/>
      <c r="D24" s="1032"/>
      <c r="E24" s="1032"/>
      <c r="F24" s="1032"/>
      <c r="G24" s="1033"/>
      <c r="H24" s="290"/>
      <c r="I24" s="290"/>
      <c r="J24" s="290"/>
      <c r="K24" s="290"/>
      <c r="L24" s="290"/>
      <c r="M24" s="290"/>
      <c r="N24" s="290"/>
      <c r="O24" s="290"/>
      <c r="P24" s="290"/>
      <c r="Q24" s="290"/>
      <c r="R24" s="290"/>
      <c r="S24" s="1026"/>
      <c r="T24" s="1026"/>
      <c r="U24" s="1026"/>
      <c r="V24" s="1026"/>
      <c r="W24" s="1026"/>
      <c r="X24" s="1026"/>
      <c r="Y24" s="1026"/>
      <c r="Z24" s="1026"/>
      <c r="AA24" s="1026"/>
      <c r="AB24" s="1026"/>
      <c r="AC24" s="1026"/>
      <c r="AD24" s="290"/>
      <c r="AE24" s="290"/>
      <c r="AF24" s="290"/>
      <c r="AG24" s="290"/>
      <c r="AH24" s="290"/>
      <c r="AI24" s="290"/>
      <c r="AJ24" s="290"/>
      <c r="AK24" s="290"/>
      <c r="AL24" s="290"/>
      <c r="AM24" s="290"/>
      <c r="AN24" s="290"/>
      <c r="AO24" s="290"/>
      <c r="AP24" s="289"/>
      <c r="AQ24" s="289"/>
      <c r="AR24" s="295"/>
      <c r="AS24" s="298"/>
      <c r="AT24" s="298"/>
      <c r="AU24" s="298"/>
      <c r="AV24" s="298"/>
      <c r="AW24" s="298"/>
      <c r="AX24" s="298"/>
      <c r="AY24" s="1026"/>
      <c r="AZ24" s="1026"/>
      <c r="BA24" s="1026"/>
      <c r="BB24" s="1026"/>
      <c r="BC24" s="1026"/>
      <c r="BD24" s="1026"/>
      <c r="BE24" s="1026"/>
      <c r="BF24" s="1026"/>
      <c r="BG24" s="1026"/>
      <c r="BH24" s="1026"/>
      <c r="BI24" s="1026"/>
      <c r="BJ24" s="1026"/>
      <c r="BK24" s="1026"/>
      <c r="BL24" s="1026"/>
      <c r="BM24" s="1026"/>
      <c r="BN24" s="1026"/>
      <c r="BO24" s="1026"/>
      <c r="BP24" s="1026"/>
      <c r="BQ24" s="1026"/>
      <c r="BR24" s="1026"/>
      <c r="BS24" s="1026"/>
      <c r="BT24" s="1026"/>
      <c r="BU24" s="1026"/>
      <c r="BV24" s="298"/>
      <c r="BW24" s="298"/>
      <c r="BX24" s="298"/>
      <c r="BY24" s="298"/>
      <c r="BZ24" s="301"/>
      <c r="CA24" s="289"/>
      <c r="CB24" s="289"/>
      <c r="CC24" s="289"/>
      <c r="CD24" s="306"/>
      <c r="CK24" s="309"/>
    </row>
    <row r="25" spans="1:89" ht="13.5">
      <c r="A25" s="285"/>
      <c r="B25" s="1031"/>
      <c r="C25" s="1032"/>
      <c r="D25" s="1032"/>
      <c r="E25" s="1032"/>
      <c r="F25" s="1032"/>
      <c r="G25" s="1033"/>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89"/>
      <c r="AQ25" s="289"/>
      <c r="AR25" s="295"/>
      <c r="AS25" s="298"/>
      <c r="AT25" s="298"/>
      <c r="AU25" s="298"/>
      <c r="AV25" s="298"/>
      <c r="AW25" s="298"/>
      <c r="AX25" s="298"/>
      <c r="AY25" s="1026"/>
      <c r="AZ25" s="1026"/>
      <c r="BA25" s="1026"/>
      <c r="BB25" s="1026"/>
      <c r="BC25" s="1026"/>
      <c r="BD25" s="1026"/>
      <c r="BE25" s="1026"/>
      <c r="BF25" s="1026"/>
      <c r="BG25" s="1026"/>
      <c r="BH25" s="1026"/>
      <c r="BI25" s="1026"/>
      <c r="BJ25" s="1026"/>
      <c r="BK25" s="1026"/>
      <c r="BL25" s="1026"/>
      <c r="BM25" s="1026"/>
      <c r="BN25" s="1026"/>
      <c r="BO25" s="1026"/>
      <c r="BP25" s="1026"/>
      <c r="BQ25" s="1026"/>
      <c r="BR25" s="1026"/>
      <c r="BS25" s="1026"/>
      <c r="BT25" s="1026"/>
      <c r="BU25" s="1026"/>
      <c r="BV25" s="298"/>
      <c r="BW25" s="298"/>
      <c r="BX25" s="298"/>
      <c r="BY25" s="298"/>
      <c r="BZ25" s="301"/>
      <c r="CA25" s="289"/>
      <c r="CB25" s="289"/>
      <c r="CC25" s="289"/>
      <c r="CD25" s="306"/>
      <c r="CK25" s="309"/>
    </row>
    <row r="26" spans="1:89" ht="13.5">
      <c r="A26" s="285"/>
      <c r="B26" s="1031"/>
      <c r="C26" s="1032"/>
      <c r="D26" s="1032"/>
      <c r="E26" s="1032"/>
      <c r="F26" s="1032"/>
      <c r="G26" s="1033"/>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89"/>
      <c r="AQ26" s="289"/>
      <c r="AR26" s="295"/>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301"/>
      <c r="CA26" s="289"/>
      <c r="CB26" s="289"/>
      <c r="CC26" s="289"/>
      <c r="CD26" s="306"/>
      <c r="CK26" s="309"/>
    </row>
    <row r="27" spans="1:89" ht="13.5">
      <c r="A27" s="285"/>
      <c r="B27" s="1031"/>
      <c r="C27" s="1032"/>
      <c r="D27" s="1032"/>
      <c r="E27" s="1032"/>
      <c r="F27" s="1032"/>
      <c r="G27" s="1033"/>
      <c r="H27" s="290"/>
      <c r="I27" s="290"/>
      <c r="J27" s="290"/>
      <c r="K27" s="290"/>
      <c r="L27" s="294"/>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300"/>
      <c r="AN27" s="290"/>
      <c r="AO27" s="290"/>
      <c r="AP27" s="289"/>
      <c r="AQ27" s="289"/>
      <c r="AR27" s="295"/>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301"/>
      <c r="CA27" s="289"/>
      <c r="CB27" s="289"/>
      <c r="CC27" s="289"/>
      <c r="CD27" s="306"/>
      <c r="CK27" s="309"/>
    </row>
    <row r="28" spans="1:89" ht="13.5">
      <c r="A28" s="285"/>
      <c r="B28" s="1031"/>
      <c r="C28" s="1032"/>
      <c r="D28" s="1032"/>
      <c r="E28" s="1032"/>
      <c r="F28" s="1032"/>
      <c r="G28" s="1033"/>
      <c r="H28" s="290"/>
      <c r="I28" s="290"/>
      <c r="J28" s="290"/>
      <c r="K28" s="290"/>
      <c r="L28" s="295"/>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301"/>
      <c r="AN28" s="290"/>
      <c r="AO28" s="290"/>
      <c r="AP28" s="289"/>
      <c r="AQ28" s="289"/>
      <c r="AR28" s="295"/>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301"/>
      <c r="CA28" s="289"/>
      <c r="CB28" s="289"/>
      <c r="CC28" s="289"/>
      <c r="CD28" s="306"/>
      <c r="CK28" s="309"/>
    </row>
    <row r="29" spans="1:89" ht="13.5">
      <c r="A29" s="285"/>
      <c r="B29" s="1031"/>
      <c r="C29" s="1032"/>
      <c r="D29" s="1032"/>
      <c r="E29" s="1032"/>
      <c r="F29" s="1032"/>
      <c r="G29" s="1033"/>
      <c r="H29" s="290"/>
      <c r="I29" s="290"/>
      <c r="J29" s="290"/>
      <c r="K29" s="290"/>
      <c r="L29" s="295"/>
      <c r="M29" s="298"/>
      <c r="N29" s="298"/>
      <c r="O29" s="298"/>
      <c r="P29" s="298"/>
      <c r="Q29" s="298"/>
      <c r="R29" s="298"/>
      <c r="S29" s="298"/>
      <c r="T29" s="1027" t="s">
        <v>270</v>
      </c>
      <c r="U29" s="1026"/>
      <c r="V29" s="1026"/>
      <c r="W29" s="1026"/>
      <c r="X29" s="1026"/>
      <c r="Y29" s="1026"/>
      <c r="Z29" s="1026"/>
      <c r="AA29" s="1026"/>
      <c r="AB29" s="1026"/>
      <c r="AC29" s="1026"/>
      <c r="AD29" s="1026"/>
      <c r="AE29" s="298"/>
      <c r="AF29" s="298"/>
      <c r="AG29" s="298"/>
      <c r="AH29" s="298"/>
      <c r="AI29" s="298"/>
      <c r="AJ29" s="298"/>
      <c r="AK29" s="298"/>
      <c r="AL29" s="298"/>
      <c r="AM29" s="301"/>
      <c r="AN29" s="290"/>
      <c r="AO29" s="290"/>
      <c r="AP29" s="289"/>
      <c r="AQ29" s="289"/>
      <c r="AR29" s="295"/>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301"/>
      <c r="CA29" s="289"/>
      <c r="CB29" s="289"/>
      <c r="CC29" s="289"/>
      <c r="CD29" s="306"/>
      <c r="CK29" s="309"/>
    </row>
    <row r="30" spans="1:89" ht="13.5">
      <c r="A30" s="285"/>
      <c r="B30" s="1031"/>
      <c r="C30" s="1032"/>
      <c r="D30" s="1032"/>
      <c r="E30" s="1032"/>
      <c r="F30" s="1032"/>
      <c r="G30" s="1033"/>
      <c r="H30" s="290"/>
      <c r="I30" s="290"/>
      <c r="J30" s="290"/>
      <c r="K30" s="290"/>
      <c r="L30" s="295"/>
      <c r="M30" s="298"/>
      <c r="N30" s="298"/>
      <c r="O30" s="298"/>
      <c r="P30" s="298"/>
      <c r="Q30" s="298"/>
      <c r="R30" s="298"/>
      <c r="S30" s="298"/>
      <c r="T30" s="1026"/>
      <c r="U30" s="1026"/>
      <c r="V30" s="1026"/>
      <c r="W30" s="1026"/>
      <c r="X30" s="1026"/>
      <c r="Y30" s="1026"/>
      <c r="Z30" s="1026"/>
      <c r="AA30" s="1026"/>
      <c r="AB30" s="1026"/>
      <c r="AC30" s="1026"/>
      <c r="AD30" s="1026"/>
      <c r="AE30" s="298"/>
      <c r="AF30" s="298"/>
      <c r="AG30" s="298"/>
      <c r="AH30" s="298"/>
      <c r="AI30" s="298"/>
      <c r="AJ30" s="298"/>
      <c r="AK30" s="298"/>
      <c r="AL30" s="298"/>
      <c r="AM30" s="301"/>
      <c r="AN30" s="290"/>
      <c r="AO30" s="290"/>
      <c r="AP30" s="289"/>
      <c r="AQ30" s="289"/>
      <c r="AR30" s="295"/>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301"/>
      <c r="CA30" s="289"/>
      <c r="CB30" s="289"/>
      <c r="CC30" s="289"/>
      <c r="CD30" s="306"/>
      <c r="CK30" s="309"/>
    </row>
    <row r="31" spans="1:89" ht="13.5">
      <c r="A31" s="285"/>
      <c r="B31" s="1031"/>
      <c r="C31" s="1032"/>
      <c r="D31" s="1032"/>
      <c r="E31" s="1032"/>
      <c r="F31" s="1032"/>
      <c r="G31" s="1033"/>
      <c r="H31" s="290"/>
      <c r="I31" s="290"/>
      <c r="J31" s="290"/>
      <c r="K31" s="290"/>
      <c r="L31" s="295"/>
      <c r="M31" s="298"/>
      <c r="N31" s="298"/>
      <c r="O31" s="298"/>
      <c r="P31" s="298"/>
      <c r="Q31" s="298"/>
      <c r="R31" s="298"/>
      <c r="S31" s="298"/>
      <c r="T31" s="1026"/>
      <c r="U31" s="1026"/>
      <c r="V31" s="1026"/>
      <c r="W31" s="1026"/>
      <c r="X31" s="1026"/>
      <c r="Y31" s="1026"/>
      <c r="Z31" s="1026"/>
      <c r="AA31" s="1026"/>
      <c r="AB31" s="1026"/>
      <c r="AC31" s="1026"/>
      <c r="AD31" s="1026"/>
      <c r="AE31" s="298"/>
      <c r="AF31" s="298"/>
      <c r="AG31" s="298"/>
      <c r="AH31" s="298"/>
      <c r="AI31" s="298"/>
      <c r="AJ31" s="298"/>
      <c r="AK31" s="298"/>
      <c r="AL31" s="298"/>
      <c r="AM31" s="301"/>
      <c r="AN31" s="290"/>
      <c r="AO31" s="290"/>
      <c r="AP31" s="289"/>
      <c r="AQ31" s="289"/>
      <c r="AR31" s="295"/>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301"/>
      <c r="CA31" s="289"/>
      <c r="CB31" s="289"/>
      <c r="CC31" s="289"/>
      <c r="CD31" s="306"/>
      <c r="CK31" s="309"/>
    </row>
    <row r="32" spans="1:89" ht="13.5">
      <c r="A32" s="285"/>
      <c r="B32" s="1031"/>
      <c r="C32" s="1032"/>
      <c r="D32" s="1032"/>
      <c r="E32" s="1032"/>
      <c r="F32" s="1032"/>
      <c r="G32" s="1033"/>
      <c r="H32" s="290"/>
      <c r="I32" s="290"/>
      <c r="J32" s="290"/>
      <c r="K32" s="290"/>
      <c r="L32" s="295"/>
      <c r="M32" s="298"/>
      <c r="N32" s="298"/>
      <c r="O32" s="298"/>
      <c r="P32" s="298"/>
      <c r="Q32" s="298"/>
      <c r="R32" s="298"/>
      <c r="S32" s="298"/>
      <c r="T32" s="1026"/>
      <c r="U32" s="1026"/>
      <c r="V32" s="1026"/>
      <c r="W32" s="1026"/>
      <c r="X32" s="1026"/>
      <c r="Y32" s="1026"/>
      <c r="Z32" s="1026"/>
      <c r="AA32" s="1026"/>
      <c r="AB32" s="1026"/>
      <c r="AC32" s="1026"/>
      <c r="AD32" s="1026"/>
      <c r="AE32" s="298"/>
      <c r="AF32" s="298"/>
      <c r="AG32" s="298"/>
      <c r="AH32" s="298"/>
      <c r="AI32" s="298"/>
      <c r="AJ32" s="298"/>
      <c r="AK32" s="298"/>
      <c r="AL32" s="298"/>
      <c r="AM32" s="301"/>
      <c r="AN32" s="290"/>
      <c r="AO32" s="290"/>
      <c r="AP32" s="289"/>
      <c r="AQ32" s="289"/>
      <c r="AR32" s="295"/>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301"/>
      <c r="CA32" s="289"/>
      <c r="CB32" s="289"/>
      <c r="CC32" s="289"/>
      <c r="CD32" s="306"/>
      <c r="CK32" s="309"/>
    </row>
    <row r="33" spans="1:89" ht="13.5">
      <c r="A33" s="285"/>
      <c r="B33" s="1031"/>
      <c r="C33" s="1032"/>
      <c r="D33" s="1032"/>
      <c r="E33" s="1032"/>
      <c r="F33" s="1032"/>
      <c r="G33" s="1033"/>
      <c r="H33" s="290"/>
      <c r="I33" s="290"/>
      <c r="J33" s="290"/>
      <c r="K33" s="290"/>
      <c r="L33" s="295"/>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301"/>
      <c r="AN33" s="290"/>
      <c r="AO33" s="290"/>
      <c r="AP33" s="289"/>
      <c r="AQ33" s="289"/>
      <c r="AR33" s="295"/>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301"/>
      <c r="CA33" s="289"/>
      <c r="CB33" s="289"/>
      <c r="CC33" s="289"/>
      <c r="CD33" s="306"/>
      <c r="CK33" s="309"/>
    </row>
    <row r="34" spans="1:89" ht="13.5">
      <c r="A34" s="285"/>
      <c r="B34" s="1031"/>
      <c r="C34" s="1032"/>
      <c r="D34" s="1032"/>
      <c r="E34" s="1032"/>
      <c r="F34" s="1032"/>
      <c r="G34" s="1033"/>
      <c r="H34" s="290"/>
      <c r="I34" s="290"/>
      <c r="J34" s="290"/>
      <c r="K34" s="290"/>
      <c r="L34" s="295"/>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301"/>
      <c r="AN34" s="290"/>
      <c r="AO34" s="290"/>
      <c r="AP34" s="289"/>
      <c r="AQ34" s="289"/>
      <c r="AR34" s="295"/>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301"/>
      <c r="CA34" s="289"/>
      <c r="CB34" s="289"/>
      <c r="CC34" s="289"/>
      <c r="CD34" s="306"/>
      <c r="CK34" s="309"/>
    </row>
    <row r="35" spans="1:89" ht="13.5">
      <c r="A35" s="285"/>
      <c r="B35" s="1031"/>
      <c r="C35" s="1032"/>
      <c r="D35" s="1032"/>
      <c r="E35" s="1032"/>
      <c r="F35" s="1032"/>
      <c r="G35" s="1033"/>
      <c r="H35" s="290"/>
      <c r="I35" s="290"/>
      <c r="J35" s="290"/>
      <c r="K35" s="290"/>
      <c r="L35" s="295"/>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301"/>
      <c r="AN35" s="290"/>
      <c r="AO35" s="290"/>
      <c r="AP35" s="289"/>
      <c r="AQ35" s="289"/>
      <c r="AR35" s="295"/>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301"/>
      <c r="CA35" s="289"/>
      <c r="CB35" s="289"/>
      <c r="CC35" s="289"/>
      <c r="CD35" s="306"/>
      <c r="CK35" s="309"/>
    </row>
    <row r="36" spans="1:89" ht="13.5">
      <c r="A36" s="285"/>
      <c r="B36" s="1031"/>
      <c r="C36" s="1032"/>
      <c r="D36" s="1032"/>
      <c r="E36" s="1032"/>
      <c r="F36" s="1032"/>
      <c r="G36" s="1033"/>
      <c r="H36" s="290"/>
      <c r="I36" s="290"/>
      <c r="J36" s="290"/>
      <c r="K36" s="290"/>
      <c r="L36" s="296"/>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302"/>
      <c r="AN36" s="290"/>
      <c r="AO36" s="290"/>
      <c r="AP36" s="289"/>
      <c r="AQ36" s="289"/>
      <c r="AR36" s="296"/>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302"/>
      <c r="CA36" s="289"/>
      <c r="CB36" s="289"/>
      <c r="CC36" s="289"/>
      <c r="CD36" s="306"/>
      <c r="CK36" s="309"/>
    </row>
    <row r="37" spans="1:89" ht="13.5">
      <c r="A37" s="285"/>
      <c r="B37" s="1031"/>
      <c r="C37" s="1032"/>
      <c r="D37" s="1032"/>
      <c r="E37" s="1032"/>
      <c r="F37" s="1032"/>
      <c r="G37" s="1033"/>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89"/>
      <c r="BW37" s="289"/>
      <c r="BX37" s="289"/>
      <c r="BY37" s="289"/>
      <c r="BZ37" s="289"/>
      <c r="CA37" s="289"/>
      <c r="CB37" s="289"/>
      <c r="CC37" s="289"/>
      <c r="CD37" s="306"/>
      <c r="CK37" s="309"/>
    </row>
    <row r="38" spans="1:89" ht="13.5">
      <c r="A38" s="285"/>
      <c r="B38" s="1031"/>
      <c r="C38" s="1032"/>
      <c r="D38" s="1032"/>
      <c r="E38" s="1032"/>
      <c r="F38" s="1032"/>
      <c r="G38" s="1033"/>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7"/>
      <c r="CK38" s="309"/>
    </row>
    <row r="39" spans="1:89" ht="13.5">
      <c r="A39" s="285"/>
      <c r="B39" s="1031"/>
      <c r="C39" s="1032"/>
      <c r="D39" s="1032"/>
      <c r="E39" s="1032"/>
      <c r="F39" s="1032"/>
      <c r="G39" s="1033"/>
      <c r="H39" s="292"/>
      <c r="K39" s="293" t="s">
        <v>271</v>
      </c>
      <c r="CK39" s="309"/>
    </row>
    <row r="40" spans="1:89" ht="13.5">
      <c r="A40" s="287"/>
      <c r="B40" s="1034"/>
      <c r="C40" s="1035"/>
      <c r="D40" s="1035"/>
      <c r="E40" s="1035"/>
      <c r="F40" s="1035"/>
      <c r="G40" s="1036"/>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310"/>
    </row>
  </sheetData>
  <sheetProtection sheet="1" objects="1" scenarios="1"/>
  <mergeCells count="8">
    <mergeCell ref="T29:AD32"/>
    <mergeCell ref="B4:G40"/>
    <mergeCell ref="AD2:BB2"/>
    <mergeCell ref="BM3:CJ3"/>
    <mergeCell ref="H5:CK7"/>
    <mergeCell ref="P10:AJ14"/>
    <mergeCell ref="AY21:BU25"/>
    <mergeCell ref="S22:AC24"/>
  </mergeCells>
  <printOptions/>
  <pageMargins left="0.23622047244094488" right="0.23622047244094488" top="0.5511811023622047" bottom="0.35433070866141736" header="0.31496062992125984" footer="0.31496062992125984"/>
  <pageSetup fitToWidth="0" fitToHeight="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20">
    <tabColor indexed="50"/>
  </sheetPr>
  <dimension ref="A1:AC92"/>
  <sheetViews>
    <sheetView zoomScaleSheetLayoutView="100" zoomScalePageLayoutView="0" workbookViewId="0" topLeftCell="A1">
      <selection activeCell="G15" sqref="G15"/>
    </sheetView>
  </sheetViews>
  <sheetFormatPr defaultColWidth="9.00390625" defaultRowHeight="13.5"/>
  <cols>
    <col min="1" max="27" width="3.125" style="10" customWidth="1"/>
    <col min="28" max="28" width="3.625" style="10" customWidth="1"/>
    <col min="29" max="29" width="60.625" style="10" customWidth="1"/>
    <col min="30" max="30" width="9.00390625" style="10" bestFit="1" customWidth="1"/>
    <col min="31" max="31" width="9.00390625" style="10" customWidth="1"/>
    <col min="32" max="16384" width="9.00390625" style="10" customWidth="1"/>
  </cols>
  <sheetData>
    <row r="1" spans="1:29" ht="18" customHeight="1">
      <c r="A1" s="311"/>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32"/>
      <c r="AB1" s="116"/>
      <c r="AC1" s="108" t="s">
        <v>72</v>
      </c>
    </row>
    <row r="2" spans="1:29" ht="18" customHeight="1">
      <c r="A2" s="312"/>
      <c r="B2" s="26"/>
      <c r="C2" s="26"/>
      <c r="D2" s="26"/>
      <c r="E2" s="26"/>
      <c r="F2" s="26"/>
      <c r="G2" s="26"/>
      <c r="H2" s="26"/>
      <c r="I2" s="26"/>
      <c r="J2" s="26"/>
      <c r="K2" s="26"/>
      <c r="L2" s="26"/>
      <c r="M2" s="26"/>
      <c r="N2" s="26"/>
      <c r="O2" s="26"/>
      <c r="P2" s="26"/>
      <c r="Q2" s="26"/>
      <c r="R2" s="26"/>
      <c r="S2" s="26"/>
      <c r="T2" s="26"/>
      <c r="U2" s="26"/>
      <c r="V2" s="26"/>
      <c r="W2" s="26"/>
      <c r="X2" s="26"/>
      <c r="Y2" s="26"/>
      <c r="Z2" s="26"/>
      <c r="AA2" s="333"/>
      <c r="AB2" s="116"/>
      <c r="AC2" s="109" t="s">
        <v>74</v>
      </c>
    </row>
    <row r="3" spans="1:29" ht="18" customHeight="1">
      <c r="A3" s="312"/>
      <c r="B3" s="26"/>
      <c r="C3" s="26"/>
      <c r="D3" s="26"/>
      <c r="E3" s="26"/>
      <c r="F3" s="26"/>
      <c r="G3" s="26"/>
      <c r="H3" s="26"/>
      <c r="I3" s="26"/>
      <c r="J3" s="26"/>
      <c r="K3" s="26"/>
      <c r="L3" s="26"/>
      <c r="M3" s="26"/>
      <c r="N3" s="26"/>
      <c r="O3" s="26"/>
      <c r="P3" s="26"/>
      <c r="Q3" s="26"/>
      <c r="R3" s="26"/>
      <c r="S3" s="26"/>
      <c r="T3" s="26"/>
      <c r="U3" s="26"/>
      <c r="V3" s="26"/>
      <c r="W3" s="26"/>
      <c r="X3" s="26"/>
      <c r="Y3" s="26"/>
      <c r="Z3" s="26"/>
      <c r="AA3" s="333"/>
      <c r="AB3" s="116"/>
      <c r="AC3" s="116"/>
    </row>
    <row r="4" spans="1:29" ht="30" customHeight="1">
      <c r="A4" s="313"/>
      <c r="B4" s="26"/>
      <c r="C4" s="26"/>
      <c r="D4" s="26"/>
      <c r="E4" s="26"/>
      <c r="F4" s="26"/>
      <c r="G4" s="26"/>
      <c r="H4" s="26"/>
      <c r="I4" s="26"/>
      <c r="J4" s="26"/>
      <c r="K4" s="26"/>
      <c r="L4" s="26"/>
      <c r="M4" s="26"/>
      <c r="N4" s="328" t="s">
        <v>350</v>
      </c>
      <c r="O4" s="26"/>
      <c r="P4" s="26"/>
      <c r="Q4" s="26"/>
      <c r="R4" s="26"/>
      <c r="S4" s="26"/>
      <c r="T4" s="26"/>
      <c r="U4" s="26"/>
      <c r="V4" s="26"/>
      <c r="W4" s="26"/>
      <c r="X4" s="26"/>
      <c r="Y4" s="26"/>
      <c r="Z4" s="26"/>
      <c r="AA4" s="333"/>
      <c r="AB4" s="116"/>
      <c r="AC4" s="116"/>
    </row>
    <row r="5" spans="1:29" ht="18" customHeight="1">
      <c r="A5" s="312"/>
      <c r="B5" s="26"/>
      <c r="C5" s="26"/>
      <c r="D5" s="26"/>
      <c r="E5" s="26"/>
      <c r="F5" s="26"/>
      <c r="G5" s="26"/>
      <c r="H5" s="26"/>
      <c r="I5" s="26"/>
      <c r="J5" s="26"/>
      <c r="K5" s="26"/>
      <c r="L5" s="26"/>
      <c r="M5" s="26"/>
      <c r="N5" s="26"/>
      <c r="O5" s="26"/>
      <c r="P5" s="26"/>
      <c r="Q5" s="26"/>
      <c r="R5" s="26"/>
      <c r="S5" s="26"/>
      <c r="T5" s="26"/>
      <c r="U5" s="26"/>
      <c r="V5" s="26"/>
      <c r="W5" s="26"/>
      <c r="X5" s="26"/>
      <c r="Y5" s="26"/>
      <c r="Z5" s="26"/>
      <c r="AA5" s="333"/>
      <c r="AB5" s="116"/>
      <c r="AC5" s="116"/>
    </row>
    <row r="6" spans="1:29" ht="18" customHeight="1">
      <c r="A6" s="312"/>
      <c r="B6" s="26"/>
      <c r="C6" s="26"/>
      <c r="D6" s="26"/>
      <c r="E6" s="26"/>
      <c r="F6" s="26"/>
      <c r="G6" s="26"/>
      <c r="H6" s="26"/>
      <c r="I6" s="26"/>
      <c r="J6" s="26"/>
      <c r="K6" s="26"/>
      <c r="L6" s="26"/>
      <c r="M6" s="26"/>
      <c r="N6" s="26"/>
      <c r="O6" s="26"/>
      <c r="P6" s="26"/>
      <c r="Q6" s="26"/>
      <c r="R6" s="26"/>
      <c r="S6" s="26"/>
      <c r="T6" s="26"/>
      <c r="U6" s="26"/>
      <c r="V6" s="26"/>
      <c r="W6" s="26"/>
      <c r="X6" s="26"/>
      <c r="Y6" s="26"/>
      <c r="Z6" s="26"/>
      <c r="AA6" s="333"/>
      <c r="AB6" s="116"/>
      <c r="AC6" s="116"/>
    </row>
    <row r="7" spans="1:29" ht="18" customHeight="1">
      <c r="A7" s="312"/>
      <c r="B7" s="26"/>
      <c r="C7" s="26"/>
      <c r="D7" s="26"/>
      <c r="E7" s="26"/>
      <c r="F7" s="26"/>
      <c r="G7" s="26"/>
      <c r="H7" s="26"/>
      <c r="I7" s="26"/>
      <c r="J7" s="26"/>
      <c r="K7" s="26"/>
      <c r="L7" s="26"/>
      <c r="M7" s="26"/>
      <c r="N7" s="26"/>
      <c r="O7" s="26"/>
      <c r="P7" s="26"/>
      <c r="Q7" s="26"/>
      <c r="R7" s="26"/>
      <c r="S7" s="26"/>
      <c r="T7" s="26"/>
      <c r="U7" s="26"/>
      <c r="V7" s="26"/>
      <c r="W7" s="26"/>
      <c r="X7" s="26"/>
      <c r="Y7" s="26"/>
      <c r="Z7" s="26"/>
      <c r="AA7" s="333"/>
      <c r="AB7" s="116"/>
      <c r="AC7" s="116"/>
    </row>
    <row r="8" spans="1:29" ht="36" customHeight="1">
      <c r="A8" s="314"/>
      <c r="B8" s="37"/>
      <c r="C8" s="37" t="s">
        <v>138</v>
      </c>
      <c r="D8" s="37"/>
      <c r="E8" s="323"/>
      <c r="F8" s="323"/>
      <c r="G8" s="323"/>
      <c r="H8" s="323"/>
      <c r="I8" s="323"/>
      <c r="J8" s="323"/>
      <c r="K8" s="323"/>
      <c r="L8" s="323"/>
      <c r="M8" s="323"/>
      <c r="N8" s="323"/>
      <c r="O8" s="323"/>
      <c r="P8" s="323"/>
      <c r="Q8" s="323"/>
      <c r="R8" s="323"/>
      <c r="S8" s="323"/>
      <c r="T8" s="323"/>
      <c r="U8" s="323"/>
      <c r="V8" s="323"/>
      <c r="W8" s="323"/>
      <c r="X8" s="323"/>
      <c r="Y8" s="323"/>
      <c r="Z8" s="323"/>
      <c r="AA8" s="333"/>
      <c r="AB8" s="116"/>
      <c r="AC8" s="116"/>
    </row>
    <row r="9" spans="1:29" ht="36" customHeight="1">
      <c r="A9" s="314"/>
      <c r="B9" s="37"/>
      <c r="C9" s="37" t="s">
        <v>300</v>
      </c>
      <c r="D9" s="323"/>
      <c r="E9" s="323"/>
      <c r="F9" s="323"/>
      <c r="G9" s="323"/>
      <c r="H9" s="323"/>
      <c r="I9" s="324">
        <v>10</v>
      </c>
      <c r="J9" s="802" t="s">
        <v>301</v>
      </c>
      <c r="K9" s="803"/>
      <c r="L9" s="324">
        <v>2</v>
      </c>
      <c r="M9" s="26" t="s">
        <v>349</v>
      </c>
      <c r="N9" s="26"/>
      <c r="O9" s="26"/>
      <c r="P9" s="26"/>
      <c r="Q9" s="37"/>
      <c r="R9" s="37"/>
      <c r="S9" s="37"/>
      <c r="T9" s="323"/>
      <c r="U9" s="323"/>
      <c r="V9" s="323"/>
      <c r="W9" s="323"/>
      <c r="X9" s="323"/>
      <c r="Y9" s="323"/>
      <c r="Z9" s="26"/>
      <c r="AA9" s="333"/>
      <c r="AB9" s="104" t="s">
        <v>86</v>
      </c>
      <c r="AC9" s="110" t="s">
        <v>303</v>
      </c>
    </row>
    <row r="10" spans="1:29" ht="36" customHeight="1">
      <c r="A10" s="314"/>
      <c r="B10" s="26"/>
      <c r="C10" s="1037" t="s">
        <v>322</v>
      </c>
      <c r="D10" s="1038"/>
      <c r="E10" s="1038"/>
      <c r="F10" s="1038"/>
      <c r="G10" s="1038"/>
      <c r="H10" s="1038"/>
      <c r="I10" s="1038"/>
      <c r="J10" s="1038"/>
      <c r="K10" s="1038"/>
      <c r="L10" s="1038"/>
      <c r="M10" s="1038"/>
      <c r="N10" s="1038"/>
      <c r="O10" s="26" t="s">
        <v>304</v>
      </c>
      <c r="P10" s="26"/>
      <c r="Q10" s="26"/>
      <c r="R10" s="26"/>
      <c r="S10" s="26"/>
      <c r="T10" s="26"/>
      <c r="U10" s="26"/>
      <c r="V10" s="26"/>
      <c r="W10" s="26"/>
      <c r="X10" s="26"/>
      <c r="Y10" s="26"/>
      <c r="Z10" s="26"/>
      <c r="AA10" s="333"/>
      <c r="AB10" s="104" t="s">
        <v>86</v>
      </c>
      <c r="AC10" s="110" t="s">
        <v>27</v>
      </c>
    </row>
    <row r="11" spans="1:29" ht="18" customHeight="1">
      <c r="A11" s="314"/>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333"/>
      <c r="AB11" s="116"/>
      <c r="AC11" s="116"/>
    </row>
    <row r="12" spans="1:29" ht="18" customHeight="1">
      <c r="A12" s="314"/>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333"/>
      <c r="AB12" s="116"/>
      <c r="AC12" s="116"/>
    </row>
    <row r="13" spans="1:29" ht="18" customHeight="1">
      <c r="A13" s="313"/>
      <c r="B13" s="26"/>
      <c r="C13" s="26"/>
      <c r="D13" s="26"/>
      <c r="E13" s="26"/>
      <c r="F13" s="26"/>
      <c r="G13" s="26"/>
      <c r="H13" s="26"/>
      <c r="I13" s="26"/>
      <c r="J13" s="26"/>
      <c r="K13" s="26"/>
      <c r="L13" s="26"/>
      <c r="M13" s="26"/>
      <c r="N13" s="26"/>
      <c r="O13" s="26"/>
      <c r="P13" s="802" t="s">
        <v>319</v>
      </c>
      <c r="Q13" s="1039"/>
      <c r="R13" s="1040">
        <f>IF(①!D5=0,"要",①!D5)</f>
        <v>4</v>
      </c>
      <c r="S13" s="1040"/>
      <c r="T13" s="330" t="s">
        <v>81</v>
      </c>
      <c r="U13" s="1040">
        <f>IF(①!F5=0,"要",①!F5)</f>
        <v>3</v>
      </c>
      <c r="V13" s="1040"/>
      <c r="W13" s="330" t="s">
        <v>75</v>
      </c>
      <c r="X13" s="1040">
        <f>IF(①!H5=0,"要",①!H5)</f>
        <v>15</v>
      </c>
      <c r="Y13" s="1040"/>
      <c r="Z13" s="330" t="s">
        <v>87</v>
      </c>
      <c r="AA13" s="333"/>
      <c r="AB13" s="104" t="s">
        <v>86</v>
      </c>
      <c r="AC13" s="839" t="s">
        <v>77</v>
      </c>
    </row>
    <row r="14" spans="1:29" ht="18" customHeight="1">
      <c r="A14" s="314"/>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333"/>
      <c r="AB14" s="116"/>
      <c r="AC14" s="840"/>
    </row>
    <row r="15" spans="1:29" ht="18" customHeight="1">
      <c r="A15" s="314"/>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333"/>
      <c r="AB15" s="116"/>
      <c r="AC15" s="840"/>
    </row>
    <row r="16" spans="1:29" ht="18" customHeight="1">
      <c r="A16" s="314"/>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333"/>
      <c r="AB16" s="116"/>
      <c r="AC16" s="840"/>
    </row>
    <row r="17" spans="1:29" ht="18" customHeight="1">
      <c r="A17" s="313"/>
      <c r="B17" s="26"/>
      <c r="C17" s="26"/>
      <c r="D17" s="26"/>
      <c r="E17" s="26"/>
      <c r="F17" s="26"/>
      <c r="G17" s="26"/>
      <c r="H17" s="26"/>
      <c r="I17" s="26"/>
      <c r="J17" s="326"/>
      <c r="K17" s="326" t="s">
        <v>305</v>
      </c>
      <c r="L17" s="323"/>
      <c r="M17" s="323"/>
      <c r="N17" s="26"/>
      <c r="O17" s="1046" t="str">
        <f>IF(①!P4=0,"要入力",①!P4)</f>
        <v>岩手県釜石市新町６番５０号</v>
      </c>
      <c r="P17" s="1046"/>
      <c r="Q17" s="1046"/>
      <c r="R17" s="1046"/>
      <c r="S17" s="1046"/>
      <c r="T17" s="1046"/>
      <c r="U17" s="1046"/>
      <c r="V17" s="1046"/>
      <c r="W17" s="1046"/>
      <c r="X17" s="1046"/>
      <c r="Y17" s="1046"/>
      <c r="Z17" s="1046"/>
      <c r="AA17" s="333"/>
      <c r="AB17" s="104" t="s">
        <v>86</v>
      </c>
      <c r="AC17" s="840"/>
    </row>
    <row r="18" spans="1:29" ht="18" customHeight="1">
      <c r="A18" s="314"/>
      <c r="B18" s="26"/>
      <c r="C18" s="26"/>
      <c r="D18" s="26"/>
      <c r="E18" s="26"/>
      <c r="F18" s="26"/>
      <c r="G18" s="26"/>
      <c r="H18" s="26"/>
      <c r="I18" s="26"/>
      <c r="J18" s="37"/>
      <c r="K18" s="37"/>
      <c r="L18" s="37"/>
      <c r="M18" s="37"/>
      <c r="N18" s="26"/>
      <c r="O18" s="1046"/>
      <c r="P18" s="1046"/>
      <c r="Q18" s="1046"/>
      <c r="R18" s="1046"/>
      <c r="S18" s="1046"/>
      <c r="T18" s="1046"/>
      <c r="U18" s="1046"/>
      <c r="V18" s="1046"/>
      <c r="W18" s="1046"/>
      <c r="X18" s="1046"/>
      <c r="Y18" s="1046"/>
      <c r="Z18" s="1046"/>
      <c r="AA18" s="333"/>
      <c r="AB18" s="116"/>
      <c r="AC18" s="456"/>
    </row>
    <row r="19" spans="1:29" ht="18" customHeight="1">
      <c r="A19" s="313"/>
      <c r="B19" s="26"/>
      <c r="C19" s="26"/>
      <c r="D19" s="26"/>
      <c r="E19" s="26"/>
      <c r="F19" s="26"/>
      <c r="G19" s="26"/>
      <c r="H19" s="26"/>
      <c r="I19" s="26"/>
      <c r="J19" s="326"/>
      <c r="K19" s="37"/>
      <c r="L19" s="37"/>
      <c r="M19" s="37"/>
      <c r="N19" s="26"/>
      <c r="O19" s="26"/>
      <c r="P19" s="26"/>
      <c r="Q19" s="26"/>
      <c r="R19" s="26"/>
      <c r="S19" s="26"/>
      <c r="T19" s="26"/>
      <c r="U19" s="26"/>
      <c r="V19" s="26"/>
      <c r="W19" s="26"/>
      <c r="X19" s="26"/>
      <c r="Y19" s="26"/>
      <c r="Z19" s="26"/>
      <c r="AA19" s="333"/>
      <c r="AB19" s="116"/>
      <c r="AC19" s="456"/>
    </row>
    <row r="20" spans="1:29" ht="18" customHeight="1">
      <c r="A20" s="314"/>
      <c r="B20" s="26"/>
      <c r="C20" s="26"/>
      <c r="D20" s="26"/>
      <c r="E20" s="26"/>
      <c r="F20" s="26"/>
      <c r="G20" s="26"/>
      <c r="H20" s="26"/>
      <c r="I20" s="26"/>
      <c r="J20" s="37"/>
      <c r="K20" s="326" t="s">
        <v>229</v>
      </c>
      <c r="L20" s="323"/>
      <c r="M20" s="323"/>
      <c r="N20" s="26"/>
      <c r="O20" s="1041" t="str">
        <f>IF(①!P5=0,"要入力",①!P5)</f>
        <v>○○　△△</v>
      </c>
      <c r="P20" s="1042"/>
      <c r="Q20" s="1042"/>
      <c r="R20" s="1042"/>
      <c r="S20" s="1042"/>
      <c r="T20" s="1042"/>
      <c r="U20" s="1042"/>
      <c r="V20" s="1042"/>
      <c r="W20" s="1042"/>
      <c r="X20" s="26"/>
      <c r="Y20" s="26"/>
      <c r="Z20" s="26"/>
      <c r="AA20" s="333"/>
      <c r="AB20" s="104" t="s">
        <v>86</v>
      </c>
      <c r="AC20" s="439"/>
    </row>
    <row r="21" spans="1:29" ht="18" customHeight="1">
      <c r="A21" s="313"/>
      <c r="B21" s="26"/>
      <c r="C21" s="26"/>
      <c r="D21" s="26"/>
      <c r="E21" s="26"/>
      <c r="F21" s="26"/>
      <c r="G21" s="26"/>
      <c r="H21" s="26"/>
      <c r="I21" s="26"/>
      <c r="J21" s="326"/>
      <c r="K21" s="26"/>
      <c r="L21" s="26"/>
      <c r="M21" s="26"/>
      <c r="N21" s="26"/>
      <c r="O21" s="26"/>
      <c r="P21" s="26"/>
      <c r="Q21" s="26"/>
      <c r="R21" s="26"/>
      <c r="S21" s="26"/>
      <c r="T21" s="26"/>
      <c r="U21" s="26"/>
      <c r="V21" s="26"/>
      <c r="W21" s="26"/>
      <c r="X21" s="26"/>
      <c r="Y21" s="26"/>
      <c r="Z21" s="26"/>
      <c r="AA21" s="333"/>
      <c r="AB21" s="116"/>
      <c r="AC21" s="116"/>
    </row>
    <row r="22" spans="1:29" ht="15.75">
      <c r="A22" s="314"/>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333"/>
      <c r="AB22" s="116"/>
      <c r="AC22" s="116"/>
    </row>
    <row r="23" spans="1:29" ht="13.5">
      <c r="A23" s="31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333"/>
      <c r="AB23" s="116"/>
      <c r="AC23" s="116"/>
    </row>
    <row r="24" spans="1:29" ht="15.75">
      <c r="A24" s="314"/>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333"/>
      <c r="AB24" s="116"/>
      <c r="AC24" s="116"/>
    </row>
    <row r="25" spans="1:29" ht="13.5">
      <c r="A25" s="313"/>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333"/>
      <c r="AB25" s="116"/>
      <c r="AC25" s="116"/>
    </row>
    <row r="26" spans="1:29" ht="13.5">
      <c r="A26" s="313"/>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333"/>
      <c r="AB26" s="116"/>
      <c r="AC26" s="116"/>
    </row>
    <row r="27" spans="1:29" ht="13.5">
      <c r="A27" s="313"/>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333"/>
      <c r="AB27" s="116"/>
      <c r="AC27" s="116"/>
    </row>
    <row r="28" spans="1:29" ht="13.5">
      <c r="A28" s="313"/>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333"/>
      <c r="AB28" s="116"/>
      <c r="AC28" s="116"/>
    </row>
    <row r="29" spans="1:29" ht="13.5">
      <c r="A29" s="313"/>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333"/>
      <c r="AB29" s="116"/>
      <c r="AC29" s="116"/>
    </row>
    <row r="30" spans="1:29" ht="13.5">
      <c r="A30" s="313"/>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333"/>
      <c r="AB30" s="116"/>
      <c r="AC30" s="116"/>
    </row>
    <row r="31" spans="1:29" ht="13.5">
      <c r="A31" s="313"/>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333"/>
      <c r="AB31" s="116"/>
      <c r="AC31" s="116"/>
    </row>
    <row r="32" spans="1:29" ht="13.5">
      <c r="A32" s="313"/>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333"/>
      <c r="AB32" s="116"/>
      <c r="AC32" s="116"/>
    </row>
    <row r="33" spans="1:29" ht="13.5">
      <c r="A33" s="313"/>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333"/>
      <c r="AB33" s="116"/>
      <c r="AC33" s="116"/>
    </row>
    <row r="34" spans="1:29" ht="13.5">
      <c r="A34" s="313"/>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333"/>
      <c r="AB34" s="116"/>
      <c r="AC34" s="116"/>
    </row>
    <row r="35" spans="1:29" ht="13.5">
      <c r="A35" s="313"/>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333"/>
      <c r="AB35" s="116"/>
      <c r="AC35" s="116"/>
    </row>
    <row r="36" spans="1:29" ht="13.5">
      <c r="A36" s="313"/>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333"/>
      <c r="AB36" s="116"/>
      <c r="AC36" s="116"/>
    </row>
    <row r="37" spans="1:29" ht="13.5">
      <c r="A37" s="313"/>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333"/>
      <c r="AB37" s="116"/>
      <c r="AC37" s="116"/>
    </row>
    <row r="38" spans="1:29" ht="13.5">
      <c r="A38" s="313"/>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333"/>
      <c r="AB38" s="116"/>
      <c r="AC38" s="116"/>
    </row>
    <row r="39" spans="1:29" ht="13.5">
      <c r="A39" s="313"/>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333"/>
      <c r="AB39" s="116"/>
      <c r="AC39" s="116"/>
    </row>
    <row r="40" spans="1:29" ht="13.5">
      <c r="A40" s="313"/>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333"/>
      <c r="AB40" s="116"/>
      <c r="AC40" s="116"/>
    </row>
    <row r="41" spans="1:29" ht="13.5">
      <c r="A41" s="313"/>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333"/>
      <c r="AB41" s="116"/>
      <c r="AC41" s="116"/>
    </row>
    <row r="42" spans="1:29" ht="13.5">
      <c r="A42" s="313"/>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333"/>
      <c r="AB42" s="116"/>
      <c r="AC42" s="116"/>
    </row>
    <row r="43" spans="1:29" ht="13.5">
      <c r="A43" s="313"/>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333"/>
      <c r="AB43" s="116"/>
      <c r="AC43" s="116"/>
    </row>
    <row r="44" spans="1:29" ht="13.5">
      <c r="A44" s="313"/>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333"/>
      <c r="AB44" s="116"/>
      <c r="AC44" s="116"/>
    </row>
    <row r="45" spans="1:29" ht="13.5">
      <c r="A45" s="316"/>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34"/>
      <c r="AB45" s="116"/>
      <c r="AC45" s="116"/>
    </row>
    <row r="46" spans="1:29" ht="27" customHeight="1">
      <c r="A46" s="531" t="s">
        <v>149</v>
      </c>
      <c r="B46" s="532"/>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104"/>
      <c r="AB46" s="116"/>
      <c r="AC46" s="116"/>
    </row>
    <row r="47" spans="1:29" ht="18" customHeight="1">
      <c r="A47" s="127"/>
      <c r="AB47" s="116"/>
      <c r="AC47" s="121" t="s">
        <v>35</v>
      </c>
    </row>
    <row r="48" spans="1:29" ht="18" customHeight="1">
      <c r="A48" s="317"/>
      <c r="AB48" s="116"/>
      <c r="AC48" s="119" t="s">
        <v>84</v>
      </c>
    </row>
    <row r="49" spans="1:29" ht="18" customHeight="1">
      <c r="A49" s="317"/>
      <c r="AB49" s="116"/>
      <c r="AC49" s="122" t="s">
        <v>58</v>
      </c>
    </row>
    <row r="50" spans="1:29" ht="30" customHeight="1">
      <c r="A50" s="127"/>
      <c r="N50" s="329" t="s">
        <v>51</v>
      </c>
      <c r="AB50" s="116"/>
      <c r="AC50" s="122" t="s">
        <v>52</v>
      </c>
    </row>
    <row r="51" spans="1:29" ht="18" customHeight="1">
      <c r="A51" s="317"/>
      <c r="AB51" s="116"/>
      <c r="AC51" s="123"/>
    </row>
    <row r="52" spans="1:29" ht="18" customHeight="1">
      <c r="A52" s="317"/>
      <c r="AB52" s="116"/>
      <c r="AC52" s="123" t="s">
        <v>186</v>
      </c>
    </row>
    <row r="53" spans="1:29" ht="18" customHeight="1">
      <c r="A53" s="317"/>
      <c r="AB53" s="116"/>
      <c r="AC53" s="116"/>
    </row>
    <row r="54" spans="1:29" ht="36" customHeight="1">
      <c r="A54" s="318"/>
      <c r="C54" s="322" t="s">
        <v>138</v>
      </c>
      <c r="D54" s="322"/>
      <c r="E54" s="40"/>
      <c r="F54" s="40"/>
      <c r="G54" s="40"/>
      <c r="H54" s="40"/>
      <c r="I54" s="40"/>
      <c r="J54" s="40"/>
      <c r="K54" s="40"/>
      <c r="L54" s="40"/>
      <c r="M54" s="40"/>
      <c r="N54" s="40"/>
      <c r="O54" s="40"/>
      <c r="P54" s="40"/>
      <c r="Q54" s="40"/>
      <c r="R54" s="40"/>
      <c r="S54" s="40"/>
      <c r="T54" s="40"/>
      <c r="U54" s="40"/>
      <c r="V54" s="40"/>
      <c r="W54" s="40"/>
      <c r="X54" s="40"/>
      <c r="Y54" s="40"/>
      <c r="Z54" s="40"/>
      <c r="AB54" s="116"/>
      <c r="AC54" s="116"/>
    </row>
    <row r="55" spans="1:29" ht="36" customHeight="1">
      <c r="A55" s="318"/>
      <c r="C55" s="322" t="s">
        <v>230</v>
      </c>
      <c r="E55" s="40"/>
      <c r="F55" s="40"/>
      <c r="G55" s="40"/>
      <c r="H55" s="40"/>
      <c r="I55" s="325">
        <f>IF(I9=0,"要",I9)</f>
        <v>10</v>
      </c>
      <c r="J55" s="866" t="s">
        <v>301</v>
      </c>
      <c r="K55" s="803"/>
      <c r="L55" s="325">
        <f>IF(L9=0,"要",L9)</f>
        <v>2</v>
      </c>
      <c r="M55" s="10" t="s">
        <v>137</v>
      </c>
      <c r="Q55" s="139"/>
      <c r="R55" s="139"/>
      <c r="S55" s="40"/>
      <c r="T55" s="40"/>
      <c r="U55" s="40"/>
      <c r="V55" s="40"/>
      <c r="W55" s="40"/>
      <c r="X55" s="40"/>
      <c r="Y55" s="40"/>
      <c r="AB55" s="116"/>
      <c r="AC55" s="116"/>
    </row>
    <row r="56" spans="1:29" ht="36" customHeight="1">
      <c r="A56" s="318"/>
      <c r="C56" s="918" t="str">
        <f>IF(C10=0,"要入力",C10)</f>
        <v>他の有利な償却をしたこと</v>
      </c>
      <c r="D56" s="1043"/>
      <c r="E56" s="1043"/>
      <c r="F56" s="1043"/>
      <c r="G56" s="1043"/>
      <c r="H56" s="1043"/>
      <c r="I56" s="1043"/>
      <c r="J56" s="1043"/>
      <c r="K56" s="1043"/>
      <c r="L56" s="1043"/>
      <c r="M56" s="1043"/>
      <c r="N56" s="1043"/>
      <c r="O56" s="10" t="s">
        <v>304</v>
      </c>
      <c r="AB56" s="116"/>
      <c r="AC56" s="116"/>
    </row>
    <row r="57" spans="1:29" ht="18" customHeight="1">
      <c r="A57" s="318"/>
      <c r="AB57" s="116"/>
      <c r="AC57" s="116"/>
    </row>
    <row r="58" spans="1:29" ht="18" customHeight="1">
      <c r="A58" s="318"/>
      <c r="AB58" s="116"/>
      <c r="AC58" s="116"/>
    </row>
    <row r="59" spans="1:29" ht="18" customHeight="1">
      <c r="A59" s="127"/>
      <c r="P59" s="866" t="str">
        <f>P13</f>
        <v>令和</v>
      </c>
      <c r="Q59" s="867"/>
      <c r="R59" s="1044">
        <f>IF(R13=0,"要",R13)</f>
        <v>4</v>
      </c>
      <c r="S59" s="1044"/>
      <c r="T59" s="331" t="s">
        <v>81</v>
      </c>
      <c r="U59" s="1044">
        <f>IF(U13=0,"要",U13)</f>
        <v>3</v>
      </c>
      <c r="V59" s="1044"/>
      <c r="W59" s="331" t="s">
        <v>75</v>
      </c>
      <c r="X59" s="1044">
        <f>IF(X13=0,"要",X13)</f>
        <v>15</v>
      </c>
      <c r="Y59" s="1044"/>
      <c r="Z59" s="331" t="s">
        <v>87</v>
      </c>
      <c r="AB59" s="116"/>
      <c r="AC59" s="116"/>
    </row>
    <row r="60" spans="1:29" ht="18" customHeight="1">
      <c r="A60" s="318"/>
      <c r="AB60" s="116"/>
      <c r="AC60" s="116"/>
    </row>
    <row r="61" spans="1:29" ht="18" customHeight="1">
      <c r="A61" s="318"/>
      <c r="AB61" s="116"/>
      <c r="AC61" s="116"/>
    </row>
    <row r="62" spans="1:29" ht="18" customHeight="1">
      <c r="A62" s="318"/>
      <c r="AB62" s="116"/>
      <c r="AC62" s="116"/>
    </row>
    <row r="63" spans="1:29" ht="18" customHeight="1">
      <c r="A63" s="127"/>
      <c r="B63" s="127"/>
      <c r="C63" s="127"/>
      <c r="D63" s="127"/>
      <c r="E63" s="127"/>
      <c r="F63" s="127"/>
      <c r="G63" s="127"/>
      <c r="H63" s="127"/>
      <c r="I63" s="127"/>
      <c r="J63" s="327"/>
      <c r="K63" s="327" t="s">
        <v>305</v>
      </c>
      <c r="L63" s="140"/>
      <c r="M63" s="140"/>
      <c r="N63" s="127"/>
      <c r="O63" s="1047" t="str">
        <f>IF(O17=0,"要入力",O17)</f>
        <v>岩手県釜石市新町６番５０号</v>
      </c>
      <c r="P63" s="1047"/>
      <c r="Q63" s="1047"/>
      <c r="R63" s="1047"/>
      <c r="S63" s="1047"/>
      <c r="T63" s="1047"/>
      <c r="U63" s="1047"/>
      <c r="V63" s="1047"/>
      <c r="W63" s="1047"/>
      <c r="X63" s="1047"/>
      <c r="Y63" s="1047"/>
      <c r="Z63" s="1047"/>
      <c r="AB63" s="116"/>
      <c r="AC63" s="116"/>
    </row>
    <row r="64" spans="1:29" ht="18" customHeight="1">
      <c r="A64" s="318"/>
      <c r="B64" s="127"/>
      <c r="C64" s="127"/>
      <c r="D64" s="127"/>
      <c r="E64" s="127"/>
      <c r="F64" s="127"/>
      <c r="G64" s="127"/>
      <c r="H64" s="127"/>
      <c r="I64" s="127"/>
      <c r="J64" s="139"/>
      <c r="K64" s="139"/>
      <c r="L64" s="139"/>
      <c r="M64" s="139"/>
      <c r="N64" s="127"/>
      <c r="O64" s="1047"/>
      <c r="P64" s="1047"/>
      <c r="Q64" s="1047"/>
      <c r="R64" s="1047"/>
      <c r="S64" s="1047"/>
      <c r="T64" s="1047"/>
      <c r="U64" s="1047"/>
      <c r="V64" s="1047"/>
      <c r="W64" s="1047"/>
      <c r="X64" s="1047"/>
      <c r="Y64" s="1047"/>
      <c r="Z64" s="1047"/>
      <c r="AB64" s="116"/>
      <c r="AC64" s="116"/>
    </row>
    <row r="65" spans="1:29" ht="18" customHeight="1">
      <c r="A65" s="127"/>
      <c r="B65" s="127"/>
      <c r="C65" s="127"/>
      <c r="D65" s="127"/>
      <c r="E65" s="127"/>
      <c r="F65" s="127"/>
      <c r="G65" s="127"/>
      <c r="H65" s="127"/>
      <c r="I65" s="127"/>
      <c r="J65" s="327"/>
      <c r="K65" s="139"/>
      <c r="L65" s="139"/>
      <c r="M65" s="139"/>
      <c r="N65" s="127"/>
      <c r="AB65" s="116"/>
      <c r="AC65" s="116"/>
    </row>
    <row r="66" spans="1:29" ht="18" customHeight="1">
      <c r="A66" s="318"/>
      <c r="B66" s="127"/>
      <c r="C66" s="127"/>
      <c r="D66" s="127"/>
      <c r="E66" s="127"/>
      <c r="F66" s="127"/>
      <c r="G66" s="127"/>
      <c r="H66" s="127"/>
      <c r="I66" s="127"/>
      <c r="J66" s="139"/>
      <c r="K66" s="327" t="s">
        <v>229</v>
      </c>
      <c r="L66" s="140"/>
      <c r="M66" s="140"/>
      <c r="N66" s="127"/>
      <c r="O66" s="918" t="str">
        <f>IF(O20=0,"要入力",O20)</f>
        <v>○○　△△</v>
      </c>
      <c r="P66" s="918"/>
      <c r="Q66" s="918"/>
      <c r="R66" s="918"/>
      <c r="S66" s="918"/>
      <c r="T66" s="918"/>
      <c r="U66" s="918"/>
      <c r="V66" s="918"/>
      <c r="W66" s="918"/>
      <c r="AB66" s="116"/>
      <c r="AC66" s="116"/>
    </row>
    <row r="67" spans="1:29" ht="18" customHeight="1">
      <c r="A67" s="127"/>
      <c r="J67" s="1045"/>
      <c r="K67" s="456"/>
      <c r="L67" s="456"/>
      <c r="M67" s="456"/>
      <c r="AB67" s="116"/>
      <c r="AC67" s="116"/>
    </row>
    <row r="68" spans="1:29" ht="15.75">
      <c r="A68" s="318"/>
      <c r="AB68" s="116"/>
      <c r="AC68" s="116"/>
    </row>
    <row r="69" spans="1:29" ht="13.5">
      <c r="A69" s="319"/>
      <c r="AB69" s="116"/>
      <c r="AC69" s="116"/>
    </row>
    <row r="70" spans="1:29" ht="15.75">
      <c r="A70" s="318"/>
      <c r="AB70" s="116"/>
      <c r="AC70" s="116"/>
    </row>
    <row r="71" spans="1:29" ht="13.5">
      <c r="A71" s="127"/>
      <c r="AB71" s="116"/>
      <c r="AC71" s="116"/>
    </row>
    <row r="72" spans="1:29" ht="13.5">
      <c r="A72" s="127"/>
      <c r="AB72" s="116"/>
      <c r="AC72" s="116"/>
    </row>
    <row r="73" spans="1:29" ht="13.5">
      <c r="A73" s="127"/>
      <c r="AB73" s="116"/>
      <c r="AC73" s="116"/>
    </row>
    <row r="74" spans="1:29" ht="13.5">
      <c r="A74" s="127"/>
      <c r="AB74" s="116"/>
      <c r="AC74" s="116"/>
    </row>
    <row r="75" spans="1:29" ht="13.5">
      <c r="A75" s="127"/>
      <c r="AB75" s="116"/>
      <c r="AC75" s="116"/>
    </row>
    <row r="76" spans="1:29" ht="13.5">
      <c r="A76" s="127"/>
      <c r="AB76" s="116"/>
      <c r="AC76" s="116"/>
    </row>
    <row r="77" spans="1:29" ht="13.5">
      <c r="A77" s="127"/>
      <c r="AB77" s="116"/>
      <c r="AC77" s="116"/>
    </row>
    <row r="78" spans="1:29" ht="13.5">
      <c r="A78" s="127"/>
      <c r="AB78" s="116"/>
      <c r="AC78" s="116"/>
    </row>
    <row r="79" spans="1:29" ht="13.5">
      <c r="A79" s="127"/>
      <c r="AB79" s="116"/>
      <c r="AC79" s="116"/>
    </row>
    <row r="80" spans="1:29" ht="13.5">
      <c r="A80" s="127"/>
      <c r="AB80" s="116"/>
      <c r="AC80" s="116"/>
    </row>
    <row r="81" spans="1:29" ht="13.5">
      <c r="A81" s="127"/>
      <c r="AB81" s="116"/>
      <c r="AC81" s="116"/>
    </row>
    <row r="82" spans="1:29" ht="13.5">
      <c r="A82" s="127"/>
      <c r="AB82" s="116"/>
      <c r="AC82" s="116"/>
    </row>
    <row r="83" spans="1:29" ht="13.5">
      <c r="A83" s="127"/>
      <c r="AB83" s="116"/>
      <c r="AC83" s="116"/>
    </row>
    <row r="84" spans="1:29" ht="13.5">
      <c r="A84" s="127"/>
      <c r="AB84" s="116"/>
      <c r="AC84" s="116"/>
    </row>
    <row r="85" spans="1:29" ht="13.5">
      <c r="A85" s="127"/>
      <c r="AB85" s="116"/>
      <c r="AC85" s="116"/>
    </row>
    <row r="86" spans="1:29" ht="13.5">
      <c r="A86" s="127"/>
      <c r="AB86" s="116"/>
      <c r="AC86" s="116"/>
    </row>
    <row r="87" spans="1:29" ht="13.5">
      <c r="A87" s="127"/>
      <c r="AB87" s="116"/>
      <c r="AC87" s="116"/>
    </row>
    <row r="88" spans="1:29" ht="13.5">
      <c r="A88" s="127"/>
      <c r="AB88" s="116"/>
      <c r="AC88" s="116"/>
    </row>
    <row r="89" spans="1:29" ht="13.5">
      <c r="A89" s="127"/>
      <c r="AB89" s="116"/>
      <c r="AC89" s="116"/>
    </row>
    <row r="90" spans="1:29" ht="13.5">
      <c r="A90" s="127"/>
      <c r="AB90" s="116"/>
      <c r="AC90" s="116"/>
    </row>
    <row r="91" spans="28:29" ht="13.5">
      <c r="AB91" s="116"/>
      <c r="AC91" s="116"/>
    </row>
    <row r="92" spans="1:29" ht="13.5">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row>
  </sheetData>
  <sheetProtection sheet="1" objects="1" scenarios="1"/>
  <mergeCells count="19">
    <mergeCell ref="J67:M67"/>
    <mergeCell ref="O17:Z18"/>
    <mergeCell ref="O63:Z64"/>
    <mergeCell ref="AC13:AC20"/>
    <mergeCell ref="P59:Q59"/>
    <mergeCell ref="R59:S59"/>
    <mergeCell ref="U59:V59"/>
    <mergeCell ref="X59:Y59"/>
    <mergeCell ref="O66:W66"/>
    <mergeCell ref="X13:Y13"/>
    <mergeCell ref="O20:W20"/>
    <mergeCell ref="A46:Z46"/>
    <mergeCell ref="J55:K55"/>
    <mergeCell ref="C56:N56"/>
    <mergeCell ref="J9:K9"/>
    <mergeCell ref="C10:N10"/>
    <mergeCell ref="P13:Q13"/>
    <mergeCell ref="R13:S13"/>
    <mergeCell ref="U13:V13"/>
  </mergeCells>
  <conditionalFormatting sqref="R59:S59 U59:V59 X59:Y59 O63:Z64 O66:W66">
    <cfRule type="cellIs" priority="1" dxfId="37" operator="between" stopIfTrue="1">
      <formula>"要"</formula>
      <formula>"要入力"</formula>
    </cfRule>
  </conditionalFormatting>
  <conditionalFormatting sqref="R13:S13 U13:V13 X13:Y13 O17:Z18 O19:Y19 O21:W21">
    <cfRule type="cellIs" priority="2" dxfId="37" operator="equal" stopIfTrue="1">
      <formula>"要"</formula>
    </cfRule>
  </conditionalFormatting>
  <conditionalFormatting sqref="O17:Z18 O19:Y19 O21:W21">
    <cfRule type="cellIs" priority="3" dxfId="37" operator="equal" stopIfTrue="1">
      <formula>"要入力"</formula>
    </cfRule>
  </conditionalFormatting>
  <conditionalFormatting sqref="O20">
    <cfRule type="cellIs" priority="4" dxfId="37" operator="equal" stopIfTrue="1">
      <formula>"要"</formula>
    </cfRule>
  </conditionalFormatting>
  <conditionalFormatting sqref="O20">
    <cfRule type="cellIs" priority="5" dxfId="37" operator="equal" stopIfTrue="1">
      <formula>"要入力"</formula>
    </cfRule>
  </conditionalFormatting>
  <conditionalFormatting sqref="I55">
    <cfRule type="cellIs" priority="6" dxfId="37" operator="equal" stopIfTrue="1">
      <formula>"要"</formula>
    </cfRule>
    <cfRule type="cellIs" priority="7" dxfId="38" operator="equal" stopIfTrue="1">
      <formula>"要"</formula>
    </cfRule>
  </conditionalFormatting>
  <conditionalFormatting sqref="L55">
    <cfRule type="cellIs" priority="8" dxfId="37" operator="equal" stopIfTrue="1">
      <formula>"要"</formula>
    </cfRule>
    <cfRule type="cellIs" priority="9" dxfId="38" operator="equal" stopIfTrue="1">
      <formula>"要"</formula>
    </cfRule>
  </conditionalFormatting>
  <conditionalFormatting sqref="C56:N56">
    <cfRule type="cellIs" priority="10" dxfId="37" operator="equal" stopIfTrue="1">
      <formula>"要入力"</formula>
    </cfRule>
  </conditionalFormatting>
  <dataValidations count="3">
    <dataValidation type="list" allowBlank="1" showInputMessage="1" showErrorMessage="1" sqref="I9">
      <formula1>"10,17,18,25,26"</formula1>
    </dataValidation>
    <dataValidation type="list" allowBlank="1" showInputMessage="1" showErrorMessage="1" sqref="L9">
      <formula1>"2,4,5"</formula1>
    </dataValidation>
    <dataValidation type="list" allowBlank="1" showInputMessage="1" sqref="C10:N10">
      <formula1>"　,赤字だったこと,他の有利な償却をしたこと"</formula1>
    </dataValidation>
  </dataValidations>
  <printOptions/>
  <pageMargins left="0.9055118110236222" right="0.5118110236220472" top="0.23622047244094488" bottom="0.7480314960629921" header="0.31496062992125984" footer="0.5118110236220472"/>
  <pageSetup firstPageNumber="7" useFirstPageNumber="1" horizontalDpi="600" verticalDpi="600" orientation="portrait" paperSize="9" r:id="rId2"/>
  <rowBreaks count="1" manualBreakCount="1">
    <brk id="46" max="26" man="1"/>
  </rowBreaks>
  <drawing r:id="rId1"/>
</worksheet>
</file>

<file path=xl/worksheets/sheet9.xml><?xml version="1.0" encoding="utf-8"?>
<worksheet xmlns="http://schemas.openxmlformats.org/spreadsheetml/2006/main" xmlns:r="http://schemas.openxmlformats.org/officeDocument/2006/relationships">
  <sheetPr codeName="Sheet11">
    <tabColor indexed="50"/>
  </sheetPr>
  <dimension ref="A1:Z43"/>
  <sheetViews>
    <sheetView zoomScale="80" zoomScaleNormal="80" zoomScaleSheetLayoutView="80" zoomScalePageLayoutView="0" workbookViewId="0" topLeftCell="A1">
      <selection activeCell="Z2" sqref="Z2"/>
    </sheetView>
  </sheetViews>
  <sheetFormatPr defaultColWidth="9.00390625" defaultRowHeight="13.5"/>
  <cols>
    <col min="1" max="1" width="1.37890625" style="168" customWidth="1"/>
    <col min="2" max="2" width="1.37890625" style="335" customWidth="1"/>
    <col min="3" max="3" width="34.625" style="168" customWidth="1"/>
    <col min="4" max="4" width="5.25390625" style="168" customWidth="1"/>
    <col min="5" max="5" width="1.875" style="168" customWidth="1"/>
    <col min="6" max="6" width="5.25390625" style="168" customWidth="1"/>
    <col min="7" max="7" width="1.875" style="168" customWidth="1"/>
    <col min="8" max="9" width="5.25390625" style="168" customWidth="1"/>
    <col min="10" max="10" width="1.875" style="168" customWidth="1"/>
    <col min="11" max="11" width="5.25390625" style="168" customWidth="1"/>
    <col min="12" max="12" width="1.875" style="168" customWidth="1"/>
    <col min="13" max="13" width="5.25390625" style="168" customWidth="1"/>
    <col min="14" max="14" width="15.75390625" style="168" customWidth="1"/>
    <col min="15" max="15" width="2.625" style="168" customWidth="1"/>
    <col min="16" max="16" width="7.00390625" style="168" customWidth="1"/>
    <col min="17" max="17" width="2.625" style="168" customWidth="1"/>
    <col min="18" max="18" width="15.75390625" style="168" customWidth="1"/>
    <col min="19" max="19" width="2.625" style="168" customWidth="1"/>
    <col min="20" max="20" width="6.50390625" style="168" customWidth="1"/>
    <col min="21" max="21" width="2.75390625" style="168" customWidth="1"/>
    <col min="22" max="22" width="5.50390625" style="168" customWidth="1"/>
    <col min="23" max="23" width="9.625" style="336" customWidth="1"/>
    <col min="24" max="24" width="21.25390625" style="168" bestFit="1" customWidth="1"/>
    <col min="25" max="25" width="3.625" style="337" customWidth="1"/>
    <col min="26" max="26" width="30.625" style="337" customWidth="1"/>
    <col min="27" max="27" width="9.00390625" style="168" bestFit="1" customWidth="1"/>
    <col min="28" max="28" width="9.00390625" style="168" customWidth="1"/>
    <col min="29" max="16384" width="9.00390625" style="168" customWidth="1"/>
  </cols>
  <sheetData>
    <row r="1" spans="2:26" ht="33" customHeight="1">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378"/>
      <c r="Z1" s="378"/>
    </row>
    <row r="2" spans="2:26" ht="21" customHeight="1">
      <c r="B2" s="1049" t="s">
        <v>247</v>
      </c>
      <c r="C2" s="1050"/>
      <c r="D2" s="1050"/>
      <c r="E2" s="1050"/>
      <c r="F2" s="1050"/>
      <c r="G2" s="1050"/>
      <c r="H2" s="1050"/>
      <c r="I2" s="1050"/>
      <c r="J2" s="1050"/>
      <c r="K2" s="1050"/>
      <c r="L2" s="1050"/>
      <c r="M2" s="1050"/>
      <c r="N2" s="1050"/>
      <c r="O2" s="1050"/>
      <c r="P2" s="1050"/>
      <c r="Q2" s="1050"/>
      <c r="R2" s="1050"/>
      <c r="S2" s="1050"/>
      <c r="T2" s="1050"/>
      <c r="U2" s="1050"/>
      <c r="V2" s="1050"/>
      <c r="W2" s="1050"/>
      <c r="X2" s="1050"/>
      <c r="Y2" s="378"/>
      <c r="Z2" s="378"/>
    </row>
    <row r="3" spans="3:26" ht="27" customHeight="1">
      <c r="C3" s="168" t="s">
        <v>228</v>
      </c>
      <c r="T3" s="371" t="s">
        <v>115</v>
      </c>
      <c r="U3" s="305"/>
      <c r="V3" s="953" t="str">
        <f>①!P5</f>
        <v>○○　△△</v>
      </c>
      <c r="W3" s="953"/>
      <c r="X3" s="953"/>
      <c r="Y3" s="378"/>
      <c r="Z3" s="108" t="s">
        <v>72</v>
      </c>
    </row>
    <row r="4" spans="2:26" ht="15.75" customHeight="1">
      <c r="B4" s="1051" t="s">
        <v>43</v>
      </c>
      <c r="C4" s="1052"/>
      <c r="D4" s="1051" t="s">
        <v>208</v>
      </c>
      <c r="E4" s="1053"/>
      <c r="F4" s="1053"/>
      <c r="G4" s="1053"/>
      <c r="H4" s="1052"/>
      <c r="I4" s="1051" t="s">
        <v>273</v>
      </c>
      <c r="J4" s="1053"/>
      <c r="K4" s="1053"/>
      <c r="L4" s="1053"/>
      <c r="M4" s="1052"/>
      <c r="N4" s="1051" t="s">
        <v>60</v>
      </c>
      <c r="O4" s="1052"/>
      <c r="P4" s="1051" t="s">
        <v>42</v>
      </c>
      <c r="Q4" s="1052"/>
      <c r="R4" s="1051" t="s">
        <v>69</v>
      </c>
      <c r="S4" s="1052"/>
      <c r="T4" s="1051" t="s">
        <v>274</v>
      </c>
      <c r="U4" s="1053"/>
      <c r="V4" s="1052"/>
      <c r="W4" s="372" t="s">
        <v>173</v>
      </c>
      <c r="X4" s="372" t="s">
        <v>275</v>
      </c>
      <c r="Y4" s="378"/>
      <c r="Z4" s="109" t="s">
        <v>276</v>
      </c>
    </row>
    <row r="5" spans="2:26" ht="15.75" customHeight="1">
      <c r="B5" s="338"/>
      <c r="C5" s="342" t="s">
        <v>277</v>
      </c>
      <c r="D5" s="345"/>
      <c r="E5" s="348" t="s">
        <v>249</v>
      </c>
      <c r="F5" s="350"/>
      <c r="G5" s="348" t="s">
        <v>4</v>
      </c>
      <c r="H5" s="352"/>
      <c r="I5" s="345"/>
      <c r="J5" s="348" t="s">
        <v>249</v>
      </c>
      <c r="K5" s="350"/>
      <c r="L5" s="348" t="s">
        <v>4</v>
      </c>
      <c r="M5" s="352"/>
      <c r="N5" s="355"/>
      <c r="O5" s="358" t="s">
        <v>157</v>
      </c>
      <c r="P5" s="362"/>
      <c r="Q5" s="358" t="s">
        <v>81</v>
      </c>
      <c r="R5" s="366"/>
      <c r="S5" s="358" t="s">
        <v>157</v>
      </c>
      <c r="T5" s="1054" t="s">
        <v>280</v>
      </c>
      <c r="U5" s="1055"/>
      <c r="V5" s="1056"/>
      <c r="W5" s="373"/>
      <c r="X5" s="376"/>
      <c r="Y5" s="378"/>
      <c r="Z5" s="1062" t="s">
        <v>282</v>
      </c>
    </row>
    <row r="6" spans="2:26" ht="15.75" customHeight="1">
      <c r="B6" s="339"/>
      <c r="C6" s="343"/>
      <c r="D6" s="346"/>
      <c r="E6" s="348" t="s">
        <v>249</v>
      </c>
      <c r="F6" s="351"/>
      <c r="G6" s="348" t="s">
        <v>4</v>
      </c>
      <c r="H6" s="353"/>
      <c r="I6" s="346"/>
      <c r="J6" s="348" t="s">
        <v>249</v>
      </c>
      <c r="K6" s="351"/>
      <c r="L6" s="348" t="s">
        <v>4</v>
      </c>
      <c r="M6" s="353"/>
      <c r="N6" s="356"/>
      <c r="O6" s="359"/>
      <c r="P6" s="363"/>
      <c r="Q6" s="359"/>
      <c r="R6" s="367"/>
      <c r="S6" s="369"/>
      <c r="T6" s="1054" t="s">
        <v>280</v>
      </c>
      <c r="U6" s="1055"/>
      <c r="V6" s="1056"/>
      <c r="W6" s="373"/>
      <c r="X6" s="376"/>
      <c r="Y6" s="378"/>
      <c r="Z6" s="1063"/>
    </row>
    <row r="7" spans="2:26" ht="15.75" customHeight="1">
      <c r="B7" s="1057" t="s">
        <v>284</v>
      </c>
      <c r="C7" s="1058"/>
      <c r="D7" s="347"/>
      <c r="E7" s="349"/>
      <c r="F7" s="349"/>
      <c r="G7" s="349"/>
      <c r="H7" s="354"/>
      <c r="I7" s="347"/>
      <c r="J7" s="349"/>
      <c r="K7" s="349"/>
      <c r="L7" s="349"/>
      <c r="M7" s="354"/>
      <c r="N7" s="357">
        <f>SUM(N8:N11)*-1</f>
        <v>0</v>
      </c>
      <c r="O7" s="360"/>
      <c r="P7" s="364"/>
      <c r="Q7" s="360"/>
      <c r="R7" s="357">
        <f>SUM(R8:R11)*-1</f>
        <v>0</v>
      </c>
      <c r="S7" s="370"/>
      <c r="T7" s="1059" t="s">
        <v>280</v>
      </c>
      <c r="U7" s="1060"/>
      <c r="V7" s="1061"/>
      <c r="W7" s="374"/>
      <c r="X7" s="376"/>
      <c r="Y7" s="378"/>
      <c r="Z7" s="1063"/>
    </row>
    <row r="8" spans="2:26" ht="15.75" customHeight="1">
      <c r="B8" s="340" t="s">
        <v>228</v>
      </c>
      <c r="C8" s="344" t="s">
        <v>285</v>
      </c>
      <c r="D8" s="345"/>
      <c r="E8" s="348" t="s">
        <v>249</v>
      </c>
      <c r="F8" s="350"/>
      <c r="G8" s="348" t="s">
        <v>4</v>
      </c>
      <c r="H8" s="352"/>
      <c r="I8" s="345"/>
      <c r="J8" s="348" t="s">
        <v>249</v>
      </c>
      <c r="K8" s="350"/>
      <c r="L8" s="348" t="s">
        <v>4</v>
      </c>
      <c r="M8" s="352"/>
      <c r="N8" s="355"/>
      <c r="O8" s="361"/>
      <c r="P8" s="365"/>
      <c r="Q8" s="361"/>
      <c r="R8" s="355"/>
      <c r="S8" s="369"/>
      <c r="T8" s="1054" t="s">
        <v>280</v>
      </c>
      <c r="U8" s="1055"/>
      <c r="V8" s="1056"/>
      <c r="W8" s="373"/>
      <c r="X8" s="377"/>
      <c r="Y8" s="378"/>
      <c r="Z8" s="1063"/>
    </row>
    <row r="9" spans="2:26" ht="15.75" customHeight="1">
      <c r="B9" s="339"/>
      <c r="C9" s="344" t="s">
        <v>2</v>
      </c>
      <c r="D9" s="345"/>
      <c r="E9" s="348" t="s">
        <v>249</v>
      </c>
      <c r="F9" s="350"/>
      <c r="G9" s="348" t="s">
        <v>4</v>
      </c>
      <c r="H9" s="352"/>
      <c r="I9" s="345"/>
      <c r="J9" s="348" t="s">
        <v>249</v>
      </c>
      <c r="K9" s="350"/>
      <c r="L9" s="348" t="s">
        <v>4</v>
      </c>
      <c r="M9" s="352"/>
      <c r="N9" s="355"/>
      <c r="O9" s="361"/>
      <c r="P9" s="365"/>
      <c r="Q9" s="361"/>
      <c r="R9" s="368"/>
      <c r="S9" s="369"/>
      <c r="T9" s="1054" t="s">
        <v>280</v>
      </c>
      <c r="U9" s="1055"/>
      <c r="V9" s="1056"/>
      <c r="W9" s="373"/>
      <c r="X9" s="377"/>
      <c r="Y9" s="378"/>
      <c r="Z9" s="976" t="s">
        <v>286</v>
      </c>
    </row>
    <row r="10" spans="2:26" ht="15.75" customHeight="1">
      <c r="B10" s="339"/>
      <c r="C10" s="344"/>
      <c r="D10" s="345"/>
      <c r="E10" s="348" t="s">
        <v>249</v>
      </c>
      <c r="F10" s="350"/>
      <c r="G10" s="348" t="s">
        <v>4</v>
      </c>
      <c r="H10" s="352"/>
      <c r="I10" s="345"/>
      <c r="J10" s="348" t="s">
        <v>249</v>
      </c>
      <c r="K10" s="350"/>
      <c r="L10" s="348" t="s">
        <v>4</v>
      </c>
      <c r="M10" s="352"/>
      <c r="N10" s="355"/>
      <c r="O10" s="361"/>
      <c r="P10" s="365"/>
      <c r="Q10" s="361"/>
      <c r="R10" s="368"/>
      <c r="S10" s="369"/>
      <c r="T10" s="1054" t="s">
        <v>280</v>
      </c>
      <c r="U10" s="1055"/>
      <c r="V10" s="1056"/>
      <c r="W10" s="373"/>
      <c r="X10" s="376"/>
      <c r="Y10" s="378"/>
      <c r="Z10" s="456"/>
    </row>
    <row r="11" spans="2:26" ht="15.75" customHeight="1">
      <c r="B11" s="339"/>
      <c r="C11" s="344"/>
      <c r="D11" s="345"/>
      <c r="E11" s="348" t="s">
        <v>249</v>
      </c>
      <c r="F11" s="350"/>
      <c r="G11" s="348" t="s">
        <v>4</v>
      </c>
      <c r="H11" s="352"/>
      <c r="I11" s="345"/>
      <c r="J11" s="348" t="s">
        <v>249</v>
      </c>
      <c r="K11" s="350"/>
      <c r="L11" s="348" t="s">
        <v>4</v>
      </c>
      <c r="M11" s="352"/>
      <c r="N11" s="355"/>
      <c r="O11" s="361"/>
      <c r="P11" s="365"/>
      <c r="Q11" s="361"/>
      <c r="R11" s="368"/>
      <c r="S11" s="369"/>
      <c r="T11" s="1054" t="s">
        <v>280</v>
      </c>
      <c r="U11" s="1055"/>
      <c r="V11" s="1056"/>
      <c r="W11" s="373"/>
      <c r="X11" s="376"/>
      <c r="Y11" s="378"/>
      <c r="Z11" s="456"/>
    </row>
    <row r="12" spans="2:26" ht="15.75" customHeight="1">
      <c r="B12" s="1057" t="s">
        <v>55</v>
      </c>
      <c r="C12" s="1058"/>
      <c r="D12" s="347"/>
      <c r="E12" s="349"/>
      <c r="F12" s="349"/>
      <c r="G12" s="349"/>
      <c r="H12" s="354"/>
      <c r="I12" s="347"/>
      <c r="J12" s="349"/>
      <c r="K12" s="349"/>
      <c r="L12" s="349"/>
      <c r="M12" s="354"/>
      <c r="N12" s="357">
        <f>SUM(N13:N17)*-1</f>
        <v>0</v>
      </c>
      <c r="O12" s="360"/>
      <c r="P12" s="364"/>
      <c r="Q12" s="360"/>
      <c r="R12" s="357">
        <f>SUM(R13:R17)*-1</f>
        <v>0</v>
      </c>
      <c r="S12" s="370"/>
      <c r="T12" s="1059" t="s">
        <v>280</v>
      </c>
      <c r="U12" s="1060"/>
      <c r="V12" s="1061"/>
      <c r="W12" s="374"/>
      <c r="X12" s="376"/>
      <c r="Y12" s="378"/>
      <c r="Z12" s="456"/>
    </row>
    <row r="13" spans="2:26" ht="15.75" customHeight="1">
      <c r="B13" s="339"/>
      <c r="C13" s="344" t="s">
        <v>287</v>
      </c>
      <c r="D13" s="345"/>
      <c r="E13" s="348" t="s">
        <v>249</v>
      </c>
      <c r="F13" s="350"/>
      <c r="G13" s="348" t="s">
        <v>4</v>
      </c>
      <c r="H13" s="352"/>
      <c r="I13" s="345"/>
      <c r="J13" s="348" t="s">
        <v>249</v>
      </c>
      <c r="K13" s="350"/>
      <c r="L13" s="348" t="s">
        <v>4</v>
      </c>
      <c r="M13" s="352"/>
      <c r="N13" s="355"/>
      <c r="O13" s="361"/>
      <c r="P13" s="365"/>
      <c r="Q13" s="361"/>
      <c r="R13" s="355"/>
      <c r="S13" s="369"/>
      <c r="T13" s="1054" t="s">
        <v>280</v>
      </c>
      <c r="U13" s="1055"/>
      <c r="V13" s="1056"/>
      <c r="W13" s="373"/>
      <c r="X13" s="376"/>
      <c r="Y13" s="378"/>
      <c r="Z13" s="456"/>
    </row>
    <row r="14" spans="2:26" ht="15.75" customHeight="1">
      <c r="B14" s="339"/>
      <c r="C14" s="344" t="s">
        <v>288</v>
      </c>
      <c r="D14" s="345"/>
      <c r="E14" s="348" t="s">
        <v>249</v>
      </c>
      <c r="F14" s="350"/>
      <c r="G14" s="348" t="s">
        <v>4</v>
      </c>
      <c r="H14" s="352"/>
      <c r="I14" s="345"/>
      <c r="J14" s="348" t="s">
        <v>249</v>
      </c>
      <c r="K14" s="350"/>
      <c r="L14" s="348" t="s">
        <v>4</v>
      </c>
      <c r="M14" s="352"/>
      <c r="N14" s="355"/>
      <c r="O14" s="361"/>
      <c r="P14" s="365"/>
      <c r="Q14" s="361"/>
      <c r="R14" s="355"/>
      <c r="S14" s="369"/>
      <c r="T14" s="1054" t="s">
        <v>280</v>
      </c>
      <c r="U14" s="1055"/>
      <c r="V14" s="1056"/>
      <c r="W14" s="373"/>
      <c r="X14" s="376"/>
      <c r="Y14" s="378"/>
      <c r="Z14" s="976" t="s">
        <v>289</v>
      </c>
    </row>
    <row r="15" spans="2:26" ht="15.75" customHeight="1">
      <c r="B15" s="339"/>
      <c r="C15" s="344" t="s">
        <v>231</v>
      </c>
      <c r="D15" s="345"/>
      <c r="E15" s="348" t="s">
        <v>249</v>
      </c>
      <c r="F15" s="350"/>
      <c r="G15" s="348" t="s">
        <v>4</v>
      </c>
      <c r="H15" s="352"/>
      <c r="I15" s="345"/>
      <c r="J15" s="348" t="s">
        <v>249</v>
      </c>
      <c r="K15" s="350"/>
      <c r="L15" s="348" t="s">
        <v>4</v>
      </c>
      <c r="M15" s="352"/>
      <c r="N15" s="355"/>
      <c r="O15" s="361"/>
      <c r="P15" s="365"/>
      <c r="Q15" s="361"/>
      <c r="R15" s="355"/>
      <c r="S15" s="369"/>
      <c r="T15" s="1054" t="s">
        <v>280</v>
      </c>
      <c r="U15" s="1055"/>
      <c r="V15" s="1056"/>
      <c r="W15" s="373"/>
      <c r="X15" s="376"/>
      <c r="Y15" s="378"/>
      <c r="Z15" s="456"/>
    </row>
    <row r="16" spans="2:26" ht="15.75" customHeight="1">
      <c r="B16" s="339"/>
      <c r="C16" s="344"/>
      <c r="D16" s="345"/>
      <c r="E16" s="348" t="s">
        <v>249</v>
      </c>
      <c r="F16" s="350"/>
      <c r="G16" s="348" t="s">
        <v>4</v>
      </c>
      <c r="H16" s="352"/>
      <c r="I16" s="345"/>
      <c r="J16" s="348" t="s">
        <v>249</v>
      </c>
      <c r="K16" s="350"/>
      <c r="L16" s="348" t="s">
        <v>4</v>
      </c>
      <c r="M16" s="352"/>
      <c r="N16" s="355"/>
      <c r="O16" s="361"/>
      <c r="P16" s="365"/>
      <c r="Q16" s="361"/>
      <c r="R16" s="368"/>
      <c r="S16" s="369"/>
      <c r="T16" s="1054" t="s">
        <v>280</v>
      </c>
      <c r="U16" s="1055"/>
      <c r="V16" s="1056"/>
      <c r="W16" s="373"/>
      <c r="X16" s="376"/>
      <c r="Y16" s="378"/>
      <c r="Z16" s="456"/>
    </row>
    <row r="17" spans="2:26" ht="15.75" customHeight="1">
      <c r="B17" s="339"/>
      <c r="C17" s="344"/>
      <c r="D17" s="345"/>
      <c r="E17" s="348" t="s">
        <v>249</v>
      </c>
      <c r="F17" s="350"/>
      <c r="G17" s="348" t="s">
        <v>4</v>
      </c>
      <c r="H17" s="352"/>
      <c r="I17" s="345"/>
      <c r="J17" s="348" t="s">
        <v>249</v>
      </c>
      <c r="K17" s="350"/>
      <c r="L17" s="348" t="s">
        <v>4</v>
      </c>
      <c r="M17" s="352"/>
      <c r="N17" s="355"/>
      <c r="O17" s="361"/>
      <c r="P17" s="365"/>
      <c r="Q17" s="361"/>
      <c r="R17" s="368"/>
      <c r="S17" s="369"/>
      <c r="T17" s="1054" t="s">
        <v>280</v>
      </c>
      <c r="U17" s="1055"/>
      <c r="V17" s="1056"/>
      <c r="W17" s="373"/>
      <c r="X17" s="376"/>
      <c r="Y17" s="378"/>
      <c r="Z17" s="456"/>
    </row>
    <row r="18" spans="2:26" ht="15.75" customHeight="1">
      <c r="B18" s="1057" t="s">
        <v>290</v>
      </c>
      <c r="C18" s="1058"/>
      <c r="D18" s="347"/>
      <c r="E18" s="349"/>
      <c r="F18" s="349"/>
      <c r="G18" s="349"/>
      <c r="H18" s="354"/>
      <c r="I18" s="347"/>
      <c r="J18" s="349"/>
      <c r="K18" s="349"/>
      <c r="L18" s="349"/>
      <c r="M18" s="354"/>
      <c r="N18" s="357">
        <f>SUM(N19:N23)*-1</f>
        <v>0</v>
      </c>
      <c r="O18" s="360"/>
      <c r="P18" s="364"/>
      <c r="Q18" s="360"/>
      <c r="R18" s="357">
        <f>SUM(R19:R23)*-1</f>
        <v>0</v>
      </c>
      <c r="S18" s="370"/>
      <c r="T18" s="1059" t="s">
        <v>280</v>
      </c>
      <c r="U18" s="1060"/>
      <c r="V18" s="1061"/>
      <c r="W18" s="374"/>
      <c r="X18" s="376"/>
      <c r="Y18" s="378"/>
      <c r="Z18" s="456"/>
    </row>
    <row r="19" spans="2:26" ht="15.75" customHeight="1">
      <c r="B19" s="339"/>
      <c r="C19" s="344" t="s">
        <v>292</v>
      </c>
      <c r="D19" s="345"/>
      <c r="E19" s="348" t="s">
        <v>249</v>
      </c>
      <c r="F19" s="350"/>
      <c r="G19" s="348" t="s">
        <v>4</v>
      </c>
      <c r="H19" s="352"/>
      <c r="I19" s="345"/>
      <c r="J19" s="348" t="s">
        <v>249</v>
      </c>
      <c r="K19" s="350"/>
      <c r="L19" s="348" t="s">
        <v>4</v>
      </c>
      <c r="M19" s="352"/>
      <c r="N19" s="355"/>
      <c r="O19" s="361"/>
      <c r="P19" s="365"/>
      <c r="Q19" s="361"/>
      <c r="R19" s="368"/>
      <c r="S19" s="369"/>
      <c r="T19" s="1054" t="s">
        <v>280</v>
      </c>
      <c r="U19" s="1055"/>
      <c r="V19" s="1056"/>
      <c r="W19" s="373"/>
      <c r="X19" s="376"/>
      <c r="Y19" s="378"/>
      <c r="Z19" s="456"/>
    </row>
    <row r="20" spans="2:26" ht="15.75" customHeight="1">
      <c r="B20" s="339"/>
      <c r="C20" s="344" t="s">
        <v>293</v>
      </c>
      <c r="D20" s="345"/>
      <c r="E20" s="348" t="s">
        <v>249</v>
      </c>
      <c r="F20" s="350"/>
      <c r="G20" s="348" t="s">
        <v>4</v>
      </c>
      <c r="H20" s="352"/>
      <c r="I20" s="345"/>
      <c r="J20" s="348" t="s">
        <v>249</v>
      </c>
      <c r="K20" s="350"/>
      <c r="L20" s="348" t="s">
        <v>4</v>
      </c>
      <c r="M20" s="352"/>
      <c r="N20" s="355"/>
      <c r="O20" s="361"/>
      <c r="P20" s="365"/>
      <c r="Q20" s="361"/>
      <c r="R20" s="368"/>
      <c r="S20" s="369"/>
      <c r="T20" s="1054" t="s">
        <v>280</v>
      </c>
      <c r="U20" s="1055"/>
      <c r="V20" s="1056"/>
      <c r="W20" s="373"/>
      <c r="X20" s="376"/>
      <c r="Y20" s="378"/>
      <c r="Z20" s="439"/>
    </row>
    <row r="21" spans="2:26" ht="15.75" customHeight="1">
      <c r="B21" s="339"/>
      <c r="C21" s="344"/>
      <c r="D21" s="345"/>
      <c r="E21" s="348" t="s">
        <v>249</v>
      </c>
      <c r="F21" s="350"/>
      <c r="G21" s="348" t="s">
        <v>4</v>
      </c>
      <c r="H21" s="352"/>
      <c r="I21" s="345"/>
      <c r="J21" s="348" t="s">
        <v>249</v>
      </c>
      <c r="K21" s="350"/>
      <c r="L21" s="348" t="s">
        <v>4</v>
      </c>
      <c r="M21" s="352"/>
      <c r="N21" s="355"/>
      <c r="O21" s="361"/>
      <c r="P21" s="365"/>
      <c r="Q21" s="361"/>
      <c r="R21" s="368"/>
      <c r="S21" s="369"/>
      <c r="T21" s="1054" t="s">
        <v>280</v>
      </c>
      <c r="U21" s="1055"/>
      <c r="V21" s="1056"/>
      <c r="W21" s="373"/>
      <c r="X21" s="376"/>
      <c r="Y21" s="378"/>
      <c r="Z21" s="976" t="s">
        <v>294</v>
      </c>
    </row>
    <row r="22" spans="2:26" ht="15.75" customHeight="1">
      <c r="B22" s="339"/>
      <c r="C22" s="344"/>
      <c r="D22" s="345"/>
      <c r="E22" s="348" t="s">
        <v>249</v>
      </c>
      <c r="F22" s="350"/>
      <c r="G22" s="348" t="s">
        <v>4</v>
      </c>
      <c r="H22" s="352"/>
      <c r="I22" s="345"/>
      <c r="J22" s="348" t="s">
        <v>249</v>
      </c>
      <c r="K22" s="350"/>
      <c r="L22" s="348" t="s">
        <v>4</v>
      </c>
      <c r="M22" s="352"/>
      <c r="N22" s="355"/>
      <c r="O22" s="361"/>
      <c r="P22" s="365"/>
      <c r="Q22" s="361"/>
      <c r="R22" s="368"/>
      <c r="S22" s="369"/>
      <c r="T22" s="1054" t="s">
        <v>280</v>
      </c>
      <c r="U22" s="1055"/>
      <c r="V22" s="1056"/>
      <c r="W22" s="373"/>
      <c r="X22" s="376"/>
      <c r="Y22" s="378"/>
      <c r="Z22" s="456"/>
    </row>
    <row r="23" spans="2:26" ht="15.75" customHeight="1">
      <c r="B23" s="339"/>
      <c r="C23" s="344"/>
      <c r="D23" s="345"/>
      <c r="E23" s="348" t="s">
        <v>249</v>
      </c>
      <c r="F23" s="350"/>
      <c r="G23" s="348" t="s">
        <v>4</v>
      </c>
      <c r="H23" s="352"/>
      <c r="I23" s="345"/>
      <c r="J23" s="348" t="s">
        <v>249</v>
      </c>
      <c r="K23" s="350"/>
      <c r="L23" s="348" t="s">
        <v>4</v>
      </c>
      <c r="M23" s="352"/>
      <c r="N23" s="355"/>
      <c r="O23" s="361"/>
      <c r="P23" s="365"/>
      <c r="Q23" s="361"/>
      <c r="R23" s="368"/>
      <c r="S23" s="369"/>
      <c r="T23" s="1054" t="s">
        <v>280</v>
      </c>
      <c r="U23" s="1055"/>
      <c r="V23" s="1056"/>
      <c r="W23" s="373"/>
      <c r="X23" s="376"/>
      <c r="Y23" s="378"/>
      <c r="Z23" s="456"/>
    </row>
    <row r="24" spans="2:26" ht="15.75" customHeight="1">
      <c r="B24" s="1057" t="s">
        <v>295</v>
      </c>
      <c r="C24" s="1058"/>
      <c r="D24" s="347"/>
      <c r="E24" s="349"/>
      <c r="F24" s="349"/>
      <c r="G24" s="349"/>
      <c r="H24" s="354"/>
      <c r="I24" s="347"/>
      <c r="J24" s="349"/>
      <c r="K24" s="349"/>
      <c r="L24" s="349"/>
      <c r="M24" s="354"/>
      <c r="N24" s="357">
        <f>SUM(N25:N31)*-1</f>
        <v>0</v>
      </c>
      <c r="O24" s="360"/>
      <c r="P24" s="364"/>
      <c r="Q24" s="360"/>
      <c r="R24" s="357">
        <f>SUM(R25:R31)*-1</f>
        <v>0</v>
      </c>
      <c r="S24" s="370"/>
      <c r="T24" s="1059" t="s">
        <v>280</v>
      </c>
      <c r="U24" s="1060"/>
      <c r="V24" s="1061"/>
      <c r="W24" s="374"/>
      <c r="X24" s="376"/>
      <c r="Y24" s="378"/>
      <c r="Z24" s="456"/>
    </row>
    <row r="25" spans="2:26" ht="15.75" customHeight="1">
      <c r="B25" s="339"/>
      <c r="C25" s="344" t="s">
        <v>23</v>
      </c>
      <c r="D25" s="345"/>
      <c r="E25" s="348" t="s">
        <v>249</v>
      </c>
      <c r="F25" s="350"/>
      <c r="G25" s="348" t="s">
        <v>4</v>
      </c>
      <c r="H25" s="352"/>
      <c r="I25" s="345"/>
      <c r="J25" s="348" t="s">
        <v>249</v>
      </c>
      <c r="K25" s="350"/>
      <c r="L25" s="348" t="s">
        <v>4</v>
      </c>
      <c r="M25" s="352"/>
      <c r="N25" s="355"/>
      <c r="O25" s="361"/>
      <c r="P25" s="365"/>
      <c r="Q25" s="361"/>
      <c r="R25" s="355"/>
      <c r="S25" s="369"/>
      <c r="T25" s="1054" t="s">
        <v>280</v>
      </c>
      <c r="U25" s="1055"/>
      <c r="V25" s="1056"/>
      <c r="W25" s="373"/>
      <c r="X25" s="376"/>
      <c r="Y25" s="378"/>
      <c r="Z25" s="456"/>
    </row>
    <row r="26" spans="2:26" ht="15.75" customHeight="1">
      <c r="B26" s="339"/>
      <c r="C26" s="344" t="s">
        <v>153</v>
      </c>
      <c r="D26" s="345"/>
      <c r="E26" s="348" t="s">
        <v>249</v>
      </c>
      <c r="F26" s="350"/>
      <c r="G26" s="348" t="s">
        <v>4</v>
      </c>
      <c r="H26" s="352"/>
      <c r="I26" s="345"/>
      <c r="J26" s="348" t="s">
        <v>249</v>
      </c>
      <c r="K26" s="350"/>
      <c r="L26" s="348" t="s">
        <v>4</v>
      </c>
      <c r="M26" s="352"/>
      <c r="N26" s="355"/>
      <c r="O26" s="361"/>
      <c r="P26" s="365"/>
      <c r="Q26" s="361"/>
      <c r="R26" s="355"/>
      <c r="S26" s="369"/>
      <c r="T26" s="1054" t="s">
        <v>280</v>
      </c>
      <c r="U26" s="1055"/>
      <c r="V26" s="1056"/>
      <c r="W26" s="373"/>
      <c r="X26" s="376"/>
      <c r="Y26" s="378"/>
      <c r="Z26" s="456"/>
    </row>
    <row r="27" spans="2:26" ht="15.75" customHeight="1">
      <c r="B27" s="339"/>
      <c r="C27" s="344" t="s">
        <v>153</v>
      </c>
      <c r="D27" s="345"/>
      <c r="E27" s="348" t="s">
        <v>249</v>
      </c>
      <c r="F27" s="350"/>
      <c r="G27" s="348" t="s">
        <v>4</v>
      </c>
      <c r="H27" s="352"/>
      <c r="I27" s="345"/>
      <c r="J27" s="348" t="s">
        <v>249</v>
      </c>
      <c r="K27" s="350"/>
      <c r="L27" s="348" t="s">
        <v>4</v>
      </c>
      <c r="M27" s="352"/>
      <c r="N27" s="355"/>
      <c r="O27" s="361"/>
      <c r="P27" s="365"/>
      <c r="Q27" s="361"/>
      <c r="R27" s="355"/>
      <c r="S27" s="369"/>
      <c r="T27" s="1054" t="s">
        <v>280</v>
      </c>
      <c r="U27" s="1055"/>
      <c r="V27" s="1056"/>
      <c r="W27" s="373"/>
      <c r="X27" s="376"/>
      <c r="Y27" s="378"/>
      <c r="Z27" s="439"/>
    </row>
    <row r="28" spans="2:26" ht="15.75" customHeight="1">
      <c r="B28" s="339"/>
      <c r="C28" s="344" t="s">
        <v>296</v>
      </c>
      <c r="D28" s="345"/>
      <c r="E28" s="348" t="s">
        <v>249</v>
      </c>
      <c r="F28" s="350"/>
      <c r="G28" s="348" t="s">
        <v>4</v>
      </c>
      <c r="H28" s="352"/>
      <c r="I28" s="345"/>
      <c r="J28" s="348" t="s">
        <v>249</v>
      </c>
      <c r="K28" s="350"/>
      <c r="L28" s="348" t="s">
        <v>4</v>
      </c>
      <c r="M28" s="352"/>
      <c r="N28" s="355"/>
      <c r="O28" s="361"/>
      <c r="P28" s="365"/>
      <c r="Q28" s="361"/>
      <c r="R28" s="355"/>
      <c r="S28" s="369"/>
      <c r="T28" s="1054" t="s">
        <v>280</v>
      </c>
      <c r="U28" s="1055"/>
      <c r="V28" s="1056"/>
      <c r="W28" s="373"/>
      <c r="X28" s="376"/>
      <c r="Y28" s="378"/>
      <c r="Z28" s="378"/>
    </row>
    <row r="29" spans="2:26" ht="15.75" customHeight="1">
      <c r="B29" s="339"/>
      <c r="C29" s="344" t="s">
        <v>172</v>
      </c>
      <c r="D29" s="345"/>
      <c r="E29" s="348" t="s">
        <v>249</v>
      </c>
      <c r="F29" s="350"/>
      <c r="G29" s="348" t="s">
        <v>4</v>
      </c>
      <c r="H29" s="352"/>
      <c r="I29" s="345"/>
      <c r="J29" s="348" t="s">
        <v>249</v>
      </c>
      <c r="K29" s="350"/>
      <c r="L29" s="348" t="s">
        <v>4</v>
      </c>
      <c r="M29" s="352"/>
      <c r="N29" s="355"/>
      <c r="O29" s="361"/>
      <c r="P29" s="365"/>
      <c r="Q29" s="361"/>
      <c r="R29" s="355"/>
      <c r="S29" s="369"/>
      <c r="T29" s="1054" t="s">
        <v>280</v>
      </c>
      <c r="U29" s="1055"/>
      <c r="V29" s="1056"/>
      <c r="W29" s="373"/>
      <c r="X29" s="376"/>
      <c r="Y29" s="378"/>
      <c r="Z29" s="120" t="s">
        <v>34</v>
      </c>
    </row>
    <row r="30" spans="2:26" ht="15.75" customHeight="1">
      <c r="B30" s="339"/>
      <c r="C30" s="344"/>
      <c r="D30" s="345"/>
      <c r="E30" s="348" t="s">
        <v>249</v>
      </c>
      <c r="F30" s="350"/>
      <c r="G30" s="348" t="s">
        <v>4</v>
      </c>
      <c r="H30" s="352"/>
      <c r="I30" s="345"/>
      <c r="J30" s="348" t="s">
        <v>249</v>
      </c>
      <c r="K30" s="350"/>
      <c r="L30" s="348" t="s">
        <v>4</v>
      </c>
      <c r="M30" s="352"/>
      <c r="N30" s="355"/>
      <c r="O30" s="361"/>
      <c r="P30" s="365"/>
      <c r="Q30" s="361"/>
      <c r="R30" s="368"/>
      <c r="S30" s="369"/>
      <c r="T30" s="1054" t="s">
        <v>280</v>
      </c>
      <c r="U30" s="1055"/>
      <c r="V30" s="1056"/>
      <c r="W30" s="373"/>
      <c r="X30" s="376"/>
      <c r="Y30" s="378"/>
      <c r="Z30" s="121" t="s">
        <v>225</v>
      </c>
    </row>
    <row r="31" spans="2:26" ht="15.75" customHeight="1">
      <c r="B31" s="339"/>
      <c r="C31" s="344"/>
      <c r="D31" s="345"/>
      <c r="E31" s="348" t="s">
        <v>249</v>
      </c>
      <c r="F31" s="350"/>
      <c r="G31" s="348" t="s">
        <v>4</v>
      </c>
      <c r="H31" s="352"/>
      <c r="I31" s="345"/>
      <c r="J31" s="348" t="s">
        <v>249</v>
      </c>
      <c r="K31" s="350"/>
      <c r="L31" s="348" t="s">
        <v>4</v>
      </c>
      <c r="M31" s="352"/>
      <c r="N31" s="355"/>
      <c r="O31" s="361"/>
      <c r="P31" s="365"/>
      <c r="Q31" s="361"/>
      <c r="R31" s="368"/>
      <c r="S31" s="369"/>
      <c r="T31" s="1054" t="s">
        <v>280</v>
      </c>
      <c r="U31" s="1055"/>
      <c r="V31" s="1056"/>
      <c r="W31" s="373"/>
      <c r="X31" s="376"/>
      <c r="Y31" s="378"/>
      <c r="Z31" s="925" t="s">
        <v>226</v>
      </c>
    </row>
    <row r="32" spans="2:26" ht="15.75" customHeight="1">
      <c r="B32" s="1057" t="s">
        <v>10</v>
      </c>
      <c r="C32" s="1058"/>
      <c r="D32" s="347"/>
      <c r="E32" s="349"/>
      <c r="F32" s="349"/>
      <c r="G32" s="349"/>
      <c r="H32" s="354"/>
      <c r="I32" s="347"/>
      <c r="J32" s="349"/>
      <c r="K32" s="349"/>
      <c r="L32" s="349"/>
      <c r="M32" s="354"/>
      <c r="N32" s="357">
        <f>SUM(N33:N35)*-1</f>
        <v>0</v>
      </c>
      <c r="O32" s="360"/>
      <c r="P32" s="364"/>
      <c r="Q32" s="360"/>
      <c r="R32" s="357">
        <f>SUM(R33:R35)*-1</f>
        <v>0</v>
      </c>
      <c r="S32" s="370"/>
      <c r="T32" s="1059" t="s">
        <v>280</v>
      </c>
      <c r="U32" s="1060"/>
      <c r="V32" s="1061"/>
      <c r="W32" s="374"/>
      <c r="X32" s="376"/>
      <c r="Y32" s="378"/>
      <c r="Z32" s="1002"/>
    </row>
    <row r="33" spans="2:26" ht="15.75" customHeight="1">
      <c r="B33" s="339"/>
      <c r="C33" s="344" t="s">
        <v>298</v>
      </c>
      <c r="D33" s="345"/>
      <c r="E33" s="348" t="s">
        <v>249</v>
      </c>
      <c r="F33" s="350"/>
      <c r="G33" s="348" t="s">
        <v>4</v>
      </c>
      <c r="H33" s="352"/>
      <c r="I33" s="345"/>
      <c r="J33" s="348" t="s">
        <v>249</v>
      </c>
      <c r="K33" s="350"/>
      <c r="L33" s="348" t="s">
        <v>4</v>
      </c>
      <c r="M33" s="352"/>
      <c r="N33" s="355"/>
      <c r="O33" s="361"/>
      <c r="P33" s="365"/>
      <c r="Q33" s="361"/>
      <c r="R33" s="368"/>
      <c r="S33" s="369"/>
      <c r="T33" s="1054" t="s">
        <v>280</v>
      </c>
      <c r="U33" s="1055"/>
      <c r="V33" s="1056"/>
      <c r="W33" s="373"/>
      <c r="X33" s="376"/>
      <c r="Y33" s="378"/>
      <c r="Z33" s="1002"/>
    </row>
    <row r="34" spans="2:26" ht="15.75" customHeight="1">
      <c r="B34" s="339"/>
      <c r="C34" s="344"/>
      <c r="D34" s="345"/>
      <c r="E34" s="348" t="s">
        <v>249</v>
      </c>
      <c r="F34" s="350"/>
      <c r="G34" s="348" t="s">
        <v>4</v>
      </c>
      <c r="H34" s="352"/>
      <c r="I34" s="345"/>
      <c r="J34" s="348" t="s">
        <v>249</v>
      </c>
      <c r="K34" s="350"/>
      <c r="L34" s="348" t="s">
        <v>4</v>
      </c>
      <c r="M34" s="352"/>
      <c r="N34" s="355"/>
      <c r="O34" s="361"/>
      <c r="P34" s="365"/>
      <c r="Q34" s="361"/>
      <c r="R34" s="368"/>
      <c r="S34" s="369"/>
      <c r="T34" s="1054" t="s">
        <v>280</v>
      </c>
      <c r="U34" s="1055"/>
      <c r="V34" s="1056"/>
      <c r="W34" s="373"/>
      <c r="X34" s="376"/>
      <c r="Y34" s="378"/>
      <c r="Z34" s="1002"/>
    </row>
    <row r="35" spans="2:26" ht="15.75" customHeight="1">
      <c r="B35" s="339"/>
      <c r="C35" s="344"/>
      <c r="D35" s="345"/>
      <c r="E35" s="348" t="s">
        <v>249</v>
      </c>
      <c r="F35" s="350"/>
      <c r="G35" s="348" t="s">
        <v>4</v>
      </c>
      <c r="H35" s="352"/>
      <c r="I35" s="345"/>
      <c r="J35" s="348" t="s">
        <v>249</v>
      </c>
      <c r="K35" s="350"/>
      <c r="L35" s="348" t="s">
        <v>4</v>
      </c>
      <c r="M35" s="352"/>
      <c r="N35" s="355"/>
      <c r="O35" s="361"/>
      <c r="P35" s="365"/>
      <c r="Q35" s="361"/>
      <c r="R35" s="368"/>
      <c r="S35" s="369"/>
      <c r="T35" s="1054" t="s">
        <v>280</v>
      </c>
      <c r="U35" s="1055"/>
      <c r="V35" s="1056"/>
      <c r="W35" s="373"/>
      <c r="X35" s="376"/>
      <c r="Y35" s="378"/>
      <c r="Z35" s="1002"/>
    </row>
    <row r="36" spans="2:26" ht="15.75" customHeight="1">
      <c r="B36" s="1057" t="s">
        <v>299</v>
      </c>
      <c r="C36" s="1058"/>
      <c r="D36" s="347"/>
      <c r="E36" s="349"/>
      <c r="F36" s="349"/>
      <c r="G36" s="349"/>
      <c r="H36" s="354"/>
      <c r="I36" s="347"/>
      <c r="J36" s="349"/>
      <c r="K36" s="349"/>
      <c r="L36" s="349"/>
      <c r="M36" s="354"/>
      <c r="N36" s="357">
        <f>SUM(N37:N39)*-1</f>
        <v>0</v>
      </c>
      <c r="O36" s="360"/>
      <c r="P36" s="364"/>
      <c r="Q36" s="360"/>
      <c r="R36" s="357">
        <f>SUM(R37:R39)*-1</f>
        <v>0</v>
      </c>
      <c r="S36" s="370"/>
      <c r="T36" s="1059" t="s">
        <v>280</v>
      </c>
      <c r="U36" s="1060"/>
      <c r="V36" s="1061"/>
      <c r="W36" s="374"/>
      <c r="X36" s="376"/>
      <c r="Y36" s="378"/>
      <c r="Z36" s="1002"/>
    </row>
    <row r="37" spans="2:26" ht="15.75" customHeight="1">
      <c r="B37" s="339"/>
      <c r="C37" s="344" t="s">
        <v>39</v>
      </c>
      <c r="D37" s="345"/>
      <c r="E37" s="348" t="s">
        <v>249</v>
      </c>
      <c r="F37" s="350"/>
      <c r="G37" s="348" t="s">
        <v>4</v>
      </c>
      <c r="H37" s="352"/>
      <c r="I37" s="345"/>
      <c r="J37" s="348" t="s">
        <v>249</v>
      </c>
      <c r="K37" s="350"/>
      <c r="L37" s="348" t="s">
        <v>4</v>
      </c>
      <c r="M37" s="352"/>
      <c r="N37" s="355"/>
      <c r="O37" s="361"/>
      <c r="P37" s="365"/>
      <c r="Q37" s="361"/>
      <c r="R37" s="368"/>
      <c r="S37" s="369"/>
      <c r="T37" s="1054" t="s">
        <v>280</v>
      </c>
      <c r="U37" s="1055"/>
      <c r="V37" s="1056"/>
      <c r="W37" s="373"/>
      <c r="X37" s="376"/>
      <c r="Y37" s="378"/>
      <c r="Z37" s="1002"/>
    </row>
    <row r="38" spans="2:26" ht="15.75" customHeight="1">
      <c r="B38" s="339"/>
      <c r="C38" s="344"/>
      <c r="D38" s="345"/>
      <c r="E38" s="348" t="s">
        <v>249</v>
      </c>
      <c r="F38" s="350"/>
      <c r="G38" s="348" t="s">
        <v>4</v>
      </c>
      <c r="H38" s="352"/>
      <c r="I38" s="345"/>
      <c r="J38" s="348" t="s">
        <v>249</v>
      </c>
      <c r="K38" s="350"/>
      <c r="L38" s="348" t="s">
        <v>4</v>
      </c>
      <c r="M38" s="352"/>
      <c r="N38" s="355"/>
      <c r="O38" s="361"/>
      <c r="P38" s="365"/>
      <c r="Q38" s="361"/>
      <c r="R38" s="368"/>
      <c r="S38" s="369"/>
      <c r="T38" s="1054" t="s">
        <v>280</v>
      </c>
      <c r="U38" s="1055"/>
      <c r="V38" s="1056"/>
      <c r="W38" s="373"/>
      <c r="X38" s="376"/>
      <c r="Y38" s="378"/>
      <c r="Z38" s="1002"/>
    </row>
    <row r="39" spans="2:26" ht="15.75" customHeight="1">
      <c r="B39" s="339"/>
      <c r="C39" s="344"/>
      <c r="D39" s="345"/>
      <c r="E39" s="348" t="s">
        <v>249</v>
      </c>
      <c r="F39" s="350"/>
      <c r="G39" s="348" t="s">
        <v>4</v>
      </c>
      <c r="H39" s="352"/>
      <c r="I39" s="345"/>
      <c r="J39" s="348" t="s">
        <v>249</v>
      </c>
      <c r="K39" s="350"/>
      <c r="L39" s="348" t="s">
        <v>4</v>
      </c>
      <c r="M39" s="352"/>
      <c r="N39" s="355"/>
      <c r="O39" s="361"/>
      <c r="P39" s="365"/>
      <c r="Q39" s="361"/>
      <c r="R39" s="368"/>
      <c r="S39" s="369"/>
      <c r="T39" s="1054" t="s">
        <v>280</v>
      </c>
      <c r="U39" s="1055"/>
      <c r="V39" s="1056"/>
      <c r="W39" s="373"/>
      <c r="X39" s="376"/>
      <c r="Y39" s="378"/>
      <c r="Z39" s="1002"/>
    </row>
    <row r="40" spans="2:26" ht="15.75" customHeight="1">
      <c r="B40" s="1051" t="s">
        <v>76</v>
      </c>
      <c r="C40" s="1052"/>
      <c r="D40" s="347"/>
      <c r="E40" s="349"/>
      <c r="F40" s="349"/>
      <c r="G40" s="349"/>
      <c r="H40" s="354"/>
      <c r="I40" s="347"/>
      <c r="J40" s="349"/>
      <c r="K40" s="349"/>
      <c r="L40" s="349"/>
      <c r="M40" s="354"/>
      <c r="N40" s="357">
        <f>N5-N7-N12-N18-N24-N32-N36</f>
        <v>0</v>
      </c>
      <c r="O40" s="360"/>
      <c r="P40" s="364"/>
      <c r="Q40" s="360"/>
      <c r="R40" s="357">
        <f>R5-R7-R12-R18-R24-R32-R36</f>
        <v>0</v>
      </c>
      <c r="S40" s="370"/>
      <c r="T40" s="1059" t="s">
        <v>280</v>
      </c>
      <c r="U40" s="1060"/>
      <c r="V40" s="1061"/>
      <c r="W40" s="374"/>
      <c r="X40" s="376"/>
      <c r="Y40" s="378"/>
      <c r="Z40" s="1002"/>
    </row>
    <row r="41" spans="1:26" ht="13.5">
      <c r="A41" s="174"/>
      <c r="B41" s="341"/>
      <c r="C41" s="174"/>
      <c r="D41" s="174"/>
      <c r="E41" s="174"/>
      <c r="F41" s="174"/>
      <c r="G41" s="174"/>
      <c r="H41" s="174"/>
      <c r="I41" s="174"/>
      <c r="J41" s="174"/>
      <c r="K41" s="174"/>
      <c r="L41" s="174"/>
      <c r="M41" s="174"/>
      <c r="N41" s="174"/>
      <c r="O41" s="174"/>
      <c r="P41" s="174"/>
      <c r="Q41" s="174"/>
      <c r="R41" s="174"/>
      <c r="S41" s="174"/>
      <c r="T41" s="174"/>
      <c r="U41" s="174"/>
      <c r="V41" s="174"/>
      <c r="W41" s="375"/>
      <c r="X41" s="174"/>
      <c r="Y41" s="378"/>
      <c r="Z41" s="1002"/>
    </row>
    <row r="42" spans="1:26" ht="13.5">
      <c r="A42" s="174"/>
      <c r="B42" s="341"/>
      <c r="C42" s="174"/>
      <c r="D42" s="174"/>
      <c r="E42" s="174"/>
      <c r="F42" s="174"/>
      <c r="G42" s="174"/>
      <c r="H42" s="174"/>
      <c r="I42" s="174"/>
      <c r="J42" s="174"/>
      <c r="K42" s="174"/>
      <c r="L42" s="174"/>
      <c r="M42" s="174"/>
      <c r="N42" s="174"/>
      <c r="O42" s="174"/>
      <c r="P42" s="174"/>
      <c r="Q42" s="174"/>
      <c r="R42" s="174"/>
      <c r="S42" s="174"/>
      <c r="T42" s="174"/>
      <c r="U42" s="174"/>
      <c r="V42" s="174"/>
      <c r="W42" s="375"/>
      <c r="X42" s="174"/>
      <c r="Y42" s="378"/>
      <c r="Z42" s="1002"/>
    </row>
    <row r="43" spans="1:26" ht="13.5">
      <c r="A43" s="174"/>
      <c r="B43" s="341"/>
      <c r="C43" s="174"/>
      <c r="D43" s="174"/>
      <c r="E43" s="174"/>
      <c r="F43" s="174"/>
      <c r="G43" s="174"/>
      <c r="H43" s="174"/>
      <c r="I43" s="174"/>
      <c r="J43" s="174"/>
      <c r="K43" s="174"/>
      <c r="L43" s="174"/>
      <c r="M43" s="174"/>
      <c r="N43" s="174"/>
      <c r="O43" s="174"/>
      <c r="P43" s="174"/>
      <c r="Q43" s="174"/>
      <c r="R43" s="174"/>
      <c r="S43" s="174"/>
      <c r="T43" s="174"/>
      <c r="U43" s="174"/>
      <c r="V43" s="174"/>
      <c r="W43" s="375"/>
      <c r="X43" s="174"/>
      <c r="Y43" s="378"/>
      <c r="Z43" s="1002"/>
    </row>
  </sheetData>
  <sheetProtection sheet="1" selectLockedCells="1"/>
  <mergeCells count="58">
    <mergeCell ref="T39:V39"/>
    <mergeCell ref="B40:C40"/>
    <mergeCell ref="T40:V40"/>
    <mergeCell ref="Z5:Z8"/>
    <mergeCell ref="Z9:Z13"/>
    <mergeCell ref="Z14:Z20"/>
    <mergeCell ref="Z21:Z27"/>
    <mergeCell ref="Z31:Z43"/>
    <mergeCell ref="T35:V35"/>
    <mergeCell ref="B36:C36"/>
    <mergeCell ref="T36:V36"/>
    <mergeCell ref="T37:V37"/>
    <mergeCell ref="T38:V38"/>
    <mergeCell ref="T31:V31"/>
    <mergeCell ref="B32:C32"/>
    <mergeCell ref="T32:V32"/>
    <mergeCell ref="T33:V33"/>
    <mergeCell ref="T34:V34"/>
    <mergeCell ref="T26:V26"/>
    <mergeCell ref="T27:V27"/>
    <mergeCell ref="T28:V28"/>
    <mergeCell ref="T29:V29"/>
    <mergeCell ref="T30:V30"/>
    <mergeCell ref="T22:V22"/>
    <mergeCell ref="T23:V23"/>
    <mergeCell ref="B24:C24"/>
    <mergeCell ref="T24:V24"/>
    <mergeCell ref="T25:V25"/>
    <mergeCell ref="B18:C18"/>
    <mergeCell ref="T18:V18"/>
    <mergeCell ref="T19:V19"/>
    <mergeCell ref="T20:V20"/>
    <mergeCell ref="T21:V21"/>
    <mergeCell ref="T13:V13"/>
    <mergeCell ref="T14:V14"/>
    <mergeCell ref="T15:V15"/>
    <mergeCell ref="T16:V16"/>
    <mergeCell ref="T17:V17"/>
    <mergeCell ref="T9:V9"/>
    <mergeCell ref="T10:V10"/>
    <mergeCell ref="T11:V11"/>
    <mergeCell ref="B12:C12"/>
    <mergeCell ref="T12:V12"/>
    <mergeCell ref="T5:V5"/>
    <mergeCell ref="T6:V6"/>
    <mergeCell ref="B7:C7"/>
    <mergeCell ref="T7:V7"/>
    <mergeCell ref="T8:V8"/>
    <mergeCell ref="B1:X1"/>
    <mergeCell ref="B2:X2"/>
    <mergeCell ref="V3:X3"/>
    <mergeCell ref="B4:C4"/>
    <mergeCell ref="D4:H4"/>
    <mergeCell ref="I4:M4"/>
    <mergeCell ref="N4:O4"/>
    <mergeCell ref="P4:Q4"/>
    <mergeCell ref="R4:S4"/>
    <mergeCell ref="T4:V4"/>
  </mergeCells>
  <dataValidations count="1">
    <dataValidation type="list" allowBlank="1" showInputMessage="1" showErrorMessage="1" sqref="T37:V39 T33:V35 T25:V31 T19:V23 T13:V17 T5:V6 T8:V11">
      <formula1>"　,有,無,"</formula1>
    </dataValidation>
  </dataValidations>
  <printOptions/>
  <pageMargins left="0.5905511811023622" right="0.5118110236220472" top="0.47244094488188976" bottom="0.3543307086614173" header="0.31496062992125984" footer="0.5118110236220472"/>
  <pageSetup firstPageNumber="7" useFirstPageNumber="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SS10120209_税務課　課税担当(5146)</dc:creator>
  <cp:keywords/>
  <dc:description/>
  <cp:lastModifiedBy>SS17020847</cp:lastModifiedBy>
  <cp:lastPrinted>2017-01-06T02:25:34Z</cp:lastPrinted>
  <dcterms:created xsi:type="dcterms:W3CDTF">2013-07-04T05:16:39Z</dcterms:created>
  <dcterms:modified xsi:type="dcterms:W3CDTF">2021-12-28T05:02:57Z</dcterms:modified>
  <cp:category/>
  <cp:version/>
  <cp:contentType/>
  <cp:contentStatus/>
</cp:coreProperties>
</file>