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4385" yWindow="65521" windowWidth="14460" windowHeight="12285" activeTab="1"/>
  </bookViews>
  <sheets>
    <sheet name="記載例" sheetId="1" r:id="rId1"/>
    <sheet name="入力シート" sheetId="2" r:id="rId2"/>
    <sheet name="リスト" sheetId="3" state="hidden" r:id="rId3"/>
    <sheet name="①構造体についての注意点" sheetId="4" r:id="rId4"/>
    <sheet name="②入力箇所についての注意点" sheetId="5" r:id="rId5"/>
    <sheet name="③片方や一部の部材だけ補修を行ったときの注意点" sheetId="6" r:id="rId6"/>
    <sheet name="出力用" sheetId="7" state="hidden" r:id="rId7"/>
  </sheets>
  <definedNames>
    <definedName name="_xlnm.Print_Area" localSheetId="3">'①構造体についての注意点'!$A$1:$Y$45</definedName>
    <definedName name="_xlnm.Print_Area" localSheetId="4">'②入力箇所についての注意点'!$A$1:$Y$66</definedName>
    <definedName name="_xlnm.Print_Area" localSheetId="5">'③片方や一部の部材だけ補修を行ったときの注意点'!$A$1:$S$30</definedName>
    <definedName name="_xlnm.Print_Area" localSheetId="0">'記載例'!$A$1:$G$332</definedName>
    <definedName name="_xlnm.Print_Area" localSheetId="1">'入力シート'!$A$1:$G$332</definedName>
    <definedName name="_xlnm.Print_Titles" localSheetId="0">'記載例'!$1:$12</definedName>
    <definedName name="_xlnm.Print_Titles" localSheetId="1">'入力シート'!$1:$12</definedName>
    <definedName name="改良内容">'リスト'!$N$2:$N$13</definedName>
    <definedName name="改良目的">'リスト'!$O$2:$O$7</definedName>
    <definedName name="管理者名" localSheetId="2">'リスト'!$A$2:$A$16</definedName>
    <definedName name="管理者名">'リスト'!$A$2:$A$16</definedName>
    <definedName name="構造体番号又は躯体番号">'リスト'!$Q$2:$Q$38</definedName>
    <definedName name="上下部区分">'リスト'!$E$2:$E$3</definedName>
    <definedName name="損傷の種類">'リスト'!$J$2:$J$27</definedName>
    <definedName name="損傷原因の種類">'リスト'!$K$2:$K$8</definedName>
    <definedName name="耐震補修適用示方書">'リスト'!$P$2:$P$9</definedName>
    <definedName name="単位">'リスト'!$L$2:$L$6</definedName>
    <definedName name="部材名">'リスト'!$G$2:$G$27</definedName>
    <definedName name="分割区分">'リスト'!$M$2:$M$6</definedName>
    <definedName name="補修・補強工法">'リスト'!$H$2:$H$32</definedName>
    <definedName name="補修改良区分">'リスト'!$F$2:$F$3</definedName>
    <definedName name="路線種別" localSheetId="2">'リスト'!$B$2:$B$4</definedName>
    <definedName name="路線種別">'リスト'!$B$2:$B$4</definedName>
    <definedName name="路線番号">'リスト'!$C$2:$C$265</definedName>
    <definedName name="路線名">'リスト'!$D$2:$D$265</definedName>
  </definedNames>
  <calcPr fullCalcOnLoad="1"/>
</workbook>
</file>

<file path=xl/sharedStrings.xml><?xml version="1.0" encoding="utf-8"?>
<sst xmlns="http://schemas.openxmlformats.org/spreadsheetml/2006/main" count="2093" uniqueCount="559">
  <si>
    <t>01腐食</t>
  </si>
  <si>
    <t>02亀裂</t>
  </si>
  <si>
    <t>03ゆるみ・脱落</t>
  </si>
  <si>
    <t>04破断</t>
  </si>
  <si>
    <t>05防食機能の劣化</t>
  </si>
  <si>
    <t>06ひびわれ</t>
  </si>
  <si>
    <t>07剥離・鉄筋露出</t>
  </si>
  <si>
    <t>08漏水・遊離石灰</t>
  </si>
  <si>
    <t>09抜け落ち</t>
  </si>
  <si>
    <t>10ｺﾝｸﾘｰﾄ補強材の損傷</t>
  </si>
  <si>
    <t>11床版ひびわれ</t>
  </si>
  <si>
    <t>12うき</t>
  </si>
  <si>
    <t>13遊間の異常</t>
  </si>
  <si>
    <t>14路面の凹凸</t>
  </si>
  <si>
    <t>15舗装の異常</t>
  </si>
  <si>
    <t>16支承の機能障害</t>
  </si>
  <si>
    <t>17その他</t>
  </si>
  <si>
    <t>18定着部の異常</t>
  </si>
  <si>
    <t>19変色・劣化</t>
  </si>
  <si>
    <t>20漏水・滞水</t>
  </si>
  <si>
    <t>21異常な音・振動</t>
  </si>
  <si>
    <t>22異常なたわみ</t>
  </si>
  <si>
    <t>23変形・欠損</t>
  </si>
  <si>
    <t>24土砂詰り</t>
  </si>
  <si>
    <t>25沈下・移動・傾斜</t>
  </si>
  <si>
    <t>26洗掘</t>
  </si>
  <si>
    <t>断面修復工法</t>
  </si>
  <si>
    <t>電気防食工法</t>
  </si>
  <si>
    <t>取替え工法</t>
  </si>
  <si>
    <t>打換え工法</t>
  </si>
  <si>
    <t>外ケーブル工法</t>
  </si>
  <si>
    <t>架替え</t>
  </si>
  <si>
    <t>桁増設工法</t>
  </si>
  <si>
    <t>炭素繊維シート接着工法</t>
  </si>
  <si>
    <t>ひびわれ補修工法</t>
  </si>
  <si>
    <t>表面被覆工</t>
  </si>
  <si>
    <t>溶接補修工法</t>
  </si>
  <si>
    <t>ストップホール工法</t>
  </si>
  <si>
    <t>橋面防水工法</t>
  </si>
  <si>
    <t>塗装工法</t>
  </si>
  <si>
    <t>当て板補強工法</t>
  </si>
  <si>
    <t>形状改良工法</t>
  </si>
  <si>
    <t>加熱矯正工法</t>
  </si>
  <si>
    <t>金属溶射工法</t>
  </si>
  <si>
    <t>切削・切削OL工法</t>
  </si>
  <si>
    <t>根固工法</t>
  </si>
  <si>
    <t>２．補修情報入力</t>
  </si>
  <si>
    <t>１．基本情報入力</t>
  </si>
  <si>
    <t>半角数字</t>
  </si>
  <si>
    <t>リストより選択</t>
  </si>
  <si>
    <t>文字列</t>
  </si>
  <si>
    <t>路線種別</t>
  </si>
  <si>
    <t>路線名</t>
  </si>
  <si>
    <t>路線番号</t>
  </si>
  <si>
    <t>管理者名</t>
  </si>
  <si>
    <t>その他</t>
  </si>
  <si>
    <t>損傷の種類</t>
  </si>
  <si>
    <t>部材</t>
  </si>
  <si>
    <t>止水工法</t>
  </si>
  <si>
    <t>脱塩工法</t>
  </si>
  <si>
    <t>再アルカリ化工法</t>
  </si>
  <si>
    <t>鋼板接着工法</t>
  </si>
  <si>
    <t>上面増厚工法</t>
  </si>
  <si>
    <t>下面増厚工法</t>
  </si>
  <si>
    <t>RC巻立て工法</t>
  </si>
  <si>
    <t>鋼板巻立て工法</t>
  </si>
  <si>
    <t>炭素繊維巻立て工法</t>
  </si>
  <si>
    <t>支持点増設工法</t>
  </si>
  <si>
    <t>中性化</t>
  </si>
  <si>
    <t>塩害</t>
  </si>
  <si>
    <t>凍害</t>
  </si>
  <si>
    <t>アルカリ骨材反応</t>
  </si>
  <si>
    <t>疲労</t>
  </si>
  <si>
    <t>損傷原因の種類</t>
  </si>
  <si>
    <t>材料劣化</t>
  </si>
  <si>
    <t>橋梁名称</t>
  </si>
  <si>
    <t>橋梁コード</t>
  </si>
  <si>
    <t>補修数量</t>
  </si>
  <si>
    <t>数量</t>
  </si>
  <si>
    <t>単位</t>
  </si>
  <si>
    <t>管理者名</t>
  </si>
  <si>
    <t>非排水化</t>
  </si>
  <si>
    <t>補修年月日</t>
  </si>
  <si>
    <t>補修改良区分</t>
  </si>
  <si>
    <t>構造体番号又は躯体番号</t>
  </si>
  <si>
    <t>上下部区分</t>
  </si>
  <si>
    <t>対象径間番号(起点)</t>
  </si>
  <si>
    <t>対象部材</t>
  </si>
  <si>
    <t>補修内容</t>
  </si>
  <si>
    <t>改良内容</t>
  </si>
  <si>
    <t>対象径間番号(終点)</t>
  </si>
  <si>
    <t>特記事項</t>
  </si>
  <si>
    <t>施工会社</t>
  </si>
  <si>
    <t>工事費用(千円)</t>
  </si>
  <si>
    <t>補修改良目的</t>
  </si>
  <si>
    <t>耐震補修適用示方書</t>
  </si>
  <si>
    <t>上部工</t>
  </si>
  <si>
    <t>下部工</t>
  </si>
  <si>
    <t>補修数量（数量）</t>
  </si>
  <si>
    <t>補修数量（単位）</t>
  </si>
  <si>
    <t>分割区分</t>
  </si>
  <si>
    <t>入力不要</t>
  </si>
  <si>
    <t>半角英数字(例：A9999)</t>
  </si>
  <si>
    <t>yyyymmdd(例：20090401)</t>
  </si>
  <si>
    <t>盛岡地方振興局</t>
  </si>
  <si>
    <t>一般国道</t>
  </si>
  <si>
    <t>一般都道府県道</t>
  </si>
  <si>
    <t>主要地方道</t>
  </si>
  <si>
    <t>改良</t>
  </si>
  <si>
    <t>補修</t>
  </si>
  <si>
    <t>主桁</t>
  </si>
  <si>
    <t>横桁</t>
  </si>
  <si>
    <t>縦桁</t>
  </si>
  <si>
    <t>対傾構</t>
  </si>
  <si>
    <t>床版</t>
  </si>
  <si>
    <t>高欄</t>
  </si>
  <si>
    <t>防護柵</t>
  </si>
  <si>
    <t>地覆</t>
  </si>
  <si>
    <t>中央分離帯</t>
  </si>
  <si>
    <t>縁石</t>
  </si>
  <si>
    <t>舗装</t>
  </si>
  <si>
    <t>排水施設</t>
  </si>
  <si>
    <t>点検施設</t>
  </si>
  <si>
    <t>遮音施設</t>
  </si>
  <si>
    <t>照明施設</t>
  </si>
  <si>
    <t>標識</t>
  </si>
  <si>
    <t>袖擁壁</t>
  </si>
  <si>
    <t>添架物</t>
  </si>
  <si>
    <t>伸縮装置</t>
  </si>
  <si>
    <t>不明</t>
  </si>
  <si>
    <t>不明</t>
  </si>
  <si>
    <t>m</t>
  </si>
  <si>
    <t>m2</t>
  </si>
  <si>
    <t>m3</t>
  </si>
  <si>
    <t>t</t>
  </si>
  <si>
    <t>基</t>
  </si>
  <si>
    <t>下り線</t>
  </si>
  <si>
    <t>上り線</t>
  </si>
  <si>
    <t>上下線一体</t>
  </si>
  <si>
    <t>歩行者自転車専用歩道橋</t>
  </si>
  <si>
    <t>リストより選択又は任意入力</t>
  </si>
  <si>
    <t>横構</t>
  </si>
  <si>
    <t>橋脚</t>
  </si>
  <si>
    <t>橋台</t>
  </si>
  <si>
    <t>基礎</t>
  </si>
  <si>
    <t>支承</t>
  </si>
  <si>
    <t>落橋防止装置</t>
  </si>
  <si>
    <t>主桁増設による拡幅</t>
  </si>
  <si>
    <t>ブラケット等による歩道部等の拡幅</t>
  </si>
  <si>
    <t>隅きりの設置に伴う拡幅</t>
  </si>
  <si>
    <t>橋梁の延伸による径間の増設</t>
  </si>
  <si>
    <t>上下線分離等を目的とした車道用の別橋の架設（当初計画有り）</t>
  </si>
  <si>
    <t>上下線分離等を目的とした車道用の別橋の架設（当初計画無し）</t>
  </si>
  <si>
    <t>歩行者、自転車用の別橋の架設（現況の下部工に添加されるものも含む）</t>
  </si>
  <si>
    <t>全橋架替</t>
  </si>
  <si>
    <t>一部架替</t>
  </si>
  <si>
    <t>橋側歩道橋の取付部の改良（スロープ等の付加）</t>
  </si>
  <si>
    <t>化粧坂設置や高欄取替えなどによる美</t>
  </si>
  <si>
    <t>改良目的</t>
  </si>
  <si>
    <t>経年劣化</t>
  </si>
  <si>
    <t>事故損傷</t>
  </si>
  <si>
    <t>示方書改訂対応</t>
  </si>
  <si>
    <t>耐震補強</t>
  </si>
  <si>
    <t>液状化対策</t>
  </si>
  <si>
    <t>補修部材の主たる劣化原因</t>
  </si>
  <si>
    <t>補修部材の主たる損傷の種類</t>
  </si>
  <si>
    <t>耐震補修適用示方書</t>
  </si>
  <si>
    <t>平成14年道示</t>
  </si>
  <si>
    <t>平成8年道示</t>
  </si>
  <si>
    <t>平成7年復旧仕様</t>
  </si>
  <si>
    <t>平成2年道示</t>
  </si>
  <si>
    <t>昭和55年道示</t>
  </si>
  <si>
    <t>昭和46年指針</t>
  </si>
  <si>
    <t>なし</t>
  </si>
  <si>
    <t>補修内容①</t>
  </si>
  <si>
    <t>補修内容②</t>
  </si>
  <si>
    <t>補修内容③</t>
  </si>
  <si>
    <t>補修内容④</t>
  </si>
  <si>
    <t>補修内容⑤</t>
  </si>
  <si>
    <t>補修内容⑥</t>
  </si>
  <si>
    <t>補修内容⑦</t>
  </si>
  <si>
    <t>補修内容⑧</t>
  </si>
  <si>
    <t>補修内容⑨</t>
  </si>
  <si>
    <t>補修内容⑩</t>
  </si>
  <si>
    <t>補修内容⑪</t>
  </si>
  <si>
    <t>補修内容⑫</t>
  </si>
  <si>
    <t>補修内容⑬</t>
  </si>
  <si>
    <t>補修内容⑭</t>
  </si>
  <si>
    <t>補修内容⑮</t>
  </si>
  <si>
    <t>補修内容⑯</t>
  </si>
  <si>
    <t>補修内容⑰</t>
  </si>
  <si>
    <t>補修内容⑱</t>
  </si>
  <si>
    <t>補修内容⑲</t>
  </si>
  <si>
    <t>補修内容⑳</t>
  </si>
  <si>
    <t>対象径間番号(起点)から</t>
  </si>
  <si>
    <t>対象径間番号(終点)まで</t>
  </si>
  <si>
    <t>契約金額（千円）</t>
  </si>
  <si>
    <t>補修内容毎に、契約金額に対する概算の工事費割合（％）を左側のセルに入力する（金額は自動計算）</t>
  </si>
  <si>
    <t>工事費割合（％）⇒</t>
  </si>
  <si>
    <t>入力にあたっての注意事項</t>
  </si>
  <si>
    <t>上部工</t>
  </si>
  <si>
    <t>荒沢橋</t>
  </si>
  <si>
    <t>当て板補強工法</t>
  </si>
  <si>
    <t>下フランジを補強し厚くした。</t>
  </si>
  <si>
    <t>経年劣化</t>
  </si>
  <si>
    <t>取替え工法</t>
  </si>
  <si>
    <t>打換え工法</t>
  </si>
  <si>
    <t>01腐食</t>
  </si>
  <si>
    <t>下フランジを補強した</t>
  </si>
  <si>
    <t>G1桁</t>
  </si>
  <si>
    <t>G2桁</t>
  </si>
  <si>
    <t>G3桁</t>
  </si>
  <si>
    <t>07剥離・鉄筋露出</t>
  </si>
  <si>
    <t>補修部材</t>
  </si>
  <si>
    <t>健全部材</t>
  </si>
  <si>
    <t>戻る</t>
  </si>
  <si>
    <t>入力例</t>
  </si>
  <si>
    <t>入力例②</t>
  </si>
  <si>
    <t>入力例①</t>
  </si>
  <si>
    <t>入力例③</t>
  </si>
  <si>
    <t>入力例③[片方や一部の部材だけ補修を行ったときの注意点]</t>
  </si>
  <si>
    <t>入力例②[入力箇所についての注意点]</t>
  </si>
  <si>
    <t>起点</t>
  </si>
  <si>
    <t>終点</t>
  </si>
  <si>
    <t>入力例①[構造体についての注意点]</t>
  </si>
  <si>
    <t>A2</t>
  </si>
  <si>
    <t>P1</t>
  </si>
  <si>
    <t>上流側</t>
  </si>
  <si>
    <t>防護柵</t>
  </si>
  <si>
    <t>地覆</t>
  </si>
  <si>
    <t>舗装</t>
  </si>
  <si>
    <t>A1</t>
  </si>
  <si>
    <t>A2</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</si>
  <si>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</si>
  <si>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</si>
  <si>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</si>
  <si>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</si>
  <si>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</si>
  <si>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</si>
  <si>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</si>
  <si>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</si>
  <si>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</si>
  <si>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</si>
  <si>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</si>
  <si>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</si>
  <si>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</si>
  <si>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</si>
  <si>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</si>
  <si>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</si>
  <si>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</si>
  <si>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</si>
  <si>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</si>
  <si>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</si>
  <si>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</si>
  <si>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</si>
  <si>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</si>
  <si>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</si>
  <si>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</si>
  <si>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3径間連続桁＋2径間連続桁の場合は1～3径間の構造体番号を「1」、4径間目と5径間目の構造体番号は「2」とする。
躯体は起点側の径間から「A1」「P1」・・・「A2」とする。</t>
  </si>
  <si>
    <t>拡張・延伸・架設は「改良」とし、その他の補修及び耐震補強は「補修」とする。</t>
  </si>
  <si>
    <t>対象部材に対する主たる補修内容をリストより選択する。</t>
  </si>
  <si>
    <t>複数の損傷が生じている場合は代表的な損傷を一つリストより選択する。</t>
  </si>
  <si>
    <t>コンクリート部材のみ該当する劣化要因をリストより選択する。</t>
  </si>
  <si>
    <t>補修箇所が一部の場合はその旨を入力する。</t>
  </si>
  <si>
    <t>入力の例</t>
  </si>
  <si>
    <t>下流側</t>
  </si>
  <si>
    <t>取り換え工法</t>
  </si>
  <si>
    <t>断面修復工法</t>
  </si>
  <si>
    <t>橋面防水工法</t>
  </si>
  <si>
    <t>A=○㎡</t>
  </si>
  <si>
    <t>床版</t>
  </si>
  <si>
    <t>鋼板接着工法</t>
  </si>
  <si>
    <t>炭素繊維シート接着工法</t>
  </si>
  <si>
    <t>入力の例</t>
  </si>
  <si>
    <t>構造体を区別して別入力すること</t>
  </si>
  <si>
    <t>補修を実施した径間の範囲を記載する。（例：1～3径間までを連続補修した場合は、対象径間番号（起点）に「1」を入力し、対象径間番号（終点）に「3」を入力する。）</t>
  </si>
  <si>
    <t>複数の径間に跨る場合などは延長、面積等による按分でもよい。</t>
  </si>
  <si>
    <t>半角数字（税込）</t>
  </si>
  <si>
    <t>yyyymmdd(例：20090401)</t>
  </si>
  <si>
    <t xml:space="preserve"> １０６号</t>
  </si>
  <si>
    <t xml:space="preserve"> １０７号</t>
  </si>
  <si>
    <t xml:space="preserve"> ２８１号</t>
  </si>
  <si>
    <t xml:space="preserve"> ２８２号</t>
  </si>
  <si>
    <t xml:space="preserve"> ２８３号</t>
  </si>
  <si>
    <t xml:space="preserve"> ２８４号</t>
  </si>
  <si>
    <t xml:space="preserve"> ３４０号</t>
  </si>
  <si>
    <t xml:space="preserve"> ３４２号</t>
  </si>
  <si>
    <t xml:space="preserve"> ３４３号</t>
  </si>
  <si>
    <t xml:space="preserve"> ３４６号</t>
  </si>
  <si>
    <t xml:space="preserve"> ３９５号</t>
  </si>
  <si>
    <t xml:space="preserve"> ３９６号</t>
  </si>
  <si>
    <t xml:space="preserve"> ３９７号</t>
  </si>
  <si>
    <t xml:space="preserve"> ４５５号</t>
  </si>
  <si>
    <t xml:space="preserve"> ４５６号</t>
  </si>
  <si>
    <t xml:space="preserve"> ４５７号</t>
  </si>
  <si>
    <t>1　盛岡横手線</t>
  </si>
  <si>
    <t>2　盛岡停車場線</t>
  </si>
  <si>
    <t>3　一関停車場線</t>
  </si>
  <si>
    <t>4　釜石港線</t>
  </si>
  <si>
    <t>5　一戸山形線</t>
  </si>
  <si>
    <t>6　二戸五日市線</t>
  </si>
  <si>
    <t>7　久慈岩泉線</t>
  </si>
  <si>
    <t>8　水沢米里線</t>
  </si>
  <si>
    <t>9　大船渡綾里三陸線</t>
  </si>
  <si>
    <t>10　江刺室根線</t>
  </si>
  <si>
    <t>11　八戸大野線</t>
  </si>
  <si>
    <t>12　花巻大曲線</t>
  </si>
  <si>
    <t>13　盛岡和賀線</t>
  </si>
  <si>
    <t>14　一関北上線</t>
  </si>
  <si>
    <t>15　一戸葛巻線</t>
  </si>
  <si>
    <t>16　盛岡環状線</t>
  </si>
  <si>
    <t>17　岩手平舘線</t>
  </si>
  <si>
    <t>18　本吉室根線</t>
  </si>
  <si>
    <t>19　一関大東線</t>
  </si>
  <si>
    <t>20　軽米種市線</t>
  </si>
  <si>
    <t>21　花泉藤沢線</t>
  </si>
  <si>
    <t>22　軽米九戸線</t>
  </si>
  <si>
    <t>23　大更八幡平線</t>
  </si>
  <si>
    <t>24　二戸九戸線</t>
  </si>
  <si>
    <t>25　紫波江繫線</t>
  </si>
  <si>
    <t>26　大槌小国線</t>
  </si>
  <si>
    <t>27　江刺東和線</t>
  </si>
  <si>
    <t>28　花巻北上線</t>
  </si>
  <si>
    <t>29　野田山形線</t>
  </si>
  <si>
    <t>30　葛巻日影線</t>
  </si>
  <si>
    <t>31　平泉厳美渓線</t>
  </si>
  <si>
    <t>32　二戸田子線</t>
  </si>
  <si>
    <t>33　軽米名川線</t>
  </si>
  <si>
    <t>34　気仙沼陸前高田線</t>
  </si>
  <si>
    <t>35　釜石遠野線</t>
  </si>
  <si>
    <t>36　上米内湯沢線</t>
  </si>
  <si>
    <t>37　花巻衣川線</t>
  </si>
  <si>
    <t>38　大船渡広田陸前高田線</t>
  </si>
  <si>
    <t>39　北上東和線</t>
  </si>
  <si>
    <t>40　宮古岩泉線</t>
  </si>
  <si>
    <t>41　重茂半島線</t>
  </si>
  <si>
    <t>42　戸呂町軽米線</t>
  </si>
  <si>
    <t>43　盛岡大迫東和線</t>
  </si>
  <si>
    <t>44　岩泉平井賀普代線</t>
  </si>
  <si>
    <t>45　柏台松尾線</t>
  </si>
  <si>
    <t>46　紫波インター線</t>
  </si>
  <si>
    <t>47　北上西インター線</t>
  </si>
  <si>
    <t>48　弥栄金成線</t>
  </si>
  <si>
    <t>49　栗駒衣川線</t>
  </si>
  <si>
    <t>50　北上金ケ崎インター線</t>
  </si>
  <si>
    <t>101　小鳥谷停車場線</t>
  </si>
  <si>
    <t>102　石鳥谷大迫線</t>
  </si>
  <si>
    <t>103　花巻和賀線</t>
  </si>
  <si>
    <t>104　沖田渋民線</t>
  </si>
  <si>
    <t>105　猿沢東山線</t>
  </si>
  <si>
    <t>106　前沢東山線</t>
  </si>
  <si>
    <t>107　矢越停車場線</t>
  </si>
  <si>
    <t>108　江刺金ヶ崎線</t>
  </si>
  <si>
    <t>109　石鳥谷花巻温泉線</t>
  </si>
  <si>
    <t>110　平泉停車場中尊寺線</t>
  </si>
  <si>
    <t>111　日詰停車場線</t>
  </si>
  <si>
    <t>112　北上停車場線</t>
  </si>
  <si>
    <t>113　水沢停車場線</t>
  </si>
  <si>
    <t>114　二戸停車場線</t>
  </si>
  <si>
    <t>115　茂市停車場線</t>
  </si>
  <si>
    <t>116　花巻停車場線</t>
  </si>
  <si>
    <t>117　石鳥谷停車場線</t>
  </si>
  <si>
    <t>118　ほっとゆだ停車場線</t>
  </si>
  <si>
    <t>119　仙北町停車場線</t>
  </si>
  <si>
    <t>120　不動盛岡線</t>
  </si>
  <si>
    <t>121　遠野停車場線</t>
  </si>
  <si>
    <t>122　夏油温泉江釣子線</t>
  </si>
  <si>
    <t>123　花巻温泉郷線</t>
  </si>
  <si>
    <t>124　久慈停車場線</t>
  </si>
  <si>
    <t>125　陸中夏井停車場線</t>
  </si>
  <si>
    <t>126　田山停車場線</t>
  </si>
  <si>
    <t>127　荒屋新町停車場線</t>
  </si>
  <si>
    <t>128　厨川停車場線</t>
  </si>
  <si>
    <t>129　好摩停車場線</t>
  </si>
  <si>
    <t>130　大釜停車場線</t>
  </si>
  <si>
    <t>131　小岩井停車場線</t>
  </si>
  <si>
    <t>132　上盛岡停車場線</t>
  </si>
  <si>
    <t>133　ゆだ錦秋湖停車場線</t>
  </si>
  <si>
    <t>134　山目停車場線</t>
  </si>
  <si>
    <t>135　摺沢停車場線</t>
  </si>
  <si>
    <t>136　折壁停車場線</t>
  </si>
  <si>
    <t>137　金ケ崎停車場線</t>
  </si>
  <si>
    <t>138　宮古停車場線</t>
  </si>
  <si>
    <t>139　陸中中野停車場線</t>
  </si>
  <si>
    <t>140　新月停車場線</t>
  </si>
  <si>
    <t>141　陸前高田停車場線</t>
  </si>
  <si>
    <t>142　川内停車場線</t>
  </si>
  <si>
    <t>143　陸中川井停車場線</t>
  </si>
  <si>
    <t>144　六原停車場線</t>
  </si>
  <si>
    <t>145　大槌停車場線</t>
  </si>
  <si>
    <t>146　鵜住居停車場</t>
  </si>
  <si>
    <t>147　陸中山田停車場線</t>
  </si>
  <si>
    <t>148　和賀仙人停車場線</t>
  </si>
  <si>
    <t>149　侍浜停車場線</t>
  </si>
  <si>
    <t>150　種市停車場線</t>
  </si>
  <si>
    <t>151　村崎野停車場線</t>
  </si>
  <si>
    <t>152　古館停車場線</t>
  </si>
  <si>
    <t>153　侍浜停車場阿子木線</t>
  </si>
  <si>
    <t>154　江釣子停車場線</t>
  </si>
  <si>
    <t>295　藤沢大籠線</t>
  </si>
  <si>
    <t>156　岩明岩谷堂線</t>
  </si>
  <si>
    <t>157　岩手川口停車場線</t>
  </si>
  <si>
    <t>158　藪川川口線</t>
  </si>
  <si>
    <t>159　久田笹長根線</t>
  </si>
  <si>
    <t>160　土淵達曽部線</t>
  </si>
  <si>
    <t>161　達曽部下宮守線</t>
  </si>
  <si>
    <t>162　紫波雫石線</t>
  </si>
  <si>
    <t>163　津軽石停車場線</t>
  </si>
  <si>
    <t>164　明戸八木線</t>
  </si>
  <si>
    <t>165　岩崎藤根線</t>
  </si>
  <si>
    <t>166　藤根停車場線</t>
  </si>
  <si>
    <t>167　釜石住田線</t>
  </si>
  <si>
    <t>168　薄衣舞川線</t>
  </si>
  <si>
    <t>169　渋民川又線</t>
  </si>
  <si>
    <t>170　松草停車場線</t>
  </si>
  <si>
    <t>171　大川松草線</t>
  </si>
  <si>
    <t>172　盛岡鶯宿温泉線</t>
  </si>
  <si>
    <t>173　田野畑岩泉線</t>
  </si>
  <si>
    <t>174　小友米里線</t>
  </si>
  <si>
    <t>175　陸中折居停車場線</t>
  </si>
  <si>
    <t>176　供養塚折居線</t>
  </si>
  <si>
    <t>177　有芸田老線</t>
  </si>
  <si>
    <t>178　下宮守田瀬線</t>
  </si>
  <si>
    <t>179　玉里梁川線</t>
  </si>
  <si>
    <t>180　上有住日頃市線</t>
  </si>
  <si>
    <t>181　道前浄法寺線</t>
  </si>
  <si>
    <t>182　野々上斗内線</t>
  </si>
  <si>
    <t>183　若柳花泉線</t>
  </si>
  <si>
    <t>184　石越停車場白崖線</t>
  </si>
  <si>
    <t>185　有壁若柳線</t>
  </si>
  <si>
    <t>186　油島栗駒線</t>
  </si>
  <si>
    <t>187　大門有壁線</t>
  </si>
  <si>
    <t>188　綱木黄海線</t>
  </si>
  <si>
    <t>189　東和薄衣線</t>
  </si>
  <si>
    <t>190　石森永井線</t>
  </si>
  <si>
    <t>191　大更停車場線</t>
  </si>
  <si>
    <t>192　後藤野野中線</t>
  </si>
  <si>
    <t>193　唐丹日頃市線</t>
  </si>
  <si>
    <t>194　西山生保内線</t>
  </si>
  <si>
    <t>195　田山花輪線</t>
  </si>
  <si>
    <t>196　胆沢金ヶ崎線</t>
  </si>
  <si>
    <t>197　田原折居線</t>
  </si>
  <si>
    <t>198　志和石鳥谷線</t>
  </si>
  <si>
    <t>199　大更好摩線</t>
  </si>
  <si>
    <t>200　花輪千徳線</t>
  </si>
  <si>
    <t>201　千徳停車場線</t>
  </si>
  <si>
    <t>202　普代小屋瀬線</t>
  </si>
  <si>
    <t>203　奥中山停車場線</t>
  </si>
  <si>
    <t>204　大志田停車場線</t>
  </si>
  <si>
    <t>205　不動矢巾停車場線</t>
  </si>
  <si>
    <t>206　相川平泉線</t>
  </si>
  <si>
    <t>207　矢巾停車場線</t>
  </si>
  <si>
    <t>208　大ケ生徳田線</t>
  </si>
  <si>
    <t>209　崎浜港線</t>
  </si>
  <si>
    <t>210　一戸浄法寺線</t>
  </si>
  <si>
    <t>211　雫石停車場線</t>
  </si>
  <si>
    <t>212　雫石東八幡平線</t>
  </si>
  <si>
    <t>213　花巻空港停車場線</t>
  </si>
  <si>
    <t>214　羽黒堂二枚橋線</t>
  </si>
  <si>
    <t>215　湯川温泉線</t>
  </si>
  <si>
    <t>216　八木港線</t>
  </si>
  <si>
    <t>217　野田港線</t>
  </si>
  <si>
    <t>218　藤沢津谷川線</t>
  </si>
  <si>
    <t>219　網張温泉線</t>
  </si>
  <si>
    <t>220　氏子橋夕顔瀬線</t>
  </si>
  <si>
    <t>221　岩泉停車場線</t>
  </si>
  <si>
    <t>222　土沢停車場線</t>
  </si>
  <si>
    <t>223　盛岡滝沢線</t>
  </si>
  <si>
    <t>224　八重畑小山田線</t>
  </si>
  <si>
    <t>225　北上和賀線</t>
  </si>
  <si>
    <t>226　佐倉河真城線</t>
  </si>
  <si>
    <t>227　田代平西根線</t>
  </si>
  <si>
    <t>228　佐比内彦部線</t>
  </si>
  <si>
    <t>229　長部漁港線</t>
  </si>
  <si>
    <t>230　丸森権現堂線</t>
  </si>
  <si>
    <t>231　吉里吉里釜石線</t>
  </si>
  <si>
    <t>233　焼走り線</t>
  </si>
  <si>
    <t>234　花巻雫石線</t>
  </si>
  <si>
    <t>235　永沢水沢線</t>
  </si>
  <si>
    <t>236　衣川水沢線</t>
  </si>
  <si>
    <t>237　長坂束稲前沢線</t>
  </si>
  <si>
    <t>238　遠野住田線</t>
  </si>
  <si>
    <t>239　白崖弥栄線</t>
  </si>
  <si>
    <t>240　本郷五串線</t>
  </si>
  <si>
    <t>241　上斗米金田一線</t>
  </si>
  <si>
    <t>242　水海大渡線</t>
  </si>
  <si>
    <t>243　新城馬口沢線</t>
  </si>
  <si>
    <t>244　金田一温泉線</t>
  </si>
  <si>
    <t>245　南笹間黒沢尻線</t>
  </si>
  <si>
    <t>246　世田米矢作線</t>
  </si>
  <si>
    <t>247　角ノ浜玉川線</t>
  </si>
  <si>
    <t>248　浄土ケ浜線</t>
  </si>
  <si>
    <t>249　桜峠平田線</t>
  </si>
  <si>
    <t>250　吉浜上荒川線</t>
  </si>
  <si>
    <t>251　玉里水沢線</t>
  </si>
  <si>
    <t>252　清水野村崎野線</t>
  </si>
  <si>
    <t>253　元木江刈内線</t>
  </si>
  <si>
    <t>254　相去飯豊線</t>
  </si>
  <si>
    <t>255　広瀬三ケ尻線</t>
  </si>
  <si>
    <t>256　野々上下斗米線</t>
  </si>
  <si>
    <t>257　岩手大更線</t>
  </si>
  <si>
    <t>258　繋温泉線</t>
  </si>
  <si>
    <t>259　崎山宮古線</t>
  </si>
  <si>
    <t>260　一関平泉線</t>
  </si>
  <si>
    <t>261　中里西平線</t>
  </si>
  <si>
    <t>262　沖田田原線</t>
  </si>
  <si>
    <t>263　折壁大原線</t>
  </si>
  <si>
    <t>264　二戸軽米線</t>
  </si>
  <si>
    <t>265　中寺林犬淵線</t>
  </si>
  <si>
    <t>266　国見温泉線</t>
  </si>
  <si>
    <t>267　松川千厩線</t>
  </si>
  <si>
    <t>268　野田長内線</t>
  </si>
  <si>
    <t>269　明戸種市線</t>
  </si>
  <si>
    <t>270　西根佐倉河線</t>
  </si>
  <si>
    <t>271　姉帯戸田線</t>
  </si>
  <si>
    <t>272　戸田荷軽部線</t>
  </si>
  <si>
    <t>273　安家玉川線</t>
  </si>
  <si>
    <t>274　二戸一戸線</t>
  </si>
  <si>
    <t>275　碁石海岸線</t>
  </si>
  <si>
    <t>277　宮古港線</t>
  </si>
  <si>
    <t>278　鵜飼滝沢線</t>
  </si>
  <si>
    <t>279　侍浜夏井線</t>
  </si>
  <si>
    <t>280　大槌小鎚線</t>
  </si>
  <si>
    <t>281　矢巾西安庭線</t>
  </si>
  <si>
    <t>282　東山薄衣線</t>
  </si>
  <si>
    <t>283　衣川前沢線</t>
  </si>
  <si>
    <t>284　花巻田瀬線</t>
  </si>
  <si>
    <t>285　盛岡石鳥谷線</t>
  </si>
  <si>
    <t>286　東和花巻温泉線</t>
  </si>
  <si>
    <t>287　口内伊手線</t>
  </si>
  <si>
    <t>288　北上水沢線</t>
  </si>
  <si>
    <t>289　柴宿横沢線</t>
  </si>
  <si>
    <t>290　宮古山田線</t>
  </si>
  <si>
    <t>291　小本港線</t>
  </si>
  <si>
    <t>292　大野山形線</t>
  </si>
  <si>
    <t>293　本宮長田町線</t>
  </si>
  <si>
    <t>294　東宮野目二枚橋線</t>
  </si>
  <si>
    <t>296　花巻空港インター線</t>
  </si>
  <si>
    <t>318　八幡平公園線</t>
  </si>
  <si>
    <t>501　北上花巻温泉線自転車道線</t>
  </si>
  <si>
    <t>502　盛岡矢巾自転車道線</t>
  </si>
  <si>
    <t>503　遠野東和自転車道線</t>
  </si>
  <si>
    <t>01盛岡</t>
  </si>
  <si>
    <t>02岩手</t>
  </si>
  <si>
    <t>03花巻</t>
  </si>
  <si>
    <t>04北上</t>
  </si>
  <si>
    <t>05県南</t>
  </si>
  <si>
    <t>06一関</t>
  </si>
  <si>
    <t>07千厩</t>
  </si>
  <si>
    <t>08大船渡</t>
  </si>
  <si>
    <t>09遠野</t>
  </si>
  <si>
    <t>10沿岸</t>
  </si>
  <si>
    <t>11宮古</t>
  </si>
  <si>
    <t>12岩泉</t>
  </si>
  <si>
    <t>13県北</t>
  </si>
  <si>
    <t>14二戸</t>
  </si>
  <si>
    <t>00県庁</t>
  </si>
  <si>
    <t>不明</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</si>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</sst>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
    <numFmt numFmtId="178" formatCode="#,##0_ "/>
    <numFmt numFmtId="179" formatCode="#,##0.0_);[Red]\(#,##0.0\)"/>
  </numFmts>
  <fonts count="65">
    <font>
      <sz val="11"/>
      <name val="ＭＳ Ｐゴシック"/>
      <family val="3"/>
    </font>
    <font>
      <sz val="6"/>
      <name val="ＭＳ Ｐゴシック"/>
      <family val="3"/>
    </font>
    <font>
      <b/>
      <sz val="12"/>
      <name val="ＭＳ Ｐゴシック"/>
      <family val="3"/>
    </font>
    <font>
      <sz val="10"/>
      <name val="ＭＳ Ｐゴシック"/>
      <family val="3"/>
    </font>
    <font>
      <b/>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4"/>
      <color indexed="10"/>
      <name val="ＭＳ Ｐゴシック"/>
      <family val="3"/>
    </font>
    <font>
      <sz val="11"/>
      <color indexed="55"/>
      <name val="ＭＳ Ｐゴシック"/>
      <family val="3"/>
    </font>
    <font>
      <b/>
      <sz val="11"/>
      <name val="ＭＳ Ｐゴシック"/>
      <family val="3"/>
    </font>
    <font>
      <sz val="14"/>
      <name val="ＭＳ Ｐゴシック"/>
      <family val="3"/>
    </font>
    <font>
      <b/>
      <sz val="20"/>
      <name val="ＭＳ Ｐゴシック"/>
      <family val="3"/>
    </font>
    <font>
      <b/>
      <sz val="18"/>
      <color indexed="56"/>
      <name val="ＭＳ Ｐゴシック"/>
      <family val="3"/>
    </font>
    <font>
      <sz val="11"/>
      <color indexed="60"/>
      <name val="ＭＳ Ｐゴシック"/>
      <family val="3"/>
    </font>
    <font>
      <sz val="11"/>
      <color indexed="10"/>
      <name val="ＭＳ Ｐゴシック"/>
      <family val="3"/>
    </font>
    <font>
      <b/>
      <sz val="11"/>
      <color indexed="10"/>
      <name val="ＭＳ Ｐゴシック"/>
      <family val="3"/>
    </font>
    <font>
      <b/>
      <sz val="18"/>
      <name val="ＭＳ Ｐゴシック"/>
      <family val="3"/>
    </font>
    <font>
      <b/>
      <sz val="12"/>
      <color indexed="10"/>
      <name val="ＭＳ Ｐゴシック"/>
      <family val="3"/>
    </font>
    <font>
      <sz val="20"/>
      <name val="ＭＳ Ｐゴシック"/>
      <family val="3"/>
    </font>
    <font>
      <b/>
      <sz val="22"/>
      <name val="ＭＳ Ｐゴシック"/>
      <family val="3"/>
    </font>
    <font>
      <b/>
      <sz val="18"/>
      <color indexed="10"/>
      <name val="ＭＳ Ｐゴシック"/>
      <family val="3"/>
    </font>
    <font>
      <b/>
      <sz val="11"/>
      <color indexed="9"/>
      <name val="ＭＳ ゴシック"/>
      <family val="3"/>
    </font>
    <font>
      <b/>
      <sz val="12"/>
      <color indexed="9"/>
      <name val="ＭＳ ゴシック"/>
      <family val="3"/>
    </font>
    <font>
      <sz val="10"/>
      <name val="Arial"/>
      <family val="2"/>
    </font>
    <font>
      <sz val="11"/>
      <color indexed="8"/>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48"/>
      <color indexed="10"/>
      <name val="ＭＳ Ｐゴシック"/>
      <family val="3"/>
    </font>
    <font>
      <sz val="12"/>
      <color indexed="8"/>
      <name val="HGS創英角ｺﾞｼｯｸUB"/>
      <family val="3"/>
    </font>
    <font>
      <sz val="14"/>
      <color indexed="8"/>
      <name val="HGS創英角ｺﾞｼｯｸUB"/>
      <family val="3"/>
    </font>
    <font>
      <sz val="14"/>
      <color indexed="10"/>
      <name val="Calibri"/>
      <family val="2"/>
    </font>
    <font>
      <b/>
      <sz val="16"/>
      <color indexed="10"/>
      <name val="ＭＳ Ｐゴシック"/>
      <family val="3"/>
    </font>
    <font>
      <sz val="14"/>
      <color indexed="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45"/>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ck">
        <color indexed="12"/>
      </top>
      <bottom style="thin"/>
    </border>
    <border>
      <left style="thin"/>
      <right style="thick">
        <color indexed="12"/>
      </right>
      <top style="thick">
        <color indexed="12"/>
      </top>
      <bottom style="thin"/>
    </border>
    <border>
      <left style="thin"/>
      <right style="thick">
        <color indexed="12"/>
      </right>
      <top style="thin"/>
      <bottom style="thin"/>
    </border>
    <border>
      <left>
        <color indexed="63"/>
      </left>
      <right style="thin"/>
      <top style="thin"/>
      <bottom style="thick">
        <color indexed="12"/>
      </bottom>
    </border>
    <border>
      <left style="thin"/>
      <right style="thick">
        <color indexed="12"/>
      </right>
      <top style="thin"/>
      <bottom style="thick">
        <color indexed="12"/>
      </bottom>
    </border>
    <border>
      <left style="thin"/>
      <right style="thin"/>
      <top style="thick"/>
      <bottom style="thin"/>
    </border>
    <border>
      <left style="thin"/>
      <right style="thin"/>
      <top style="thin"/>
      <bottom style="thick"/>
    </border>
    <border>
      <left style="thin"/>
      <right style="thin"/>
      <top style="thin"/>
      <bottom style="thick">
        <color indexed="12"/>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thick"/>
    </border>
    <border>
      <left style="thin"/>
      <right style="medium"/>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style="thick"/>
      <top style="thick"/>
      <bottom style="thin"/>
    </border>
    <border>
      <left style="thin"/>
      <right style="thin"/>
      <top style="medium"/>
      <bottom style="thin"/>
    </border>
    <border>
      <left style="medium"/>
      <right style="thin"/>
      <top style="thick"/>
      <bottom style="thin"/>
    </border>
    <border>
      <left style="medium"/>
      <right style="thin"/>
      <top style="thin"/>
      <bottom>
        <color indexed="63"/>
      </bottom>
    </border>
    <border>
      <left style="medium"/>
      <right style="thin"/>
      <top>
        <color indexed="63"/>
      </top>
      <bottom style="thin"/>
    </border>
    <border>
      <left style="thick">
        <color indexed="12"/>
      </left>
      <right style="thin"/>
      <top style="thin"/>
      <bottom style="thin"/>
    </border>
    <border>
      <left style="thick"/>
      <right>
        <color indexed="63"/>
      </right>
      <top style="thin"/>
      <bottom style="thin"/>
    </border>
    <border>
      <left style="thick"/>
      <right>
        <color indexed="63"/>
      </right>
      <top style="thin"/>
      <bottom style="thick"/>
    </border>
    <border>
      <left style="thick">
        <color indexed="12"/>
      </left>
      <right style="thin"/>
      <top style="thick">
        <color indexed="12"/>
      </top>
      <bottom style="thin"/>
    </border>
    <border>
      <left style="medium"/>
      <right style="thin"/>
      <top style="medium"/>
      <bottom style="thin"/>
    </border>
    <border>
      <left style="medium"/>
      <right style="thin"/>
      <top style="thin"/>
      <bottom style="thick"/>
    </border>
    <border>
      <left style="thick">
        <color indexed="12"/>
      </left>
      <right style="thin"/>
      <top style="thin"/>
      <bottom style="thick">
        <color indexed="12"/>
      </bottom>
    </border>
    <border>
      <left style="thin"/>
      <right>
        <color indexed="63"/>
      </right>
      <top style="thin"/>
      <bottom style="thick">
        <color indexed="12"/>
      </bottom>
    </border>
    <border>
      <left style="medium"/>
      <right style="thin"/>
      <top style="thin"/>
      <bottom style="medium"/>
    </border>
    <border>
      <left style="medium"/>
      <right style="medium"/>
      <top>
        <color indexed="63"/>
      </top>
      <bottom>
        <color indexed="63"/>
      </bottom>
    </border>
    <border>
      <left style="medium"/>
      <right style="medium"/>
      <top>
        <color indexed="63"/>
      </top>
      <bottom style="medium"/>
    </border>
    <border>
      <left>
        <color indexed="63"/>
      </left>
      <right style="thin"/>
      <top style="thick"/>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64" fillId="32" borderId="0" applyNumberFormat="0" applyBorder="0" applyAlignment="0" applyProtection="0"/>
  </cellStyleXfs>
  <cellXfs count="296">
    <xf numFmtId="0" fontId="0" fillId="0" borderId="0" xfId="0" applyAlignment="1">
      <alignment/>
    </xf>
    <xf numFmtId="0" fontId="0" fillId="0" borderId="10" xfId="0" applyBorder="1" applyAlignment="1">
      <alignment/>
    </xf>
    <xf numFmtId="0" fontId="0" fillId="0" borderId="0" xfId="0" applyFill="1" applyAlignment="1">
      <alignment/>
    </xf>
    <xf numFmtId="0" fontId="3" fillId="33" borderId="10" xfId="62" applyFont="1" applyFill="1" applyBorder="1" applyAlignment="1">
      <alignment horizontal="center" vertical="center"/>
      <protection/>
    </xf>
    <xf numFmtId="0" fontId="3" fillId="33" borderId="11" xfId="62" applyFont="1" applyFill="1" applyBorder="1" applyAlignment="1">
      <alignment horizontal="center" vertical="center"/>
      <protection/>
    </xf>
    <xf numFmtId="0" fontId="3" fillId="0" borderId="0" xfId="62" applyFont="1" applyAlignment="1">
      <alignment horizontal="center" vertical="center"/>
      <protection/>
    </xf>
    <xf numFmtId="0" fontId="3" fillId="0" borderId="11" xfId="62" applyFont="1" applyBorder="1" applyAlignment="1">
      <alignment horizontal="left" vertical="center"/>
      <protection/>
    </xf>
    <xf numFmtId="0" fontId="3" fillId="0" borderId="10" xfId="62" applyFont="1" applyBorder="1">
      <alignment vertical="center"/>
      <protection/>
    </xf>
    <xf numFmtId="0" fontId="3" fillId="0" borderId="11" xfId="62" applyFont="1" applyBorder="1">
      <alignment vertical="center"/>
      <protection/>
    </xf>
    <xf numFmtId="0" fontId="3" fillId="0" borderId="0" xfId="62" applyFont="1">
      <alignment vertical="center"/>
      <protection/>
    </xf>
    <xf numFmtId="0" fontId="3" fillId="0" borderId="0" xfId="62" applyFont="1" applyAlignment="1">
      <alignment horizontal="left" vertical="center"/>
      <protection/>
    </xf>
    <xf numFmtId="0" fontId="3" fillId="0" borderId="10" xfId="62" applyFont="1" applyFill="1" applyBorder="1" applyAlignment="1">
      <alignment horizontal="left" vertical="center"/>
      <protection/>
    </xf>
    <xf numFmtId="0" fontId="5" fillId="34" borderId="0" xfId="61" applyFont="1" applyFill="1" applyProtection="1">
      <alignment vertical="center"/>
      <protection/>
    </xf>
    <xf numFmtId="0" fontId="5" fillId="34" borderId="0" xfId="61" applyFont="1" applyFill="1" applyAlignment="1" applyProtection="1">
      <alignment horizontal="center" vertical="center"/>
      <protection/>
    </xf>
    <xf numFmtId="0" fontId="3" fillId="0" borderId="10" xfId="0" applyFont="1" applyFill="1" applyBorder="1" applyAlignment="1">
      <alignment horizontal="left" vertical="center" shrinkToFit="1"/>
    </xf>
    <xf numFmtId="0" fontId="3" fillId="0" borderId="10" xfId="0" applyFont="1" applyFill="1" applyBorder="1" applyAlignment="1">
      <alignment horizontal="left" vertical="center"/>
    </xf>
    <xf numFmtId="0" fontId="3" fillId="0" borderId="0" xfId="62" applyFont="1" applyAlignment="1">
      <alignment vertical="center"/>
      <protection/>
    </xf>
    <xf numFmtId="0" fontId="3" fillId="0" borderId="12" xfId="0" applyFont="1" applyFill="1" applyBorder="1" applyAlignment="1">
      <alignment horizontal="left" vertical="center"/>
    </xf>
    <xf numFmtId="0" fontId="3" fillId="0" borderId="10" xfId="62" applyFont="1" applyFill="1" applyBorder="1" applyAlignment="1">
      <alignment vertical="center"/>
      <protection/>
    </xf>
    <xf numFmtId="0" fontId="3" fillId="0" borderId="12" xfId="0" applyFont="1" applyFill="1" applyBorder="1" applyAlignment="1">
      <alignment horizontal="left" vertical="center" shrinkToFit="1"/>
    </xf>
    <xf numFmtId="0" fontId="5" fillId="34" borderId="10" xfId="61" applyFont="1" applyFill="1" applyBorder="1" applyAlignment="1" applyProtection="1">
      <alignment horizontal="left" vertical="center"/>
      <protection locked="0"/>
    </xf>
    <xf numFmtId="178" fontId="5" fillId="34" borderId="10" xfId="61" applyNumberFormat="1" applyFont="1" applyFill="1" applyBorder="1" applyAlignment="1" applyProtection="1">
      <alignment horizontal="left" vertical="center"/>
      <protection locked="0"/>
    </xf>
    <xf numFmtId="0" fontId="5" fillId="35" borderId="10" xfId="61" applyFont="1" applyFill="1" applyBorder="1" applyAlignment="1" applyProtection="1">
      <alignment horizontal="left" vertical="center"/>
      <protection/>
    </xf>
    <xf numFmtId="1" fontId="5" fillId="34" borderId="10" xfId="61" applyNumberFormat="1" applyFont="1" applyFill="1" applyBorder="1" applyAlignment="1" applyProtection="1">
      <alignment horizontal="left" vertical="center"/>
      <protection locked="0"/>
    </xf>
    <xf numFmtId="0" fontId="3" fillId="0" borderId="0" xfId="62" applyFont="1" applyBorder="1">
      <alignment vertical="center"/>
      <protection/>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5" fillId="36" borderId="10" xfId="62" applyFont="1" applyFill="1" applyBorder="1" applyAlignment="1" applyProtection="1">
      <alignment horizontal="left" vertical="center"/>
      <protection/>
    </xf>
    <xf numFmtId="0" fontId="5" fillId="0" borderId="10" xfId="62" applyFont="1" applyFill="1" applyBorder="1" applyAlignment="1" applyProtection="1">
      <alignment horizontal="left" vertical="center"/>
      <protection/>
    </xf>
    <xf numFmtId="0" fontId="0" fillId="0" borderId="10" xfId="0" applyFill="1" applyBorder="1" applyAlignment="1">
      <alignment/>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3" fillId="0" borderId="10" xfId="62" applyNumberFormat="1" applyFont="1" applyBorder="1" applyAlignment="1">
      <alignment vertical="center"/>
      <protection/>
    </xf>
    <xf numFmtId="0" fontId="3" fillId="0" borderId="13" xfId="62" applyFont="1" applyBorder="1">
      <alignment vertical="center"/>
      <protection/>
    </xf>
    <xf numFmtId="0" fontId="3" fillId="0" borderId="14" xfId="62" applyFont="1" applyBorder="1">
      <alignment vertical="center"/>
      <protection/>
    </xf>
    <xf numFmtId="0" fontId="3" fillId="0" borderId="10" xfId="62" applyFont="1" applyFill="1" applyBorder="1">
      <alignment vertical="center"/>
      <protection/>
    </xf>
    <xf numFmtId="0" fontId="3" fillId="0" borderId="12" xfId="62" applyFont="1" applyFill="1" applyBorder="1">
      <alignment vertical="center"/>
      <protection/>
    </xf>
    <xf numFmtId="0" fontId="3" fillId="0" borderId="15" xfId="62" applyNumberFormat="1" applyFont="1" applyBorder="1" applyAlignment="1">
      <alignment vertical="center"/>
      <protection/>
    </xf>
    <xf numFmtId="0" fontId="3" fillId="0" borderId="0" xfId="62" applyNumberFormat="1" applyFont="1" applyBorder="1" applyAlignment="1">
      <alignment vertical="center"/>
      <protection/>
    </xf>
    <xf numFmtId="0" fontId="3" fillId="0" borderId="0" xfId="0" applyNumberFormat="1" applyFont="1" applyFill="1" applyBorder="1" applyAlignment="1">
      <alignment vertical="center" shrinkToFit="1"/>
    </xf>
    <xf numFmtId="0" fontId="3" fillId="0" borderId="15" xfId="62" applyFont="1" applyBorder="1">
      <alignment vertical="center"/>
      <protection/>
    </xf>
    <xf numFmtId="1" fontId="5" fillId="0" borderId="10" xfId="61" applyNumberFormat="1" applyFont="1" applyFill="1" applyBorder="1" applyAlignment="1" applyProtection="1">
      <alignment horizontal="left" vertical="center"/>
      <protection locked="0"/>
    </xf>
    <xf numFmtId="0" fontId="3" fillId="0" borderId="10" xfId="62" applyFont="1" applyBorder="1" applyAlignment="1">
      <alignment horizontal="center" vertical="center"/>
      <protection/>
    </xf>
    <xf numFmtId="0" fontId="5" fillId="34" borderId="16" xfId="61" applyFont="1" applyFill="1" applyBorder="1" applyAlignment="1" applyProtection="1">
      <alignment horizontal="left" vertical="center"/>
      <protection locked="0"/>
    </xf>
    <xf numFmtId="0" fontId="5" fillId="34" borderId="17" xfId="61" applyFont="1" applyFill="1" applyBorder="1" applyProtection="1">
      <alignment vertical="center"/>
      <protection/>
    </xf>
    <xf numFmtId="0" fontId="5" fillId="37" borderId="18" xfId="61" applyFont="1" applyFill="1" applyBorder="1" applyProtection="1">
      <alignment vertical="center"/>
      <protection/>
    </xf>
    <xf numFmtId="0" fontId="5" fillId="34" borderId="18" xfId="61" applyFont="1" applyFill="1" applyBorder="1" applyProtection="1">
      <alignment vertical="center"/>
      <protection/>
    </xf>
    <xf numFmtId="0" fontId="5" fillId="35" borderId="19" xfId="61" applyFont="1" applyFill="1" applyBorder="1" applyAlignment="1" applyProtection="1">
      <alignment horizontal="left" vertical="center"/>
      <protection/>
    </xf>
    <xf numFmtId="0" fontId="5" fillId="34" borderId="20" xfId="61" applyFont="1" applyFill="1" applyBorder="1" applyProtection="1">
      <alignment vertical="center"/>
      <protection/>
    </xf>
    <xf numFmtId="0" fontId="5" fillId="34" borderId="21" xfId="61" applyFont="1" applyFill="1" applyBorder="1" applyAlignment="1" applyProtection="1">
      <alignment horizontal="left" vertical="center"/>
      <protection locked="0"/>
    </xf>
    <xf numFmtId="1" fontId="5" fillId="34" borderId="22" xfId="61" applyNumberFormat="1" applyFont="1" applyFill="1" applyBorder="1" applyAlignment="1" applyProtection="1">
      <alignment horizontal="left" vertical="center"/>
      <protection locked="0"/>
    </xf>
    <xf numFmtId="38" fontId="5" fillId="34" borderId="23" xfId="49" applyFont="1" applyFill="1" applyBorder="1" applyAlignment="1" applyProtection="1">
      <alignment vertical="center"/>
      <protection locked="0"/>
    </xf>
    <xf numFmtId="0" fontId="5" fillId="0" borderId="10" xfId="61" applyFont="1" applyFill="1" applyBorder="1" applyAlignment="1" applyProtection="1">
      <alignment horizontal="left" vertical="center"/>
      <protection locked="0"/>
    </xf>
    <xf numFmtId="0" fontId="8" fillId="0" borderId="0" xfId="0" applyFont="1" applyAlignment="1">
      <alignment/>
    </xf>
    <xf numFmtId="0" fontId="9" fillId="0" borderId="0" xfId="0" applyFont="1" applyAlignment="1">
      <alignment/>
    </xf>
    <xf numFmtId="0" fontId="10" fillId="38" borderId="1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5" xfId="0" applyBorder="1" applyAlignment="1">
      <alignment/>
    </xf>
    <xf numFmtId="0" fontId="0" fillId="0" borderId="24" xfId="0" applyBorder="1" applyAlignment="1">
      <alignment/>
    </xf>
    <xf numFmtId="0" fontId="0" fillId="0" borderId="1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0" fillId="0" borderId="0" xfId="0" applyFont="1" applyFill="1" applyBorder="1" applyAlignment="1">
      <alignment/>
    </xf>
    <xf numFmtId="0" fontId="11" fillId="0" borderId="0" xfId="0" applyFont="1" applyAlignment="1">
      <alignment horizontal="center"/>
    </xf>
    <xf numFmtId="0" fontId="13" fillId="0" borderId="0" xfId="0" applyFont="1" applyAlignment="1">
      <alignment/>
    </xf>
    <xf numFmtId="0" fontId="3" fillId="0" borderId="11" xfId="62" applyFont="1" applyBorder="1" applyAlignment="1">
      <alignment horizontal="center" vertical="center"/>
      <protection/>
    </xf>
    <xf numFmtId="0" fontId="12" fillId="39" borderId="29" xfId="43" applyFont="1" applyFill="1" applyBorder="1" applyAlignment="1" applyProtection="1">
      <alignment horizontal="center" vertical="center"/>
      <protection/>
    </xf>
    <xf numFmtId="0" fontId="5" fillId="35" borderId="30" xfId="61" applyFont="1" applyFill="1" applyBorder="1" applyAlignment="1" applyProtection="1">
      <alignment horizontal="left" vertical="center" shrinkToFit="1"/>
      <protection/>
    </xf>
    <xf numFmtId="1" fontId="5" fillId="34" borderId="31" xfId="61" applyNumberFormat="1" applyFont="1" applyFill="1" applyBorder="1" applyAlignment="1" applyProtection="1">
      <alignment horizontal="left" vertical="center"/>
      <protection locked="0"/>
    </xf>
    <xf numFmtId="0" fontId="9" fillId="0" borderId="0" xfId="0" applyFont="1" applyBorder="1" applyAlignment="1">
      <alignment/>
    </xf>
    <xf numFmtId="0" fontId="12" fillId="0" borderId="0" xfId="43" applyFont="1" applyFill="1" applyBorder="1" applyAlignment="1" applyProtection="1">
      <alignment horizontal="center" vertical="center"/>
      <protection/>
    </xf>
    <xf numFmtId="0" fontId="21" fillId="0" borderId="0" xfId="0" applyFont="1" applyAlignment="1">
      <alignment/>
    </xf>
    <xf numFmtId="0" fontId="5" fillId="34" borderId="32" xfId="61" applyFont="1" applyFill="1" applyBorder="1" applyAlignment="1" applyProtection="1">
      <alignment vertical="center" shrinkToFit="1"/>
      <protection/>
    </xf>
    <xf numFmtId="0" fontId="5" fillId="34" borderId="33" xfId="61" applyFont="1" applyFill="1" applyBorder="1" applyAlignment="1" applyProtection="1">
      <alignment vertical="center" shrinkToFit="1"/>
      <protection/>
    </xf>
    <xf numFmtId="0" fontId="5" fillId="34" borderId="34" xfId="61" applyFont="1" applyFill="1" applyBorder="1" applyAlignment="1" applyProtection="1">
      <alignment vertical="center" shrinkToFit="1"/>
      <protection/>
    </xf>
    <xf numFmtId="0" fontId="5" fillId="34" borderId="35" xfId="61" applyFont="1" applyFill="1" applyBorder="1" applyAlignment="1" applyProtection="1">
      <alignment vertical="center" shrinkToFit="1"/>
      <protection/>
    </xf>
    <xf numFmtId="0" fontId="5" fillId="40" borderId="12" xfId="61" applyFont="1" applyFill="1" applyBorder="1" applyAlignment="1" applyProtection="1">
      <alignment vertical="top" wrapText="1"/>
      <protection/>
    </xf>
    <xf numFmtId="0" fontId="6" fillId="40" borderId="10" xfId="43" applyFill="1" applyBorder="1" applyAlignment="1" applyProtection="1">
      <alignment horizontal="center" vertical="center"/>
      <protection/>
    </xf>
    <xf numFmtId="0" fontId="5" fillId="40" borderId="12" xfId="61" applyFont="1" applyFill="1" applyBorder="1" applyAlignment="1" applyProtection="1">
      <alignment vertical="top"/>
      <protection/>
    </xf>
    <xf numFmtId="0" fontId="5" fillId="40" borderId="10" xfId="61" applyFont="1" applyFill="1" applyBorder="1" applyAlignment="1" applyProtection="1">
      <alignment horizontal="center" vertical="center"/>
      <protection/>
    </xf>
    <xf numFmtId="0" fontId="0" fillId="41" borderId="14" xfId="0" applyFill="1" applyBorder="1" applyAlignment="1">
      <alignment/>
    </xf>
    <xf numFmtId="0" fontId="0" fillId="41" borderId="0" xfId="0" applyFill="1" applyBorder="1" applyAlignment="1">
      <alignment/>
    </xf>
    <xf numFmtId="0" fontId="0" fillId="41" borderId="25" xfId="0" applyFill="1" applyBorder="1" applyAlignment="1">
      <alignment/>
    </xf>
    <xf numFmtId="0" fontId="0" fillId="41" borderId="13" xfId="0" applyFill="1" applyBorder="1" applyAlignment="1">
      <alignment/>
    </xf>
    <xf numFmtId="0" fontId="0" fillId="41" borderId="15" xfId="0" applyFill="1" applyBorder="1" applyAlignment="1">
      <alignment/>
    </xf>
    <xf numFmtId="0" fontId="0" fillId="41" borderId="24" xfId="0" applyFill="1" applyBorder="1" applyAlignment="1">
      <alignment/>
    </xf>
    <xf numFmtId="0" fontId="0" fillId="41" borderId="10" xfId="0" applyFill="1" applyBorder="1" applyAlignment="1">
      <alignment/>
    </xf>
    <xf numFmtId="0" fontId="17" fillId="41" borderId="10" xfId="0" applyFont="1" applyFill="1" applyBorder="1" applyAlignment="1">
      <alignment horizontal="center"/>
    </xf>
    <xf numFmtId="0" fontId="11" fillId="41" borderId="0" xfId="0" applyFont="1" applyFill="1" applyBorder="1" applyAlignment="1">
      <alignment horizontal="center"/>
    </xf>
    <xf numFmtId="0" fontId="0" fillId="41" borderId="26" xfId="0" applyFill="1" applyBorder="1" applyAlignment="1">
      <alignment/>
    </xf>
    <xf numFmtId="0" fontId="0" fillId="41" borderId="27" xfId="0" applyFill="1" applyBorder="1" applyAlignment="1">
      <alignment/>
    </xf>
    <xf numFmtId="0" fontId="9" fillId="41" borderId="0" xfId="0" applyFont="1" applyFill="1" applyBorder="1" applyAlignment="1">
      <alignment horizontal="left" wrapText="1"/>
    </xf>
    <xf numFmtId="0" fontId="17" fillId="41" borderId="0" xfId="0" applyFont="1" applyFill="1" applyBorder="1" applyAlignment="1">
      <alignment horizontal="center"/>
    </xf>
    <xf numFmtId="0" fontId="0" fillId="41" borderId="10" xfId="0" applyFont="1" applyFill="1" applyBorder="1" applyAlignment="1">
      <alignment/>
    </xf>
    <xf numFmtId="0" fontId="9" fillId="41" borderId="15" xfId="0" applyFont="1" applyFill="1" applyBorder="1" applyAlignment="1">
      <alignment horizontal="left" wrapText="1"/>
    </xf>
    <xf numFmtId="0" fontId="9" fillId="41" borderId="13" xfId="0" applyFont="1" applyFill="1" applyBorder="1" applyAlignment="1">
      <alignment horizontal="left" wrapText="1"/>
    </xf>
    <xf numFmtId="0" fontId="9" fillId="41" borderId="14" xfId="0" applyFont="1" applyFill="1" applyBorder="1" applyAlignment="1">
      <alignment horizontal="left" wrapText="1"/>
    </xf>
    <xf numFmtId="0" fontId="0" fillId="41" borderId="0" xfId="0" applyFont="1" applyFill="1" applyBorder="1" applyAlignment="1">
      <alignment horizontal="center" wrapText="1"/>
    </xf>
    <xf numFmtId="0" fontId="0" fillId="41" borderId="10" xfId="0" applyFill="1" applyBorder="1" applyAlignment="1">
      <alignment horizontal="center"/>
    </xf>
    <xf numFmtId="0" fontId="19" fillId="41" borderId="10" xfId="0" applyFont="1" applyFill="1" applyBorder="1" applyAlignment="1">
      <alignment horizontal="center"/>
    </xf>
    <xf numFmtId="0" fontId="0" fillId="41" borderId="36" xfId="0" applyFill="1" applyBorder="1" applyAlignment="1">
      <alignment horizontal="center" vertical="center"/>
    </xf>
    <xf numFmtId="0" fontId="0" fillId="41" borderId="37" xfId="0" applyFill="1" applyBorder="1" applyAlignment="1">
      <alignment horizontal="center" vertical="center"/>
    </xf>
    <xf numFmtId="0" fontId="0" fillId="41" borderId="10" xfId="0" applyFont="1" applyFill="1" applyBorder="1" applyAlignment="1">
      <alignment horizontal="center"/>
    </xf>
    <xf numFmtId="0" fontId="16" fillId="41" borderId="10" xfId="0" applyFont="1" applyFill="1" applyBorder="1" applyAlignment="1">
      <alignment horizontal="center"/>
    </xf>
    <xf numFmtId="0" fontId="0" fillId="41" borderId="0" xfId="0" applyFill="1" applyBorder="1" applyAlignment="1">
      <alignment/>
    </xf>
    <xf numFmtId="0" fontId="19" fillId="41" borderId="0" xfId="0" applyFont="1" applyFill="1" applyBorder="1" applyAlignment="1">
      <alignment/>
    </xf>
    <xf numFmtId="0" fontId="0" fillId="41" borderId="0" xfId="0" applyFill="1" applyBorder="1" applyAlignment="1">
      <alignment vertical="center"/>
    </xf>
    <xf numFmtId="0" fontId="0" fillId="41" borderId="0" xfId="0" applyFill="1" applyBorder="1" applyAlignment="1">
      <alignment horizontal="center"/>
    </xf>
    <xf numFmtId="0" fontId="19" fillId="41" borderId="0" xfId="0" applyFont="1" applyFill="1" applyBorder="1" applyAlignment="1">
      <alignment horizontal="center"/>
    </xf>
    <xf numFmtId="0" fontId="19" fillId="41" borderId="10" xfId="0" applyFont="1" applyFill="1" applyBorder="1" applyAlignment="1">
      <alignment horizontal="center" wrapText="1"/>
    </xf>
    <xf numFmtId="0" fontId="0" fillId="41" borderId="14" xfId="0" applyFont="1" applyFill="1" applyBorder="1" applyAlignment="1">
      <alignment/>
    </xf>
    <xf numFmtId="0" fontId="9" fillId="41" borderId="0" xfId="0" applyFont="1" applyFill="1" applyBorder="1" applyAlignment="1">
      <alignment horizontal="center" wrapText="1"/>
    </xf>
    <xf numFmtId="0" fontId="9" fillId="41" borderId="14" xfId="0" applyFont="1" applyFill="1" applyBorder="1" applyAlignment="1">
      <alignment horizontal="center" wrapText="1"/>
    </xf>
    <xf numFmtId="0" fontId="0" fillId="41" borderId="10" xfId="0" applyFill="1" applyBorder="1" applyAlignment="1">
      <alignment horizontal="center" vertical="center"/>
    </xf>
    <xf numFmtId="0" fontId="9" fillId="41" borderId="13" xfId="0" applyFont="1" applyFill="1" applyBorder="1" applyAlignment="1">
      <alignment horizontal="center" wrapText="1"/>
    </xf>
    <xf numFmtId="0" fontId="0" fillId="41" borderId="0" xfId="0" applyFill="1" applyBorder="1" applyAlignment="1">
      <alignment horizontal="center" vertical="center"/>
    </xf>
    <xf numFmtId="0" fontId="0" fillId="41" borderId="38" xfId="0" applyFont="1" applyFill="1" applyBorder="1" applyAlignment="1">
      <alignment horizontal="center" vertical="center"/>
    </xf>
    <xf numFmtId="0" fontId="16" fillId="41" borderId="10" xfId="0" applyFont="1" applyFill="1" applyBorder="1" applyAlignment="1">
      <alignment horizontal="center" shrinkToFit="1"/>
    </xf>
    <xf numFmtId="0" fontId="0" fillId="35" borderId="26" xfId="0" applyFill="1" applyBorder="1" applyAlignment="1">
      <alignment/>
    </xf>
    <xf numFmtId="0" fontId="0" fillId="35" borderId="27" xfId="0" applyFill="1" applyBorder="1" applyAlignment="1">
      <alignment/>
    </xf>
    <xf numFmtId="0" fontId="0" fillId="0" borderId="15" xfId="0" applyFill="1" applyBorder="1" applyAlignment="1">
      <alignment/>
    </xf>
    <xf numFmtId="0" fontId="9" fillId="0" borderId="15" xfId="0" applyFont="1" applyFill="1" applyBorder="1" applyAlignment="1">
      <alignment/>
    </xf>
    <xf numFmtId="0" fontId="9" fillId="0" borderId="15" xfId="0" applyFont="1" applyFill="1" applyBorder="1" applyAlignment="1">
      <alignment horizontal="left" wrapText="1"/>
    </xf>
    <xf numFmtId="0" fontId="0" fillId="0" borderId="0" xfId="0" applyFill="1" applyBorder="1" applyAlignment="1">
      <alignment/>
    </xf>
    <xf numFmtId="0" fontId="9" fillId="0" borderId="0" xfId="0" applyFont="1" applyFill="1" applyBorder="1" applyAlignment="1">
      <alignment/>
    </xf>
    <xf numFmtId="0" fontId="9" fillId="0" borderId="0" xfId="0" applyFont="1" applyFill="1" applyBorder="1" applyAlignment="1">
      <alignment horizontal="left" wrapText="1"/>
    </xf>
    <xf numFmtId="0" fontId="0" fillId="0" borderId="0" xfId="0" applyFont="1" applyFill="1" applyBorder="1" applyAlignment="1">
      <alignment/>
    </xf>
    <xf numFmtId="0" fontId="9" fillId="0" borderId="0" xfId="0" applyFont="1" applyFill="1" applyBorder="1" applyAlignment="1">
      <alignment horizontal="center" wrapText="1"/>
    </xf>
    <xf numFmtId="0" fontId="9" fillId="0" borderId="15" xfId="0" applyFont="1" applyFill="1" applyBorder="1" applyAlignment="1">
      <alignment horizontal="center" wrapText="1"/>
    </xf>
    <xf numFmtId="0" fontId="0" fillId="35" borderId="39" xfId="0" applyFill="1" applyBorder="1" applyAlignment="1">
      <alignment/>
    </xf>
    <xf numFmtId="0" fontId="0" fillId="35" borderId="40" xfId="0" applyFill="1" applyBorder="1" applyAlignment="1">
      <alignment/>
    </xf>
    <xf numFmtId="0" fontId="0" fillId="35" borderId="41" xfId="0" applyFill="1" applyBorder="1" applyAlignment="1">
      <alignment/>
    </xf>
    <xf numFmtId="0" fontId="0" fillId="35" borderId="42" xfId="0" applyFill="1" applyBorder="1" applyAlignment="1">
      <alignment/>
    </xf>
    <xf numFmtId="0" fontId="0" fillId="35" borderId="43" xfId="0" applyFill="1" applyBorder="1" applyAlignment="1">
      <alignment/>
    </xf>
    <xf numFmtId="0" fontId="0" fillId="35" borderId="44" xfId="0" applyFill="1" applyBorder="1" applyAlignment="1">
      <alignment/>
    </xf>
    <xf numFmtId="0" fontId="0" fillId="0" borderId="45" xfId="0" applyFill="1" applyBorder="1" applyAlignment="1">
      <alignment/>
    </xf>
    <xf numFmtId="0" fontId="0" fillId="41" borderId="46" xfId="0" applyFill="1" applyBorder="1" applyAlignment="1">
      <alignment/>
    </xf>
    <xf numFmtId="0" fontId="0" fillId="0" borderId="47" xfId="0" applyFill="1" applyBorder="1" applyAlignment="1">
      <alignment/>
    </xf>
    <xf numFmtId="0" fontId="0" fillId="41" borderId="48" xfId="0" applyFill="1" applyBorder="1" applyAlignment="1">
      <alignment/>
    </xf>
    <xf numFmtId="0" fontId="12" fillId="41" borderId="48" xfId="43" applyFont="1" applyFill="1" applyBorder="1" applyAlignment="1" applyProtection="1">
      <alignment horizontal="center" vertical="center"/>
      <protection/>
    </xf>
    <xf numFmtId="0" fontId="0" fillId="41" borderId="44" xfId="0" applyFill="1" applyBorder="1" applyAlignment="1">
      <alignment/>
    </xf>
    <xf numFmtId="0" fontId="0" fillId="0" borderId="49" xfId="0" applyFill="1" applyBorder="1" applyAlignment="1">
      <alignment/>
    </xf>
    <xf numFmtId="0" fontId="0" fillId="0" borderId="50" xfId="0" applyFill="1" applyBorder="1" applyAlignment="1">
      <alignment/>
    </xf>
    <xf numFmtId="0" fontId="0" fillId="41" borderId="51" xfId="0" applyFill="1" applyBorder="1" applyAlignment="1">
      <alignment/>
    </xf>
    <xf numFmtId="0" fontId="0" fillId="41" borderId="50" xfId="0" applyFill="1" applyBorder="1" applyAlignment="1">
      <alignment/>
    </xf>
    <xf numFmtId="0" fontId="0" fillId="41" borderId="52" xfId="0" applyFill="1" applyBorder="1" applyAlignment="1">
      <alignment/>
    </xf>
    <xf numFmtId="0" fontId="0" fillId="41" borderId="53" xfId="0" applyFill="1" applyBorder="1" applyAlignment="1">
      <alignment/>
    </xf>
    <xf numFmtId="0" fontId="11" fillId="0" borderId="0" xfId="0" applyFont="1" applyFill="1" applyBorder="1" applyAlignment="1">
      <alignment horizontal="center"/>
    </xf>
    <xf numFmtId="0" fontId="0" fillId="0" borderId="25" xfId="0" applyFill="1" applyBorder="1" applyAlignment="1">
      <alignment/>
    </xf>
    <xf numFmtId="0" fontId="0" fillId="0" borderId="24" xfId="0" applyFill="1" applyBorder="1" applyAlignment="1">
      <alignment/>
    </xf>
    <xf numFmtId="0" fontId="9" fillId="0" borderId="0" xfId="0" applyFont="1" applyFill="1" applyBorder="1" applyAlignment="1">
      <alignment horizontal="left"/>
    </xf>
    <xf numFmtId="0" fontId="9" fillId="0" borderId="25" xfId="0" applyFont="1" applyFill="1" applyBorder="1" applyAlignment="1">
      <alignment horizontal="left"/>
    </xf>
    <xf numFmtId="0" fontId="9" fillId="0" borderId="25" xfId="0" applyFont="1" applyFill="1" applyBorder="1" applyAlignment="1">
      <alignment horizontal="left" wrapText="1"/>
    </xf>
    <xf numFmtId="0" fontId="22" fillId="35" borderId="54" xfId="0" applyFont="1" applyFill="1" applyBorder="1" applyAlignment="1">
      <alignment/>
    </xf>
    <xf numFmtId="0" fontId="0" fillId="35" borderId="55" xfId="0" applyFill="1" applyBorder="1" applyAlignment="1">
      <alignment/>
    </xf>
    <xf numFmtId="0" fontId="0" fillId="35" borderId="56" xfId="0" applyFill="1" applyBorder="1" applyAlignment="1">
      <alignment/>
    </xf>
    <xf numFmtId="0" fontId="0" fillId="35" borderId="57" xfId="0" applyFill="1" applyBorder="1" applyAlignment="1">
      <alignment/>
    </xf>
    <xf numFmtId="0" fontId="0" fillId="35" borderId="58" xfId="0" applyFill="1" applyBorder="1" applyAlignment="1">
      <alignment/>
    </xf>
    <xf numFmtId="0" fontId="0" fillId="0" borderId="52" xfId="0" applyFill="1" applyBorder="1" applyAlignment="1">
      <alignment/>
    </xf>
    <xf numFmtId="0" fontId="0" fillId="0" borderId="39" xfId="0" applyBorder="1" applyAlignment="1">
      <alignment/>
    </xf>
    <xf numFmtId="0" fontId="0" fillId="0" borderId="40" xfId="0" applyBorder="1" applyAlignment="1">
      <alignment/>
    </xf>
    <xf numFmtId="0" fontId="0" fillId="0" borderId="42" xfId="0" applyBorder="1" applyAlignment="1">
      <alignment/>
    </xf>
    <xf numFmtId="0" fontId="0" fillId="0" borderId="47" xfId="0" applyBorder="1" applyAlignment="1">
      <alignment/>
    </xf>
    <xf numFmtId="0" fontId="0" fillId="0" borderId="48" xfId="0" applyBorder="1" applyAlignment="1">
      <alignment/>
    </xf>
    <xf numFmtId="0" fontId="8" fillId="0" borderId="47" xfId="0" applyFont="1" applyBorder="1" applyAlignment="1">
      <alignment/>
    </xf>
    <xf numFmtId="0" fontId="0" fillId="0" borderId="49" xfId="0" applyBorder="1" applyAlignment="1">
      <alignment/>
    </xf>
    <xf numFmtId="0" fontId="0" fillId="0" borderId="50" xfId="0" applyBorder="1" applyAlignment="1">
      <alignment/>
    </xf>
    <xf numFmtId="0" fontId="0" fillId="0" borderId="53" xfId="0" applyBorder="1" applyAlignment="1">
      <alignment/>
    </xf>
    <xf numFmtId="0" fontId="24" fillId="42" borderId="10" xfId="61" applyFont="1" applyFill="1" applyBorder="1" applyAlignment="1" applyProtection="1">
      <alignment horizontal="center" vertical="center" shrinkToFit="1"/>
      <protection/>
    </xf>
    <xf numFmtId="0" fontId="23" fillId="42" borderId="10" xfId="61" applyFont="1" applyFill="1" applyBorder="1" applyAlignment="1" applyProtection="1">
      <alignment horizontal="center" vertical="center" shrinkToFit="1"/>
      <protection/>
    </xf>
    <xf numFmtId="0" fontId="5" fillId="34" borderId="0" xfId="63" applyFont="1" applyFill="1" applyProtection="1">
      <alignment vertical="center"/>
      <protection/>
    </xf>
    <xf numFmtId="0" fontId="5" fillId="34" borderId="16" xfId="63" applyFont="1" applyFill="1" applyBorder="1" applyAlignment="1" applyProtection="1">
      <alignment horizontal="left" vertical="center"/>
      <protection locked="0"/>
    </xf>
    <xf numFmtId="0" fontId="5" fillId="34" borderId="17" xfId="63" applyFont="1" applyFill="1" applyBorder="1" applyProtection="1">
      <alignment vertical="center"/>
      <protection/>
    </xf>
    <xf numFmtId="0" fontId="5" fillId="35" borderId="10" xfId="63" applyFont="1" applyFill="1" applyBorder="1" applyAlignment="1" applyProtection="1">
      <alignment horizontal="left" vertical="center"/>
      <protection/>
    </xf>
    <xf numFmtId="0" fontId="5" fillId="37" borderId="10" xfId="63" applyFont="1" applyFill="1" applyBorder="1" applyAlignment="1" applyProtection="1">
      <alignment horizontal="left" vertical="center"/>
      <protection/>
    </xf>
    <xf numFmtId="0" fontId="5" fillId="37" borderId="18" xfId="63" applyFont="1" applyFill="1" applyBorder="1" applyProtection="1">
      <alignment vertical="center"/>
      <protection/>
    </xf>
    <xf numFmtId="0" fontId="5" fillId="34" borderId="10" xfId="63" applyFont="1" applyFill="1" applyBorder="1" applyAlignment="1" applyProtection="1">
      <alignment horizontal="left" vertical="center"/>
      <protection locked="0"/>
    </xf>
    <xf numFmtId="0" fontId="5" fillId="34" borderId="18" xfId="63" applyFont="1" applyFill="1" applyBorder="1" applyProtection="1">
      <alignment vertical="center"/>
      <protection/>
    </xf>
    <xf numFmtId="0" fontId="5" fillId="35" borderId="19" xfId="63" applyFont="1" applyFill="1" applyBorder="1" applyAlignment="1" applyProtection="1">
      <alignment horizontal="left" vertical="center"/>
      <protection/>
    </xf>
    <xf numFmtId="0" fontId="5" fillId="34" borderId="20" xfId="63" applyFont="1" applyFill="1" applyBorder="1" applyProtection="1">
      <alignment vertical="center"/>
      <protection/>
    </xf>
    <xf numFmtId="0" fontId="24" fillId="42" borderId="10" xfId="63" applyFont="1" applyFill="1" applyBorder="1" applyAlignment="1" applyProtection="1">
      <alignment horizontal="center" vertical="center" shrinkToFit="1"/>
      <protection/>
    </xf>
    <xf numFmtId="0" fontId="23" fillId="42" borderId="10" xfId="63" applyFont="1" applyFill="1" applyBorder="1" applyAlignment="1" applyProtection="1">
      <alignment horizontal="center" vertical="center" shrinkToFit="1"/>
      <protection/>
    </xf>
    <xf numFmtId="0" fontId="5" fillId="34" borderId="59" xfId="63" applyFont="1" applyFill="1" applyBorder="1" applyAlignment="1" applyProtection="1">
      <alignment horizontal="left" vertical="center"/>
      <protection locked="0"/>
    </xf>
    <xf numFmtId="0" fontId="5" fillId="34" borderId="32" xfId="63" applyFont="1" applyFill="1" applyBorder="1" applyAlignment="1" applyProtection="1">
      <alignment vertical="center" shrinkToFit="1"/>
      <protection/>
    </xf>
    <xf numFmtId="0" fontId="5" fillId="40" borderId="12" xfId="63" applyFont="1" applyFill="1" applyBorder="1" applyAlignment="1" applyProtection="1">
      <alignment vertical="top" wrapText="1"/>
      <protection/>
    </xf>
    <xf numFmtId="0" fontId="5" fillId="34" borderId="33" xfId="63" applyFont="1" applyFill="1" applyBorder="1" applyAlignment="1" applyProtection="1">
      <alignment vertical="center" shrinkToFit="1"/>
      <protection/>
    </xf>
    <xf numFmtId="0" fontId="5" fillId="40" borderId="12" xfId="63" applyFont="1" applyFill="1" applyBorder="1" applyAlignment="1" applyProtection="1">
      <alignment vertical="top"/>
      <protection/>
    </xf>
    <xf numFmtId="0" fontId="5" fillId="40" borderId="10" xfId="63" applyFont="1" applyFill="1" applyBorder="1" applyAlignment="1" applyProtection="1">
      <alignment horizontal="center" vertical="center"/>
      <protection/>
    </xf>
    <xf numFmtId="1" fontId="5" fillId="34" borderId="10" xfId="63" applyNumberFormat="1" applyFont="1" applyFill="1" applyBorder="1" applyAlignment="1" applyProtection="1">
      <alignment horizontal="left" vertical="center"/>
      <protection locked="0"/>
    </xf>
    <xf numFmtId="1" fontId="5" fillId="0" borderId="10" xfId="63" applyNumberFormat="1" applyFont="1" applyFill="1" applyBorder="1" applyAlignment="1" applyProtection="1">
      <alignment horizontal="left" vertical="center"/>
      <protection locked="0"/>
    </xf>
    <xf numFmtId="178" fontId="5" fillId="34" borderId="10" xfId="63" applyNumberFormat="1" applyFont="1" applyFill="1" applyBorder="1" applyAlignment="1" applyProtection="1">
      <alignment horizontal="left" vertical="center"/>
      <protection locked="0"/>
    </xf>
    <xf numFmtId="0" fontId="5" fillId="35" borderId="30" xfId="63" applyFont="1" applyFill="1" applyBorder="1" applyAlignment="1" applyProtection="1">
      <alignment horizontal="left" vertical="center" shrinkToFit="1"/>
      <protection/>
    </xf>
    <xf numFmtId="0" fontId="5" fillId="0" borderId="10" xfId="63" applyFont="1" applyFill="1" applyBorder="1" applyAlignment="1" applyProtection="1">
      <alignment horizontal="left" vertical="center"/>
      <protection locked="0"/>
    </xf>
    <xf numFmtId="178" fontId="5" fillId="37" borderId="10" xfId="63" applyNumberFormat="1" applyFont="1" applyFill="1" applyBorder="1" applyAlignment="1" applyProtection="1">
      <alignment horizontal="left" vertical="center"/>
      <protection/>
    </xf>
    <xf numFmtId="1" fontId="5" fillId="34" borderId="22" xfId="63" applyNumberFormat="1" applyFont="1" applyFill="1" applyBorder="1" applyAlignment="1" applyProtection="1">
      <alignment horizontal="left" vertical="center"/>
      <protection locked="0"/>
    </xf>
    <xf numFmtId="0" fontId="5" fillId="34" borderId="34" xfId="63" applyFont="1" applyFill="1" applyBorder="1" applyAlignment="1" applyProtection="1">
      <alignment vertical="center" shrinkToFit="1"/>
      <protection/>
    </xf>
    <xf numFmtId="0" fontId="5" fillId="34" borderId="21" xfId="63" applyFont="1" applyFill="1" applyBorder="1" applyAlignment="1" applyProtection="1">
      <alignment horizontal="left" vertical="center"/>
      <protection locked="0"/>
    </xf>
    <xf numFmtId="1" fontId="5" fillId="43" borderId="10" xfId="63" applyNumberFormat="1" applyFont="1" applyFill="1" applyBorder="1" applyAlignment="1" applyProtection="1">
      <alignment horizontal="left" vertical="center"/>
      <protection locked="0"/>
    </xf>
    <xf numFmtId="0" fontId="5" fillId="43" borderId="10" xfId="63" applyFont="1" applyFill="1" applyBorder="1" applyAlignment="1" applyProtection="1">
      <alignment horizontal="left" vertical="center"/>
      <protection locked="0"/>
    </xf>
    <xf numFmtId="1" fontId="5" fillId="34" borderId="31" xfId="63" applyNumberFormat="1" applyFont="1" applyFill="1" applyBorder="1" applyAlignment="1" applyProtection="1">
      <alignment horizontal="left" vertical="center"/>
      <protection locked="0"/>
    </xf>
    <xf numFmtId="0" fontId="5" fillId="34" borderId="35" xfId="63" applyFont="1" applyFill="1" applyBorder="1" applyAlignment="1" applyProtection="1">
      <alignment vertical="center" shrinkToFit="1"/>
      <protection/>
    </xf>
    <xf numFmtId="0" fontId="5" fillId="34" borderId="0" xfId="63" applyFont="1" applyFill="1" applyAlignment="1" applyProtection="1">
      <alignment horizontal="center" vertical="center"/>
      <protection/>
    </xf>
    <xf numFmtId="0" fontId="25" fillId="0" borderId="10" xfId="0" applyFont="1" applyFill="1" applyBorder="1" applyAlignment="1">
      <alignment/>
    </xf>
    <xf numFmtId="0" fontId="3" fillId="0" borderId="10" xfId="0" applyFont="1" applyFill="1" applyBorder="1" applyAlignment="1">
      <alignment horizontal="left"/>
    </xf>
    <xf numFmtId="0" fontId="3" fillId="0" borderId="10" xfId="0" applyFont="1" applyFill="1" applyBorder="1" applyAlignment="1">
      <alignment/>
    </xf>
    <xf numFmtId="0" fontId="3" fillId="0" borderId="12" xfId="62" applyFont="1" applyBorder="1">
      <alignment vertical="center"/>
      <protection/>
    </xf>
    <xf numFmtId="0" fontId="3" fillId="0" borderId="10" xfId="62" applyFont="1" applyBorder="1" applyAlignment="1">
      <alignment horizontal="left" vertical="center"/>
      <protection/>
    </xf>
    <xf numFmtId="0" fontId="5" fillId="37" borderId="10" xfId="61" applyFont="1" applyFill="1" applyBorder="1" applyAlignment="1" applyProtection="1">
      <alignment horizontal="left" vertical="center"/>
      <protection hidden="1"/>
    </xf>
    <xf numFmtId="178" fontId="5" fillId="37" borderId="10" xfId="61" applyNumberFormat="1" applyFont="1" applyFill="1" applyBorder="1" applyAlignment="1" applyProtection="1">
      <alignment horizontal="left" vertical="center"/>
      <protection hidden="1"/>
    </xf>
    <xf numFmtId="0" fontId="5" fillId="35" borderId="30" xfId="63" applyFont="1" applyFill="1" applyBorder="1" applyAlignment="1" applyProtection="1">
      <alignment horizontal="left" vertical="center"/>
      <protection/>
    </xf>
    <xf numFmtId="0" fontId="5" fillId="35" borderId="10" xfId="63" applyFont="1" applyFill="1" applyBorder="1" applyAlignment="1" applyProtection="1">
      <alignment horizontal="left" vertical="center"/>
      <protection/>
    </xf>
    <xf numFmtId="0" fontId="5" fillId="40" borderId="38" xfId="63" applyFont="1" applyFill="1" applyBorder="1" applyAlignment="1" applyProtection="1">
      <alignment horizontal="center" vertical="center"/>
      <protection/>
    </xf>
    <xf numFmtId="0" fontId="5" fillId="40" borderId="37" xfId="63" applyFont="1" applyFill="1" applyBorder="1" applyAlignment="1" applyProtection="1">
      <alignment horizontal="center" vertical="center"/>
      <protection/>
    </xf>
    <xf numFmtId="0" fontId="5" fillId="43" borderId="30" xfId="63" applyFont="1" applyFill="1" applyBorder="1" applyAlignment="1" applyProtection="1">
      <alignment horizontal="left" vertical="center"/>
      <protection/>
    </xf>
    <xf numFmtId="0" fontId="5" fillId="43" borderId="10" xfId="63" applyFont="1" applyFill="1" applyBorder="1" applyAlignment="1" applyProtection="1">
      <alignment horizontal="left" vertical="center"/>
      <protection/>
    </xf>
    <xf numFmtId="0" fontId="5" fillId="43" borderId="60" xfId="63" applyFont="1" applyFill="1" applyBorder="1" applyAlignment="1" applyProtection="1">
      <alignment horizontal="left" vertical="center"/>
      <protection/>
    </xf>
    <xf numFmtId="0" fontId="5" fillId="43" borderId="21" xfId="63" applyFont="1" applyFill="1" applyBorder="1" applyAlignment="1" applyProtection="1">
      <alignment horizontal="left" vertical="center"/>
      <protection/>
    </xf>
    <xf numFmtId="0" fontId="6" fillId="40" borderId="38" xfId="43" applyFill="1" applyBorder="1" applyAlignment="1" applyProtection="1">
      <alignment horizontal="center" vertical="center"/>
      <protection/>
    </xf>
    <xf numFmtId="0" fontId="6" fillId="40" borderId="37" xfId="43" applyFill="1" applyBorder="1" applyAlignment="1" applyProtection="1">
      <alignment horizontal="center" vertical="center"/>
      <protection/>
    </xf>
    <xf numFmtId="0" fontId="5" fillId="40" borderId="24" xfId="63" applyFont="1" applyFill="1" applyBorder="1" applyAlignment="1" applyProtection="1">
      <alignment horizontal="left" vertical="top" wrapText="1"/>
      <protection/>
    </xf>
    <xf numFmtId="0" fontId="5" fillId="40" borderId="28" xfId="63" applyFont="1" applyFill="1" applyBorder="1" applyAlignment="1" applyProtection="1">
      <alignment horizontal="left" vertical="top"/>
      <protection/>
    </xf>
    <xf numFmtId="0" fontId="5" fillId="40" borderId="61" xfId="63" applyFont="1" applyFill="1" applyBorder="1" applyAlignment="1" applyProtection="1">
      <alignment horizontal="left" vertical="top" wrapText="1"/>
      <protection/>
    </xf>
    <xf numFmtId="0" fontId="5" fillId="40" borderId="62" xfId="63" applyFont="1" applyFill="1" applyBorder="1" applyAlignment="1" applyProtection="1">
      <alignment horizontal="left" vertical="top" wrapText="1"/>
      <protection/>
    </xf>
    <xf numFmtId="0" fontId="5" fillId="43" borderId="63" xfId="63" applyFont="1" applyFill="1" applyBorder="1" applyAlignment="1" applyProtection="1">
      <alignment horizontal="left" vertical="center"/>
      <protection/>
    </xf>
    <xf numFmtId="0" fontId="5" fillId="35" borderId="63" xfId="63" applyFont="1" applyFill="1" applyBorder="1" applyAlignment="1" applyProtection="1">
      <alignment horizontal="left" vertical="center"/>
      <protection/>
    </xf>
    <xf numFmtId="0" fontId="5" fillId="35" borderId="54" xfId="63" applyFont="1" applyFill="1" applyBorder="1" applyAlignment="1" applyProtection="1">
      <alignment horizontal="center" vertical="center" textRotation="255"/>
      <protection/>
    </xf>
    <xf numFmtId="0" fontId="5" fillId="35" borderId="64" xfId="63" applyFont="1" applyFill="1" applyBorder="1" applyAlignment="1" applyProtection="1">
      <alignment horizontal="center" vertical="center" textRotation="255"/>
      <protection/>
    </xf>
    <xf numFmtId="0" fontId="5" fillId="35" borderId="65" xfId="63" applyFont="1" applyFill="1" applyBorder="1" applyAlignment="1" applyProtection="1">
      <alignment horizontal="center" vertical="center" textRotation="255"/>
      <protection/>
    </xf>
    <xf numFmtId="0" fontId="4" fillId="34" borderId="0" xfId="63" applyFont="1" applyFill="1" applyBorder="1" applyAlignment="1" applyProtection="1">
      <alignment horizontal="left" vertical="center"/>
      <protection/>
    </xf>
    <xf numFmtId="0" fontId="5" fillId="43" borderId="66" xfId="63" applyFont="1" applyFill="1" applyBorder="1" applyAlignment="1" applyProtection="1">
      <alignment horizontal="left" vertical="center"/>
      <protection/>
    </xf>
    <xf numFmtId="0" fontId="5" fillId="43" borderId="16" xfId="63" applyFont="1" applyFill="1" applyBorder="1" applyAlignment="1" applyProtection="1">
      <alignment horizontal="left" vertical="center"/>
      <protection/>
    </xf>
    <xf numFmtId="0" fontId="5" fillId="43" borderId="67" xfId="63" applyFont="1" applyFill="1" applyBorder="1" applyAlignment="1" applyProtection="1">
      <alignment horizontal="left" vertical="center"/>
      <protection/>
    </xf>
    <xf numFmtId="0" fontId="5" fillId="43" borderId="59" xfId="63" applyFont="1" applyFill="1" applyBorder="1" applyAlignment="1" applyProtection="1">
      <alignment horizontal="left" vertical="center"/>
      <protection/>
    </xf>
    <xf numFmtId="0" fontId="5" fillId="35" borderId="68" xfId="63" applyFont="1" applyFill="1" applyBorder="1" applyAlignment="1" applyProtection="1">
      <alignment horizontal="left" vertical="center"/>
      <protection/>
    </xf>
    <xf numFmtId="0" fontId="5" fillId="35" borderId="22" xfId="63" applyFont="1" applyFill="1" applyBorder="1" applyAlignment="1" applyProtection="1">
      <alignment horizontal="left" vertical="center"/>
      <protection/>
    </xf>
    <xf numFmtId="0" fontId="5" fillId="35" borderId="69" xfId="63" applyFont="1" applyFill="1" applyBorder="1" applyAlignment="1" applyProtection="1">
      <alignment horizontal="left" vertical="center"/>
      <protection/>
    </xf>
    <xf numFmtId="0" fontId="5" fillId="35" borderId="70" xfId="63" applyFont="1" applyFill="1" applyBorder="1" applyAlignment="1" applyProtection="1">
      <alignment horizontal="left" vertical="center"/>
      <protection/>
    </xf>
    <xf numFmtId="0" fontId="5" fillId="35" borderId="71" xfId="63" applyFont="1" applyFill="1" applyBorder="1" applyAlignment="1" applyProtection="1">
      <alignment horizontal="left" vertical="center"/>
      <protection/>
    </xf>
    <xf numFmtId="0" fontId="5" fillId="35" borderId="31" xfId="63" applyFont="1" applyFill="1" applyBorder="1" applyAlignment="1" applyProtection="1">
      <alignment horizontal="left" vertical="center"/>
      <protection/>
    </xf>
    <xf numFmtId="0" fontId="5" fillId="35" borderId="43" xfId="63" applyFont="1" applyFill="1" applyBorder="1" applyAlignment="1" applyProtection="1">
      <alignment horizontal="center" vertical="center" textRotation="255"/>
      <protection/>
    </xf>
    <xf numFmtId="0" fontId="5" fillId="43" borderId="62" xfId="63" applyFont="1" applyFill="1" applyBorder="1" applyAlignment="1" applyProtection="1">
      <alignment horizontal="left" vertical="center"/>
      <protection/>
    </xf>
    <xf numFmtId="0" fontId="5" fillId="43" borderId="37" xfId="63" applyFont="1" applyFill="1" applyBorder="1" applyAlignment="1" applyProtection="1">
      <alignment horizontal="left" vertical="center"/>
      <protection/>
    </xf>
    <xf numFmtId="0" fontId="5" fillId="43" borderId="30" xfId="61" applyFont="1" applyFill="1" applyBorder="1" applyAlignment="1" applyProtection="1">
      <alignment horizontal="left" vertical="center"/>
      <protection/>
    </xf>
    <xf numFmtId="0" fontId="5" fillId="43" borderId="10" xfId="61" applyFont="1" applyFill="1" applyBorder="1" applyAlignment="1" applyProtection="1">
      <alignment horizontal="left" vertical="center"/>
      <protection/>
    </xf>
    <xf numFmtId="0" fontId="5" fillId="35" borderId="30" xfId="61" applyFont="1" applyFill="1" applyBorder="1" applyAlignment="1" applyProtection="1">
      <alignment horizontal="left" vertical="center"/>
      <protection/>
    </xf>
    <xf numFmtId="0" fontId="5" fillId="35" borderId="10" xfId="61" applyFont="1" applyFill="1" applyBorder="1" applyAlignment="1" applyProtection="1">
      <alignment horizontal="left" vertical="center"/>
      <protection/>
    </xf>
    <xf numFmtId="0" fontId="5" fillId="35" borderId="69" xfId="61" applyFont="1" applyFill="1" applyBorder="1" applyAlignment="1" applyProtection="1">
      <alignment horizontal="left" vertical="center"/>
      <protection/>
    </xf>
    <xf numFmtId="0" fontId="5" fillId="35" borderId="70" xfId="61" applyFont="1" applyFill="1" applyBorder="1" applyAlignment="1" applyProtection="1">
      <alignment horizontal="left" vertical="center"/>
      <protection/>
    </xf>
    <xf numFmtId="0" fontId="5" fillId="35" borderId="71" xfId="61" applyFont="1" applyFill="1" applyBorder="1" applyAlignment="1" applyProtection="1">
      <alignment horizontal="left" vertical="center"/>
      <protection/>
    </xf>
    <xf numFmtId="0" fontId="5" fillId="35" borderId="31" xfId="61" applyFont="1" applyFill="1" applyBorder="1" applyAlignment="1" applyProtection="1">
      <alignment horizontal="left" vertical="center"/>
      <protection/>
    </xf>
    <xf numFmtId="0" fontId="5" fillId="35" borderId="43" xfId="61" applyFont="1" applyFill="1" applyBorder="1" applyAlignment="1" applyProtection="1">
      <alignment horizontal="center" vertical="center" textRotation="255"/>
      <protection/>
    </xf>
    <xf numFmtId="0" fontId="5" fillId="35" borderId="64" xfId="61" applyFont="1" applyFill="1" applyBorder="1" applyAlignment="1" applyProtection="1">
      <alignment horizontal="center" vertical="center" textRotation="255"/>
      <protection/>
    </xf>
    <xf numFmtId="0" fontId="5" fillId="35" borderId="65" xfId="61" applyFont="1" applyFill="1" applyBorder="1" applyAlignment="1" applyProtection="1">
      <alignment horizontal="center" vertical="center" textRotation="255"/>
      <protection/>
    </xf>
    <xf numFmtId="0" fontId="5" fillId="43" borderId="62" xfId="61" applyFont="1" applyFill="1" applyBorder="1" applyAlignment="1" applyProtection="1">
      <alignment horizontal="left" vertical="center"/>
      <protection/>
    </xf>
    <xf numFmtId="0" fontId="5" fillId="43" borderId="37" xfId="61" applyFont="1" applyFill="1" applyBorder="1" applyAlignment="1" applyProtection="1">
      <alignment horizontal="left" vertical="center"/>
      <protection/>
    </xf>
    <xf numFmtId="0" fontId="5" fillId="35" borderId="68" xfId="61" applyFont="1" applyFill="1" applyBorder="1" applyAlignment="1" applyProtection="1">
      <alignment horizontal="left" vertical="center"/>
      <protection/>
    </xf>
    <xf numFmtId="0" fontId="5" fillId="35" borderId="22" xfId="61" applyFont="1" applyFill="1" applyBorder="1" applyAlignment="1" applyProtection="1">
      <alignment horizontal="left" vertical="center"/>
      <protection/>
    </xf>
    <xf numFmtId="0" fontId="5" fillId="35" borderId="54" xfId="61" applyFont="1" applyFill="1" applyBorder="1" applyAlignment="1" applyProtection="1">
      <alignment horizontal="center" vertical="center" textRotation="255"/>
      <protection/>
    </xf>
    <xf numFmtId="0" fontId="5" fillId="43" borderId="60" xfId="61" applyFont="1" applyFill="1" applyBorder="1" applyAlignment="1" applyProtection="1">
      <alignment horizontal="left" vertical="center"/>
      <protection/>
    </xf>
    <xf numFmtId="0" fontId="5" fillId="43" borderId="21" xfId="61" applyFont="1" applyFill="1" applyBorder="1" applyAlignment="1" applyProtection="1">
      <alignment horizontal="left" vertical="center"/>
      <protection/>
    </xf>
    <xf numFmtId="0" fontId="5" fillId="43" borderId="63" xfId="61" applyFont="1" applyFill="1" applyBorder="1" applyAlignment="1" applyProtection="1">
      <alignment horizontal="left" vertical="center"/>
      <protection/>
    </xf>
    <xf numFmtId="0" fontId="5" fillId="35" borderId="63" xfId="61" applyFont="1" applyFill="1" applyBorder="1" applyAlignment="1" applyProtection="1">
      <alignment horizontal="left" vertical="center"/>
      <protection/>
    </xf>
    <xf numFmtId="0" fontId="5" fillId="43" borderId="67" xfId="61" applyFont="1" applyFill="1" applyBorder="1" applyAlignment="1" applyProtection="1">
      <alignment horizontal="left" vertical="center"/>
      <protection/>
    </xf>
    <xf numFmtId="0" fontId="5" fillId="43" borderId="59" xfId="61" applyFont="1" applyFill="1" applyBorder="1" applyAlignment="1" applyProtection="1">
      <alignment horizontal="left" vertical="center"/>
      <protection/>
    </xf>
    <xf numFmtId="0" fontId="4" fillId="34" borderId="0" xfId="61" applyFont="1" applyFill="1" applyBorder="1" applyAlignment="1" applyProtection="1">
      <alignment horizontal="left" vertical="center"/>
      <protection/>
    </xf>
    <xf numFmtId="0" fontId="5" fillId="43" borderId="66" xfId="61" applyFont="1" applyFill="1" applyBorder="1" applyAlignment="1" applyProtection="1">
      <alignment horizontal="left" vertical="center"/>
      <protection/>
    </xf>
    <xf numFmtId="0" fontId="5" fillId="43" borderId="16" xfId="61" applyFont="1" applyFill="1" applyBorder="1" applyAlignment="1" applyProtection="1">
      <alignment horizontal="left" vertical="center"/>
      <protection/>
    </xf>
    <xf numFmtId="0" fontId="5" fillId="40" borderId="24" xfId="61" applyFont="1" applyFill="1" applyBorder="1" applyAlignment="1" applyProtection="1">
      <alignment horizontal="left" vertical="top" wrapText="1"/>
      <protection/>
    </xf>
    <xf numFmtId="0" fontId="5" fillId="40" borderId="28" xfId="61" applyFont="1" applyFill="1" applyBorder="1" applyAlignment="1" applyProtection="1">
      <alignment horizontal="left" vertical="top"/>
      <protection/>
    </xf>
    <xf numFmtId="0" fontId="5" fillId="40" borderId="61" xfId="61" applyFont="1" applyFill="1" applyBorder="1" applyAlignment="1" applyProtection="1">
      <alignment horizontal="left" vertical="top" wrapText="1"/>
      <protection/>
    </xf>
    <xf numFmtId="0" fontId="5" fillId="40" borderId="62" xfId="61" applyFont="1" applyFill="1" applyBorder="1" applyAlignment="1" applyProtection="1">
      <alignment horizontal="left" vertical="top" wrapText="1"/>
      <protection/>
    </xf>
    <xf numFmtId="0" fontId="5" fillId="40" borderId="38" xfId="61" applyFont="1" applyFill="1" applyBorder="1" applyAlignment="1" applyProtection="1">
      <alignment horizontal="center" vertical="center"/>
      <protection/>
    </xf>
    <xf numFmtId="0" fontId="5" fillId="40" borderId="37" xfId="61" applyFont="1" applyFill="1" applyBorder="1" applyAlignment="1" applyProtection="1">
      <alignment horizontal="center" vertical="center"/>
      <protection/>
    </xf>
    <xf numFmtId="0" fontId="9" fillId="0" borderId="0" xfId="0" applyFont="1" applyAlignment="1">
      <alignment horizontal="left" wrapText="1"/>
    </xf>
    <xf numFmtId="0" fontId="18" fillId="0" borderId="0" xfId="0" applyFont="1" applyFill="1" applyBorder="1" applyAlignment="1">
      <alignment horizontal="center"/>
    </xf>
    <xf numFmtId="0" fontId="18" fillId="35" borderId="55" xfId="0" applyFont="1" applyFill="1" applyBorder="1" applyAlignment="1">
      <alignment horizontal="center"/>
    </xf>
    <xf numFmtId="0" fontId="18" fillId="35" borderId="56" xfId="0" applyFont="1" applyFill="1" applyBorder="1" applyAlignment="1">
      <alignment horizontal="center"/>
    </xf>
    <xf numFmtId="0" fontId="12" fillId="41" borderId="29" xfId="43" applyFont="1" applyFill="1" applyBorder="1" applyAlignment="1" applyProtection="1">
      <alignment horizontal="center" vertical="center"/>
      <protection/>
    </xf>
    <xf numFmtId="0" fontId="12" fillId="41" borderId="72" xfId="43" applyFont="1" applyFill="1" applyBorder="1" applyAlignment="1" applyProtection="1">
      <alignment horizontal="center" vertical="center"/>
      <protection/>
    </xf>
    <xf numFmtId="0" fontId="12" fillId="41" borderId="73" xfId="43" applyFont="1" applyFill="1" applyBorder="1" applyAlignment="1" applyProtection="1">
      <alignment horizontal="center" vertical="center"/>
      <protection/>
    </xf>
    <xf numFmtId="0" fontId="0" fillId="41" borderId="38" xfId="0" applyFill="1" applyBorder="1" applyAlignment="1">
      <alignment horizontal="center" vertical="center"/>
    </xf>
    <xf numFmtId="0" fontId="0" fillId="41" borderId="36" xfId="0" applyFill="1" applyBorder="1" applyAlignment="1">
      <alignment horizontal="center" vertical="center"/>
    </xf>
    <xf numFmtId="0" fontId="0" fillId="41" borderId="37" xfId="0" applyFill="1" applyBorder="1" applyAlignment="1">
      <alignment horizontal="center" vertical="center"/>
    </xf>
    <xf numFmtId="0" fontId="20" fillId="35" borderId="41" xfId="0" applyFont="1" applyFill="1" applyBorder="1" applyAlignment="1">
      <alignment horizontal="center"/>
    </xf>
    <xf numFmtId="0" fontId="20" fillId="35" borderId="40" xfId="0" applyFont="1" applyFill="1" applyBorder="1" applyAlignment="1">
      <alignment horizontal="center"/>
    </xf>
    <xf numFmtId="0" fontId="20" fillId="35" borderId="74" xfId="0" applyFont="1" applyFill="1" applyBorder="1" applyAlignment="1">
      <alignment horizontal="center"/>
    </xf>
    <xf numFmtId="0" fontId="20" fillId="35" borderId="26" xfId="0" applyFont="1" applyFill="1" applyBorder="1" applyAlignment="1">
      <alignment horizontal="center"/>
    </xf>
    <xf numFmtId="0" fontId="20" fillId="35" borderId="27" xfId="0" applyFont="1" applyFill="1" applyBorder="1" applyAlignment="1">
      <alignment horizontal="center"/>
    </xf>
    <xf numFmtId="0" fontId="20" fillId="35" borderId="28" xfId="0" applyFont="1" applyFill="1" applyBorder="1" applyAlignment="1">
      <alignment horizontal="center"/>
    </xf>
    <xf numFmtId="0" fontId="0" fillId="41" borderId="38" xfId="0" applyFont="1" applyFill="1" applyBorder="1" applyAlignment="1">
      <alignment horizontal="center" vertical="center" wrapText="1"/>
    </xf>
    <xf numFmtId="0" fontId="0" fillId="41" borderId="36" xfId="0" applyFont="1" applyFill="1" applyBorder="1" applyAlignment="1">
      <alignment horizontal="center" vertical="center" wrapText="1"/>
    </xf>
    <xf numFmtId="0" fontId="0" fillId="41" borderId="37" xfId="0" applyFont="1" applyFill="1" applyBorder="1" applyAlignment="1">
      <alignment horizontal="center" vertical="center" wrapText="1"/>
    </xf>
    <xf numFmtId="0" fontId="9" fillId="0" borderId="0" xfId="0" applyFont="1" applyBorder="1" applyAlignment="1">
      <alignment horizontal="left"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舗装履歴入力シート" xfId="61"/>
    <cellStyle name="標準_舗装履歴入力シート (3)" xfId="62"/>
    <cellStyle name="標準_舗装履歴入力シート_05橋梁補修履歴管理ファイル３" xfId="63"/>
    <cellStyle name="Followed Hyperlink" xfId="64"/>
    <cellStyle name="良い" xfId="65"/>
  </cellStyles>
  <dxfs count="82">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6</xdr:row>
      <xdr:rowOff>19050</xdr:rowOff>
    </xdr:from>
    <xdr:to>
      <xdr:col>5</xdr:col>
      <xdr:colOff>1876425</xdr:colOff>
      <xdr:row>8</xdr:row>
      <xdr:rowOff>57150</xdr:rowOff>
    </xdr:to>
    <xdr:grpSp>
      <xdr:nvGrpSpPr>
        <xdr:cNvPr id="1" name="Group 196"/>
        <xdr:cNvGrpSpPr>
          <a:grpSpLocks/>
        </xdr:cNvGrpSpPr>
      </xdr:nvGrpSpPr>
      <xdr:grpSpPr>
        <a:xfrm>
          <a:off x="7143750" y="1285875"/>
          <a:ext cx="1485900" cy="419100"/>
          <a:chOff x="1128" y="69"/>
          <a:chExt cx="156" cy="44"/>
        </a:xfrm>
        <a:solidFill>
          <a:srgbClr val="FFFFFF"/>
        </a:solidFill>
      </xdr:grpSpPr>
      <xdr:sp>
        <xdr:nvSpPr>
          <xdr:cNvPr id="2" name="Text Box 32"/>
          <xdr:cNvSpPr txBox="1">
            <a:spLocks noChangeArrowheads="1"/>
          </xdr:cNvSpPr>
        </xdr:nvSpPr>
        <xdr:spPr>
          <a:xfrm>
            <a:off x="1128" y="69"/>
            <a:ext cx="156" cy="44"/>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0" i="0" u="none" baseline="0">
                <a:solidFill>
                  <a:srgbClr val="000000"/>
                </a:solidFill>
                <a:latin typeface="HGS創英角ｺﾞｼｯｸUB"/>
                <a:ea typeface="HGS創英角ｺﾞｼｯｸUB"/>
                <a:cs typeface="HGS創英角ｺﾞｼｯｸUB"/>
              </a:rPr>
              <a:t>　　　　は必須項目</a:t>
            </a:r>
            <a:r>
              <a:rPr lang="en-US" cap="none" sz="1200" b="0" i="0" u="none" baseline="0">
                <a:solidFill>
                  <a:srgbClr val="000000"/>
                </a:solidFill>
                <a:latin typeface="HGS創英角ｺﾞｼｯｸUB"/>
                <a:ea typeface="HGS創英角ｺﾞｼｯｸUB"/>
                <a:cs typeface="HGS創英角ｺﾞｼｯｸUB"/>
              </a:rPr>
              <a:t>
</a:t>
            </a:r>
            <a:r>
              <a:rPr lang="en-US" cap="none" sz="1200" b="0" i="0" u="none" baseline="0">
                <a:solidFill>
                  <a:srgbClr val="000000"/>
                </a:solidFill>
                <a:latin typeface="HGS創英角ｺﾞｼｯｸUB"/>
                <a:ea typeface="HGS創英角ｺﾞｼｯｸUB"/>
                <a:cs typeface="HGS創英角ｺﾞｼｯｸUB"/>
              </a:rPr>
              <a:t>　　　　は任意項目</a:t>
            </a:r>
          </a:p>
        </xdr:txBody>
      </xdr:sp>
      <xdr:sp>
        <xdr:nvSpPr>
          <xdr:cNvPr id="3" name="Rectangle 33"/>
          <xdr:cNvSpPr>
            <a:spLocks/>
          </xdr:cNvSpPr>
        </xdr:nvSpPr>
        <xdr:spPr>
          <a:xfrm>
            <a:off x="1134" y="75"/>
            <a:ext cx="57" cy="13"/>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34"/>
          <xdr:cNvSpPr>
            <a:spLocks/>
          </xdr:cNvSpPr>
        </xdr:nvSpPr>
        <xdr:spPr>
          <a:xfrm>
            <a:off x="1135" y="93"/>
            <a:ext cx="57" cy="13"/>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104775</xdr:colOff>
      <xdr:row>1</xdr:row>
      <xdr:rowOff>38100</xdr:rowOff>
    </xdr:from>
    <xdr:to>
      <xdr:col>6</xdr:col>
      <xdr:colOff>590550</xdr:colOff>
      <xdr:row>5</xdr:row>
      <xdr:rowOff>47625</xdr:rowOff>
    </xdr:to>
    <xdr:sp>
      <xdr:nvSpPr>
        <xdr:cNvPr id="5" name="Text Box 7"/>
        <xdr:cNvSpPr txBox="1">
          <a:spLocks noChangeArrowheads="1"/>
        </xdr:cNvSpPr>
      </xdr:nvSpPr>
      <xdr:spPr>
        <a:xfrm>
          <a:off x="6858000" y="352425"/>
          <a:ext cx="3162300" cy="771525"/>
        </a:xfrm>
        <a:prstGeom prst="rect">
          <a:avLst/>
        </a:prstGeom>
        <a:solidFill>
          <a:srgbClr val="FFFF00"/>
        </a:solidFill>
        <a:ln w="57150" cmpd="sng">
          <a:solidFill>
            <a:srgbClr val="0000FF"/>
          </a:solidFill>
          <a:headEnd type="none"/>
          <a:tailEnd type="none"/>
        </a:ln>
      </xdr:spPr>
      <xdr:txBody>
        <a:bodyPr vertOverflow="clip" wrap="square" lIns="82296" tIns="50292" rIns="82296" bIns="0"/>
        <a:p>
          <a:pPr algn="ctr">
            <a:defRPr/>
          </a:pPr>
          <a:r>
            <a:rPr lang="en-US" cap="none" sz="48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1</xdr:row>
      <xdr:rowOff>57150</xdr:rowOff>
    </xdr:from>
    <xdr:to>
      <xdr:col>5</xdr:col>
      <xdr:colOff>1628775</xdr:colOff>
      <xdr:row>3</xdr:row>
      <xdr:rowOff>76200</xdr:rowOff>
    </xdr:to>
    <xdr:sp macro="[0]!補修履歴csv出力">
      <xdr:nvSpPr>
        <xdr:cNvPr id="1" name="Rectangle 1"/>
        <xdr:cNvSpPr>
          <a:spLocks/>
        </xdr:cNvSpPr>
      </xdr:nvSpPr>
      <xdr:spPr>
        <a:xfrm>
          <a:off x="7239000" y="371475"/>
          <a:ext cx="1143000" cy="400050"/>
        </a:xfrm>
        <a:prstGeom prst="rect">
          <a:avLst/>
        </a:prstGeom>
        <a:solidFill>
          <a:srgbClr val="C0C0C0"/>
        </a:solidFill>
        <a:ln w="9525" cmpd="sng">
          <a:solidFill>
            <a:srgbClr val="000000"/>
          </a:solidFill>
          <a:headEnd type="none"/>
          <a:tailEnd type="none"/>
        </a:ln>
      </xdr:spPr>
      <xdr:txBody>
        <a:bodyPr vertOverflow="clip" wrap="square" lIns="45720" tIns="22860" rIns="45720" bIns="0" anchor="ctr"/>
        <a:p>
          <a:pPr algn="ctr">
            <a:defRPr/>
          </a:pPr>
          <a:r>
            <a:rPr lang="en-US" cap="none" sz="1400" b="0" i="0" u="none" baseline="0">
              <a:solidFill>
                <a:srgbClr val="000000"/>
              </a:solidFill>
            </a:rPr>
            <a:t>CSV</a:t>
          </a:r>
          <a:r>
            <a:rPr lang="en-US" cap="none" sz="1400" b="0" i="0" u="none" baseline="0">
              <a:solidFill>
                <a:srgbClr val="000000"/>
              </a:solidFill>
            </a:rPr>
            <a:t>出力</a:t>
          </a:r>
        </a:p>
      </xdr:txBody>
    </xdr:sp>
    <xdr:clientData/>
  </xdr:twoCellAnchor>
  <xdr:twoCellAnchor>
    <xdr:from>
      <xdr:col>5</xdr:col>
      <xdr:colOff>390525</xdr:colOff>
      <xdr:row>6</xdr:row>
      <xdr:rowOff>19050</xdr:rowOff>
    </xdr:from>
    <xdr:to>
      <xdr:col>5</xdr:col>
      <xdr:colOff>1876425</xdr:colOff>
      <xdr:row>8</xdr:row>
      <xdr:rowOff>57150</xdr:rowOff>
    </xdr:to>
    <xdr:grpSp>
      <xdr:nvGrpSpPr>
        <xdr:cNvPr id="2" name="Group 196"/>
        <xdr:cNvGrpSpPr>
          <a:grpSpLocks/>
        </xdr:cNvGrpSpPr>
      </xdr:nvGrpSpPr>
      <xdr:grpSpPr>
        <a:xfrm>
          <a:off x="7143750" y="1285875"/>
          <a:ext cx="1485900" cy="419100"/>
          <a:chOff x="1128" y="69"/>
          <a:chExt cx="156" cy="44"/>
        </a:xfrm>
        <a:solidFill>
          <a:srgbClr val="FFFFFF"/>
        </a:solidFill>
      </xdr:grpSpPr>
      <xdr:sp>
        <xdr:nvSpPr>
          <xdr:cNvPr id="3" name="Text Box 32"/>
          <xdr:cNvSpPr txBox="1">
            <a:spLocks noChangeArrowheads="1"/>
          </xdr:cNvSpPr>
        </xdr:nvSpPr>
        <xdr:spPr>
          <a:xfrm>
            <a:off x="1128" y="69"/>
            <a:ext cx="156" cy="44"/>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0" i="0" u="none" baseline="0">
                <a:solidFill>
                  <a:srgbClr val="000000"/>
                </a:solidFill>
                <a:latin typeface="HGS創英角ｺﾞｼｯｸUB"/>
                <a:ea typeface="HGS創英角ｺﾞｼｯｸUB"/>
                <a:cs typeface="HGS創英角ｺﾞｼｯｸUB"/>
              </a:rPr>
              <a:t>　　　　は必須項目</a:t>
            </a:r>
            <a:r>
              <a:rPr lang="en-US" cap="none" sz="1200" b="0" i="0" u="none" baseline="0">
                <a:solidFill>
                  <a:srgbClr val="000000"/>
                </a:solidFill>
                <a:latin typeface="HGS創英角ｺﾞｼｯｸUB"/>
                <a:ea typeface="HGS創英角ｺﾞｼｯｸUB"/>
                <a:cs typeface="HGS創英角ｺﾞｼｯｸUB"/>
              </a:rPr>
              <a:t>
</a:t>
            </a:r>
            <a:r>
              <a:rPr lang="en-US" cap="none" sz="1200" b="0" i="0" u="none" baseline="0">
                <a:solidFill>
                  <a:srgbClr val="000000"/>
                </a:solidFill>
                <a:latin typeface="HGS創英角ｺﾞｼｯｸUB"/>
                <a:ea typeface="HGS創英角ｺﾞｼｯｸUB"/>
                <a:cs typeface="HGS創英角ｺﾞｼｯｸUB"/>
              </a:rPr>
              <a:t>　　　　は任意項目</a:t>
            </a:r>
          </a:p>
        </xdr:txBody>
      </xdr:sp>
      <xdr:sp>
        <xdr:nvSpPr>
          <xdr:cNvPr id="4" name="Rectangle 33"/>
          <xdr:cNvSpPr>
            <a:spLocks/>
          </xdr:cNvSpPr>
        </xdr:nvSpPr>
        <xdr:spPr>
          <a:xfrm>
            <a:off x="1134" y="75"/>
            <a:ext cx="57" cy="13"/>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34"/>
          <xdr:cNvSpPr>
            <a:spLocks/>
          </xdr:cNvSpPr>
        </xdr:nvSpPr>
        <xdr:spPr>
          <a:xfrm>
            <a:off x="1135" y="93"/>
            <a:ext cx="57" cy="13"/>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36</xdr:row>
      <xdr:rowOff>114300</xdr:rowOff>
    </xdr:from>
    <xdr:to>
      <xdr:col>3</xdr:col>
      <xdr:colOff>209550</xdr:colOff>
      <xdr:row>40</xdr:row>
      <xdr:rowOff>104775</xdr:rowOff>
    </xdr:to>
    <xdr:sp>
      <xdr:nvSpPr>
        <xdr:cNvPr id="1" name="Line 53"/>
        <xdr:cNvSpPr>
          <a:spLocks/>
        </xdr:cNvSpPr>
      </xdr:nvSpPr>
      <xdr:spPr>
        <a:xfrm>
          <a:off x="1152525" y="825817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36</xdr:row>
      <xdr:rowOff>142875</xdr:rowOff>
    </xdr:from>
    <xdr:to>
      <xdr:col>8</xdr:col>
      <xdr:colOff>38100</xdr:colOff>
      <xdr:row>40</xdr:row>
      <xdr:rowOff>133350</xdr:rowOff>
    </xdr:to>
    <xdr:sp>
      <xdr:nvSpPr>
        <xdr:cNvPr id="2" name="Line 54"/>
        <xdr:cNvSpPr>
          <a:spLocks/>
        </xdr:cNvSpPr>
      </xdr:nvSpPr>
      <xdr:spPr>
        <a:xfrm>
          <a:off x="3686175" y="828675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323850</xdr:colOff>
      <xdr:row>36</xdr:row>
      <xdr:rowOff>152400</xdr:rowOff>
    </xdr:from>
    <xdr:to>
      <xdr:col>15</xdr:col>
      <xdr:colOff>323850</xdr:colOff>
      <xdr:row>40</xdr:row>
      <xdr:rowOff>142875</xdr:rowOff>
    </xdr:to>
    <xdr:sp>
      <xdr:nvSpPr>
        <xdr:cNvPr id="3" name="Line 55"/>
        <xdr:cNvSpPr>
          <a:spLocks/>
        </xdr:cNvSpPr>
      </xdr:nvSpPr>
      <xdr:spPr>
        <a:xfrm>
          <a:off x="8696325" y="829627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37</xdr:row>
      <xdr:rowOff>19050</xdr:rowOff>
    </xdr:from>
    <xdr:to>
      <xdr:col>13</xdr:col>
      <xdr:colOff>47625</xdr:colOff>
      <xdr:row>41</xdr:row>
      <xdr:rowOff>9525</xdr:rowOff>
    </xdr:to>
    <xdr:sp>
      <xdr:nvSpPr>
        <xdr:cNvPr id="4" name="Line 56"/>
        <xdr:cNvSpPr>
          <a:spLocks/>
        </xdr:cNvSpPr>
      </xdr:nvSpPr>
      <xdr:spPr>
        <a:xfrm>
          <a:off x="7048500" y="833437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142875</xdr:rowOff>
    </xdr:from>
    <xdr:to>
      <xdr:col>8</xdr:col>
      <xdr:colOff>28575</xdr:colOff>
      <xdr:row>38</xdr:row>
      <xdr:rowOff>142875</xdr:rowOff>
    </xdr:to>
    <xdr:sp>
      <xdr:nvSpPr>
        <xdr:cNvPr id="5" name="Line 57"/>
        <xdr:cNvSpPr>
          <a:spLocks/>
        </xdr:cNvSpPr>
      </xdr:nvSpPr>
      <xdr:spPr>
        <a:xfrm>
          <a:off x="1190625" y="8639175"/>
          <a:ext cx="2486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38</xdr:row>
      <xdr:rowOff>142875</xdr:rowOff>
    </xdr:from>
    <xdr:to>
      <xdr:col>13</xdr:col>
      <xdr:colOff>85725</xdr:colOff>
      <xdr:row>38</xdr:row>
      <xdr:rowOff>142875</xdr:rowOff>
    </xdr:to>
    <xdr:sp>
      <xdr:nvSpPr>
        <xdr:cNvPr id="6" name="Line 58"/>
        <xdr:cNvSpPr>
          <a:spLocks/>
        </xdr:cNvSpPr>
      </xdr:nvSpPr>
      <xdr:spPr>
        <a:xfrm>
          <a:off x="3714750" y="8639175"/>
          <a:ext cx="33718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38</xdr:row>
      <xdr:rowOff>133350</xdr:rowOff>
    </xdr:from>
    <xdr:to>
      <xdr:col>15</xdr:col>
      <xdr:colOff>361950</xdr:colOff>
      <xdr:row>38</xdr:row>
      <xdr:rowOff>133350</xdr:rowOff>
    </xdr:to>
    <xdr:sp>
      <xdr:nvSpPr>
        <xdr:cNvPr id="7" name="Line 59"/>
        <xdr:cNvSpPr>
          <a:spLocks/>
        </xdr:cNvSpPr>
      </xdr:nvSpPr>
      <xdr:spPr>
        <a:xfrm>
          <a:off x="7096125" y="8629650"/>
          <a:ext cx="16383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39</xdr:row>
      <xdr:rowOff>76200</xdr:rowOff>
    </xdr:from>
    <xdr:to>
      <xdr:col>7</xdr:col>
      <xdr:colOff>466725</xdr:colOff>
      <xdr:row>40</xdr:row>
      <xdr:rowOff>152400</xdr:rowOff>
    </xdr:to>
    <xdr:sp>
      <xdr:nvSpPr>
        <xdr:cNvPr id="8" name="Text Box 60"/>
        <xdr:cNvSpPr txBox="1">
          <a:spLocks noChangeArrowheads="1"/>
        </xdr:cNvSpPr>
      </xdr:nvSpPr>
      <xdr:spPr>
        <a:xfrm>
          <a:off x="2038350" y="8743950"/>
          <a:ext cx="139065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１～３径間</a:t>
          </a:r>
        </a:p>
      </xdr:txBody>
    </xdr:sp>
    <xdr:clientData/>
  </xdr:twoCellAnchor>
  <xdr:twoCellAnchor>
    <xdr:from>
      <xdr:col>9</xdr:col>
      <xdr:colOff>676275</xdr:colOff>
      <xdr:row>39</xdr:row>
      <xdr:rowOff>85725</xdr:rowOff>
    </xdr:from>
    <xdr:to>
      <xdr:col>12</xdr:col>
      <xdr:colOff>76200</xdr:colOff>
      <xdr:row>40</xdr:row>
      <xdr:rowOff>161925</xdr:rowOff>
    </xdr:to>
    <xdr:sp>
      <xdr:nvSpPr>
        <xdr:cNvPr id="9" name="Text Box 61"/>
        <xdr:cNvSpPr txBox="1">
          <a:spLocks noChangeArrowheads="1"/>
        </xdr:cNvSpPr>
      </xdr:nvSpPr>
      <xdr:spPr>
        <a:xfrm>
          <a:off x="5010150" y="8753475"/>
          <a:ext cx="13811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４径間</a:t>
          </a:r>
        </a:p>
      </xdr:txBody>
    </xdr:sp>
    <xdr:clientData/>
  </xdr:twoCellAnchor>
  <xdr:twoCellAnchor>
    <xdr:from>
      <xdr:col>13</xdr:col>
      <xdr:colOff>561975</xdr:colOff>
      <xdr:row>39</xdr:row>
      <xdr:rowOff>38100</xdr:rowOff>
    </xdr:from>
    <xdr:to>
      <xdr:col>15</xdr:col>
      <xdr:colOff>571500</xdr:colOff>
      <xdr:row>40</xdr:row>
      <xdr:rowOff>114300</xdr:rowOff>
    </xdr:to>
    <xdr:sp>
      <xdr:nvSpPr>
        <xdr:cNvPr id="10" name="Text Box 62"/>
        <xdr:cNvSpPr txBox="1">
          <a:spLocks noChangeArrowheads="1"/>
        </xdr:cNvSpPr>
      </xdr:nvSpPr>
      <xdr:spPr>
        <a:xfrm>
          <a:off x="7562850" y="8705850"/>
          <a:ext cx="13811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５～６径間</a:t>
          </a:r>
        </a:p>
      </xdr:txBody>
    </xdr:sp>
    <xdr:clientData/>
  </xdr:twoCellAnchor>
  <xdr:twoCellAnchor>
    <xdr:from>
      <xdr:col>15</xdr:col>
      <xdr:colOff>323850</xdr:colOff>
      <xdr:row>26</xdr:row>
      <xdr:rowOff>38100</xdr:rowOff>
    </xdr:from>
    <xdr:to>
      <xdr:col>15</xdr:col>
      <xdr:colOff>323850</xdr:colOff>
      <xdr:row>33</xdr:row>
      <xdr:rowOff>28575</xdr:rowOff>
    </xdr:to>
    <xdr:sp>
      <xdr:nvSpPr>
        <xdr:cNvPr id="11" name="Line 49"/>
        <xdr:cNvSpPr>
          <a:spLocks/>
        </xdr:cNvSpPr>
      </xdr:nvSpPr>
      <xdr:spPr>
        <a:xfrm flipV="1">
          <a:off x="8696325" y="6305550"/>
          <a:ext cx="0" cy="1295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26</xdr:row>
      <xdr:rowOff>47625</xdr:rowOff>
    </xdr:from>
    <xdr:to>
      <xdr:col>3</xdr:col>
      <xdr:colOff>219075</xdr:colOff>
      <xdr:row>33</xdr:row>
      <xdr:rowOff>9525</xdr:rowOff>
    </xdr:to>
    <xdr:sp>
      <xdr:nvSpPr>
        <xdr:cNvPr id="12" name="Line 45"/>
        <xdr:cNvSpPr>
          <a:spLocks/>
        </xdr:cNvSpPr>
      </xdr:nvSpPr>
      <xdr:spPr>
        <a:xfrm>
          <a:off x="1162050" y="6315075"/>
          <a:ext cx="0"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26</xdr:row>
      <xdr:rowOff>66675</xdr:rowOff>
    </xdr:from>
    <xdr:to>
      <xdr:col>8</xdr:col>
      <xdr:colOff>9525</xdr:colOff>
      <xdr:row>33</xdr:row>
      <xdr:rowOff>38100</xdr:rowOff>
    </xdr:to>
    <xdr:sp>
      <xdr:nvSpPr>
        <xdr:cNvPr id="13" name="Line 47"/>
        <xdr:cNvSpPr>
          <a:spLocks/>
        </xdr:cNvSpPr>
      </xdr:nvSpPr>
      <xdr:spPr>
        <a:xfrm>
          <a:off x="3657600" y="6334125"/>
          <a:ext cx="0"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26</xdr:row>
      <xdr:rowOff>104775</xdr:rowOff>
    </xdr:from>
    <xdr:to>
      <xdr:col>13</xdr:col>
      <xdr:colOff>47625</xdr:colOff>
      <xdr:row>33</xdr:row>
      <xdr:rowOff>9525</xdr:rowOff>
    </xdr:to>
    <xdr:sp>
      <xdr:nvSpPr>
        <xdr:cNvPr id="14" name="Line 48"/>
        <xdr:cNvSpPr>
          <a:spLocks/>
        </xdr:cNvSpPr>
      </xdr:nvSpPr>
      <xdr:spPr>
        <a:xfrm flipV="1">
          <a:off x="7048500" y="6372225"/>
          <a:ext cx="0" cy="1209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28</xdr:row>
      <xdr:rowOff>114300</xdr:rowOff>
    </xdr:from>
    <xdr:to>
      <xdr:col>8</xdr:col>
      <xdr:colOff>9525</xdr:colOff>
      <xdr:row>28</xdr:row>
      <xdr:rowOff>114300</xdr:rowOff>
    </xdr:to>
    <xdr:sp>
      <xdr:nvSpPr>
        <xdr:cNvPr id="15" name="Line 50"/>
        <xdr:cNvSpPr>
          <a:spLocks/>
        </xdr:cNvSpPr>
      </xdr:nvSpPr>
      <xdr:spPr>
        <a:xfrm>
          <a:off x="1171575" y="6724650"/>
          <a:ext cx="2486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28</xdr:row>
      <xdr:rowOff>114300</xdr:rowOff>
    </xdr:from>
    <xdr:to>
      <xdr:col>13</xdr:col>
      <xdr:colOff>38100</xdr:colOff>
      <xdr:row>28</xdr:row>
      <xdr:rowOff>114300</xdr:rowOff>
    </xdr:to>
    <xdr:sp>
      <xdr:nvSpPr>
        <xdr:cNvPr id="16" name="Line 51"/>
        <xdr:cNvSpPr>
          <a:spLocks/>
        </xdr:cNvSpPr>
      </xdr:nvSpPr>
      <xdr:spPr>
        <a:xfrm>
          <a:off x="3657600" y="6724650"/>
          <a:ext cx="3381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28</xdr:row>
      <xdr:rowOff>104775</xdr:rowOff>
    </xdr:from>
    <xdr:to>
      <xdr:col>15</xdr:col>
      <xdr:colOff>314325</xdr:colOff>
      <xdr:row>28</xdr:row>
      <xdr:rowOff>104775</xdr:rowOff>
    </xdr:to>
    <xdr:sp>
      <xdr:nvSpPr>
        <xdr:cNvPr id="17" name="Line 52"/>
        <xdr:cNvSpPr>
          <a:spLocks/>
        </xdr:cNvSpPr>
      </xdr:nvSpPr>
      <xdr:spPr>
        <a:xfrm>
          <a:off x="7048500" y="6715125"/>
          <a:ext cx="16383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26</xdr:row>
      <xdr:rowOff>123825</xdr:rowOff>
    </xdr:from>
    <xdr:to>
      <xdr:col>7</xdr:col>
      <xdr:colOff>400050</xdr:colOff>
      <xdr:row>28</xdr:row>
      <xdr:rowOff>9525</xdr:rowOff>
    </xdr:to>
    <xdr:sp>
      <xdr:nvSpPr>
        <xdr:cNvPr id="18" name="Text Box 63"/>
        <xdr:cNvSpPr txBox="1">
          <a:spLocks noChangeArrowheads="1"/>
        </xdr:cNvSpPr>
      </xdr:nvSpPr>
      <xdr:spPr>
        <a:xfrm>
          <a:off x="1971675" y="6391275"/>
          <a:ext cx="13906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構造体１</a:t>
          </a:r>
        </a:p>
      </xdr:txBody>
    </xdr:sp>
    <xdr:clientData/>
  </xdr:twoCellAnchor>
  <xdr:twoCellAnchor>
    <xdr:from>
      <xdr:col>13</xdr:col>
      <xdr:colOff>514350</xdr:colOff>
      <xdr:row>26</xdr:row>
      <xdr:rowOff>123825</xdr:rowOff>
    </xdr:from>
    <xdr:to>
      <xdr:col>15</xdr:col>
      <xdr:colOff>533400</xdr:colOff>
      <xdr:row>28</xdr:row>
      <xdr:rowOff>9525</xdr:rowOff>
    </xdr:to>
    <xdr:sp>
      <xdr:nvSpPr>
        <xdr:cNvPr id="19" name="Text Box 64"/>
        <xdr:cNvSpPr txBox="1">
          <a:spLocks noChangeArrowheads="1"/>
        </xdr:cNvSpPr>
      </xdr:nvSpPr>
      <xdr:spPr>
        <a:xfrm>
          <a:off x="7515225" y="6391275"/>
          <a:ext cx="13906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構造体３</a:t>
          </a:r>
        </a:p>
      </xdr:txBody>
    </xdr:sp>
    <xdr:clientData/>
  </xdr:twoCellAnchor>
  <xdr:twoCellAnchor>
    <xdr:from>
      <xdr:col>9</xdr:col>
      <xdr:colOff>581025</xdr:colOff>
      <xdr:row>26</xdr:row>
      <xdr:rowOff>123825</xdr:rowOff>
    </xdr:from>
    <xdr:to>
      <xdr:col>11</xdr:col>
      <xdr:colOff>676275</xdr:colOff>
      <xdr:row>28</xdr:row>
      <xdr:rowOff>9525</xdr:rowOff>
    </xdr:to>
    <xdr:sp>
      <xdr:nvSpPr>
        <xdr:cNvPr id="20" name="Text Box 65"/>
        <xdr:cNvSpPr txBox="1">
          <a:spLocks noChangeArrowheads="1"/>
        </xdr:cNvSpPr>
      </xdr:nvSpPr>
      <xdr:spPr>
        <a:xfrm>
          <a:off x="4914900" y="6391275"/>
          <a:ext cx="13906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構造体２</a:t>
          </a:r>
        </a:p>
      </xdr:txBody>
    </xdr:sp>
    <xdr:clientData/>
  </xdr:twoCellAnchor>
  <xdr:twoCellAnchor>
    <xdr:from>
      <xdr:col>3</xdr:col>
      <xdr:colOff>0</xdr:colOff>
      <xdr:row>33</xdr:row>
      <xdr:rowOff>152400</xdr:rowOff>
    </xdr:from>
    <xdr:to>
      <xdr:col>8</xdr:col>
      <xdr:colOff>114300</xdr:colOff>
      <xdr:row>36</xdr:row>
      <xdr:rowOff>66675</xdr:rowOff>
    </xdr:to>
    <xdr:grpSp>
      <xdr:nvGrpSpPr>
        <xdr:cNvPr id="21" name="Group 209"/>
        <xdr:cNvGrpSpPr>
          <a:grpSpLocks/>
        </xdr:cNvGrpSpPr>
      </xdr:nvGrpSpPr>
      <xdr:grpSpPr>
        <a:xfrm>
          <a:off x="942975" y="7724775"/>
          <a:ext cx="2819400" cy="485775"/>
          <a:chOff x="206" y="390"/>
          <a:chExt cx="216" cy="49"/>
        </a:xfrm>
        <a:solidFill>
          <a:srgbClr val="FFFFFF"/>
        </a:solidFill>
      </xdr:grpSpPr>
      <xdr:sp>
        <xdr:nvSpPr>
          <xdr:cNvPr id="22" name="フリーフォーム 285"/>
          <xdr:cNvSpPr>
            <a:spLocks/>
          </xdr:cNvSpPr>
        </xdr:nvSpPr>
        <xdr:spPr>
          <a:xfrm flipH="1">
            <a:off x="206" y="390"/>
            <a:ext cx="27" cy="48"/>
          </a:xfrm>
          <a:custGeom>
            <a:pathLst>
              <a:path h="5541818" w="3394363">
                <a:moveTo>
                  <a:pt x="1437409" y="0"/>
                </a:moveTo>
                <a:lnTo>
                  <a:pt x="1420090" y="1368136"/>
                </a:lnTo>
                <a:lnTo>
                  <a:pt x="675409" y="1368136"/>
                </a:lnTo>
                <a:lnTo>
                  <a:pt x="606136" y="4727863"/>
                </a:lnTo>
                <a:lnTo>
                  <a:pt x="17318" y="4901045"/>
                </a:lnTo>
                <a:lnTo>
                  <a:pt x="0" y="5507181"/>
                </a:lnTo>
                <a:lnTo>
                  <a:pt x="3394363" y="5541818"/>
                </a:lnTo>
                <a:lnTo>
                  <a:pt x="3377045" y="4883727"/>
                </a:lnTo>
                <a:lnTo>
                  <a:pt x="1853045" y="4710545"/>
                </a:lnTo>
                <a:lnTo>
                  <a:pt x="1853045" y="0"/>
                </a:lnTo>
                <a:lnTo>
                  <a:pt x="1437409"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フリーフォーム 291"/>
          <xdr:cNvSpPr>
            <a:spLocks/>
          </xdr:cNvSpPr>
        </xdr:nvSpPr>
        <xdr:spPr>
          <a:xfrm>
            <a:off x="281" y="402"/>
            <a:ext cx="14" cy="37"/>
          </a:xfrm>
          <a:custGeom>
            <a:pathLst>
              <a:path h="4156364" w="1939636">
                <a:moveTo>
                  <a:pt x="536863" y="17318"/>
                </a:moveTo>
                <a:cubicBezTo>
                  <a:pt x="531090" y="1154545"/>
                  <a:pt x="525318" y="2291773"/>
                  <a:pt x="519545" y="3429000"/>
                </a:cubicBezTo>
                <a:lnTo>
                  <a:pt x="17318" y="3429000"/>
                </a:lnTo>
                <a:lnTo>
                  <a:pt x="0" y="4121728"/>
                </a:lnTo>
                <a:lnTo>
                  <a:pt x="1922318" y="4156364"/>
                </a:lnTo>
                <a:lnTo>
                  <a:pt x="1939636" y="3446318"/>
                </a:lnTo>
                <a:lnTo>
                  <a:pt x="1472045" y="3411682"/>
                </a:lnTo>
                <a:lnTo>
                  <a:pt x="1472045" y="0"/>
                </a:lnTo>
                <a:lnTo>
                  <a:pt x="536863" y="17318"/>
                </a:lnTo>
                <a:close/>
              </a:path>
            </a:pathLst>
          </a:cu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フリーフォーム 291"/>
          <xdr:cNvSpPr>
            <a:spLocks/>
          </xdr:cNvSpPr>
        </xdr:nvSpPr>
        <xdr:spPr>
          <a:xfrm>
            <a:off x="408" y="402"/>
            <a:ext cx="14" cy="37"/>
          </a:xfrm>
          <a:custGeom>
            <a:pathLst>
              <a:path h="4156364" w="1939636">
                <a:moveTo>
                  <a:pt x="536863" y="17318"/>
                </a:moveTo>
                <a:cubicBezTo>
                  <a:pt x="531090" y="1154545"/>
                  <a:pt x="525318" y="2291773"/>
                  <a:pt x="519545" y="3429000"/>
                </a:cubicBezTo>
                <a:lnTo>
                  <a:pt x="17318" y="3429000"/>
                </a:lnTo>
                <a:lnTo>
                  <a:pt x="0" y="4121728"/>
                </a:lnTo>
                <a:lnTo>
                  <a:pt x="1922318" y="4156364"/>
                </a:lnTo>
                <a:lnTo>
                  <a:pt x="1939636" y="3446318"/>
                </a:lnTo>
                <a:lnTo>
                  <a:pt x="1472045" y="3411682"/>
                </a:lnTo>
                <a:lnTo>
                  <a:pt x="1472045" y="0"/>
                </a:lnTo>
                <a:lnTo>
                  <a:pt x="536863" y="1731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正方形/長方形 290"/>
          <xdr:cNvSpPr>
            <a:spLocks/>
          </xdr:cNvSpPr>
        </xdr:nvSpPr>
        <xdr:spPr>
          <a:xfrm>
            <a:off x="224" y="390"/>
            <a:ext cx="64" cy="1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正方形/長方形 290"/>
          <xdr:cNvSpPr>
            <a:spLocks/>
          </xdr:cNvSpPr>
        </xdr:nvSpPr>
        <xdr:spPr>
          <a:xfrm>
            <a:off x="288" y="390"/>
            <a:ext cx="63" cy="1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正方形/長方形 290"/>
          <xdr:cNvSpPr>
            <a:spLocks/>
          </xdr:cNvSpPr>
        </xdr:nvSpPr>
        <xdr:spPr>
          <a:xfrm>
            <a:off x="351" y="390"/>
            <a:ext cx="64" cy="1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フリーフォーム 291"/>
          <xdr:cNvSpPr>
            <a:spLocks/>
          </xdr:cNvSpPr>
        </xdr:nvSpPr>
        <xdr:spPr>
          <a:xfrm>
            <a:off x="344" y="402"/>
            <a:ext cx="14" cy="37"/>
          </a:xfrm>
          <a:custGeom>
            <a:pathLst>
              <a:path h="4156364" w="1939636">
                <a:moveTo>
                  <a:pt x="536863" y="17318"/>
                </a:moveTo>
                <a:cubicBezTo>
                  <a:pt x="531090" y="1154545"/>
                  <a:pt x="525318" y="2291773"/>
                  <a:pt x="519545" y="3429000"/>
                </a:cubicBezTo>
                <a:lnTo>
                  <a:pt x="17318" y="3429000"/>
                </a:lnTo>
                <a:lnTo>
                  <a:pt x="0" y="4121728"/>
                </a:lnTo>
                <a:lnTo>
                  <a:pt x="1922318" y="4156364"/>
                </a:lnTo>
                <a:lnTo>
                  <a:pt x="1939636" y="3446318"/>
                </a:lnTo>
                <a:lnTo>
                  <a:pt x="1472045" y="3411682"/>
                </a:lnTo>
                <a:lnTo>
                  <a:pt x="1472045" y="0"/>
                </a:lnTo>
                <a:lnTo>
                  <a:pt x="536863" y="17318"/>
                </a:lnTo>
                <a:close/>
              </a:path>
            </a:pathLst>
          </a:cu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28575</xdr:colOff>
      <xdr:row>30</xdr:row>
      <xdr:rowOff>142875</xdr:rowOff>
    </xdr:from>
    <xdr:to>
      <xdr:col>13</xdr:col>
      <xdr:colOff>47625</xdr:colOff>
      <xdr:row>34</xdr:row>
      <xdr:rowOff>47625</xdr:rowOff>
    </xdr:to>
    <xdr:grpSp>
      <xdr:nvGrpSpPr>
        <xdr:cNvPr id="29" name="Group 77"/>
        <xdr:cNvGrpSpPr>
          <a:grpSpLocks/>
        </xdr:cNvGrpSpPr>
      </xdr:nvGrpSpPr>
      <xdr:grpSpPr>
        <a:xfrm>
          <a:off x="3676650" y="7096125"/>
          <a:ext cx="3371850" cy="752475"/>
          <a:chOff x="390" y="305"/>
          <a:chExt cx="258" cy="63"/>
        </a:xfrm>
        <a:solidFill>
          <a:srgbClr val="FFFFFF"/>
        </a:solidFill>
      </xdr:grpSpPr>
      <xdr:sp>
        <xdr:nvSpPr>
          <xdr:cNvPr id="30" name="正方形/長方形 290"/>
          <xdr:cNvSpPr>
            <a:spLocks/>
          </xdr:cNvSpPr>
        </xdr:nvSpPr>
        <xdr:spPr>
          <a:xfrm>
            <a:off x="453" y="358"/>
            <a:ext cx="130" cy="1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正方形/長方形 290"/>
          <xdr:cNvSpPr>
            <a:spLocks/>
          </xdr:cNvSpPr>
        </xdr:nvSpPr>
        <xdr:spPr>
          <a:xfrm>
            <a:off x="390" y="358"/>
            <a:ext cx="63" cy="1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11"/>
          <xdr:cNvSpPr>
            <a:spLocks/>
          </xdr:cNvSpPr>
        </xdr:nvSpPr>
        <xdr:spPr>
          <a:xfrm flipV="1">
            <a:off x="390" y="307"/>
            <a:ext cx="35" cy="52"/>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12"/>
          <xdr:cNvSpPr>
            <a:spLocks/>
          </xdr:cNvSpPr>
        </xdr:nvSpPr>
        <xdr:spPr>
          <a:xfrm>
            <a:off x="424" y="306"/>
            <a:ext cx="193"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14"/>
          <xdr:cNvSpPr>
            <a:spLocks/>
          </xdr:cNvSpPr>
        </xdr:nvSpPr>
        <xdr:spPr>
          <a:xfrm>
            <a:off x="422" y="307"/>
            <a:ext cx="33" cy="53"/>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15"/>
          <xdr:cNvSpPr>
            <a:spLocks/>
          </xdr:cNvSpPr>
        </xdr:nvSpPr>
        <xdr:spPr>
          <a:xfrm flipV="1">
            <a:off x="452" y="305"/>
            <a:ext cx="32" cy="5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正方形/長方形 290"/>
          <xdr:cNvSpPr>
            <a:spLocks/>
          </xdr:cNvSpPr>
        </xdr:nvSpPr>
        <xdr:spPr>
          <a:xfrm>
            <a:off x="583" y="358"/>
            <a:ext cx="63" cy="1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29"/>
          <xdr:cNvSpPr>
            <a:spLocks/>
          </xdr:cNvSpPr>
        </xdr:nvSpPr>
        <xdr:spPr>
          <a:xfrm>
            <a:off x="484" y="308"/>
            <a:ext cx="33" cy="53"/>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0"/>
          <xdr:cNvSpPr>
            <a:spLocks/>
          </xdr:cNvSpPr>
        </xdr:nvSpPr>
        <xdr:spPr>
          <a:xfrm flipV="1">
            <a:off x="516" y="305"/>
            <a:ext cx="32" cy="5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1"/>
          <xdr:cNvSpPr>
            <a:spLocks/>
          </xdr:cNvSpPr>
        </xdr:nvSpPr>
        <xdr:spPr>
          <a:xfrm>
            <a:off x="549" y="307"/>
            <a:ext cx="33" cy="53"/>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2"/>
          <xdr:cNvSpPr>
            <a:spLocks/>
          </xdr:cNvSpPr>
        </xdr:nvSpPr>
        <xdr:spPr>
          <a:xfrm>
            <a:off x="615" y="307"/>
            <a:ext cx="33" cy="53"/>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3"/>
          <xdr:cNvSpPr>
            <a:spLocks/>
          </xdr:cNvSpPr>
        </xdr:nvSpPr>
        <xdr:spPr>
          <a:xfrm flipV="1">
            <a:off x="582" y="307"/>
            <a:ext cx="32" cy="5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609600</xdr:colOff>
      <xdr:row>33</xdr:row>
      <xdr:rowOff>152400</xdr:rowOff>
    </xdr:from>
    <xdr:to>
      <xdr:col>15</xdr:col>
      <xdr:colOff>542925</xdr:colOff>
      <xdr:row>36</xdr:row>
      <xdr:rowOff>66675</xdr:rowOff>
    </xdr:to>
    <xdr:grpSp>
      <xdr:nvGrpSpPr>
        <xdr:cNvPr id="42" name="Group 208"/>
        <xdr:cNvGrpSpPr>
          <a:grpSpLocks/>
        </xdr:cNvGrpSpPr>
      </xdr:nvGrpSpPr>
      <xdr:grpSpPr>
        <a:xfrm>
          <a:off x="6924675" y="7724775"/>
          <a:ext cx="1990725" cy="485775"/>
          <a:chOff x="664" y="390"/>
          <a:chExt cx="152" cy="49"/>
        </a:xfrm>
        <a:solidFill>
          <a:srgbClr val="FFFFFF"/>
        </a:solidFill>
      </xdr:grpSpPr>
      <xdr:sp>
        <xdr:nvSpPr>
          <xdr:cNvPr id="43" name="フリーフォーム 285"/>
          <xdr:cNvSpPr>
            <a:spLocks/>
          </xdr:cNvSpPr>
        </xdr:nvSpPr>
        <xdr:spPr>
          <a:xfrm>
            <a:off x="789" y="390"/>
            <a:ext cx="27" cy="48"/>
          </a:xfrm>
          <a:custGeom>
            <a:pathLst>
              <a:path h="5541818" w="3394363">
                <a:moveTo>
                  <a:pt x="1437409" y="0"/>
                </a:moveTo>
                <a:lnTo>
                  <a:pt x="1420090" y="1368136"/>
                </a:lnTo>
                <a:lnTo>
                  <a:pt x="675409" y="1368136"/>
                </a:lnTo>
                <a:lnTo>
                  <a:pt x="606136" y="4727863"/>
                </a:lnTo>
                <a:lnTo>
                  <a:pt x="17318" y="4901045"/>
                </a:lnTo>
                <a:lnTo>
                  <a:pt x="0" y="5507181"/>
                </a:lnTo>
                <a:lnTo>
                  <a:pt x="3394363" y="5541818"/>
                </a:lnTo>
                <a:lnTo>
                  <a:pt x="3377045" y="4883727"/>
                </a:lnTo>
                <a:lnTo>
                  <a:pt x="1853045" y="4710545"/>
                </a:lnTo>
                <a:lnTo>
                  <a:pt x="1853045" y="0"/>
                </a:lnTo>
                <a:lnTo>
                  <a:pt x="1437409" y="0"/>
                </a:lnTo>
                <a:close/>
              </a:path>
            </a:pathLst>
          </a:cu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フリーフォーム 291"/>
          <xdr:cNvSpPr>
            <a:spLocks/>
          </xdr:cNvSpPr>
        </xdr:nvSpPr>
        <xdr:spPr>
          <a:xfrm>
            <a:off x="664" y="402"/>
            <a:ext cx="14" cy="37"/>
          </a:xfrm>
          <a:custGeom>
            <a:pathLst>
              <a:path h="4156364" w="1939636">
                <a:moveTo>
                  <a:pt x="536863" y="17318"/>
                </a:moveTo>
                <a:cubicBezTo>
                  <a:pt x="531090" y="1154545"/>
                  <a:pt x="525318" y="2291773"/>
                  <a:pt x="519545" y="3429000"/>
                </a:cubicBezTo>
                <a:lnTo>
                  <a:pt x="17318" y="3429000"/>
                </a:lnTo>
                <a:lnTo>
                  <a:pt x="0" y="4121728"/>
                </a:lnTo>
                <a:lnTo>
                  <a:pt x="1922318" y="4156364"/>
                </a:lnTo>
                <a:lnTo>
                  <a:pt x="1939636" y="3446318"/>
                </a:lnTo>
                <a:lnTo>
                  <a:pt x="1472045" y="3411682"/>
                </a:lnTo>
                <a:lnTo>
                  <a:pt x="1472045" y="0"/>
                </a:lnTo>
                <a:lnTo>
                  <a:pt x="536863" y="1731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正方形/長方形 290"/>
          <xdr:cNvSpPr>
            <a:spLocks/>
          </xdr:cNvSpPr>
        </xdr:nvSpPr>
        <xdr:spPr>
          <a:xfrm>
            <a:off x="671" y="390"/>
            <a:ext cx="127" cy="1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フリーフォーム 291"/>
          <xdr:cNvSpPr>
            <a:spLocks/>
          </xdr:cNvSpPr>
        </xdr:nvSpPr>
        <xdr:spPr>
          <a:xfrm>
            <a:off x="726" y="402"/>
            <a:ext cx="14" cy="37"/>
          </a:xfrm>
          <a:custGeom>
            <a:pathLst>
              <a:path h="4156364" w="1939636">
                <a:moveTo>
                  <a:pt x="536863" y="17318"/>
                </a:moveTo>
                <a:cubicBezTo>
                  <a:pt x="531090" y="1154545"/>
                  <a:pt x="525318" y="2291773"/>
                  <a:pt x="519545" y="3429000"/>
                </a:cubicBezTo>
                <a:lnTo>
                  <a:pt x="17318" y="3429000"/>
                </a:lnTo>
                <a:lnTo>
                  <a:pt x="0" y="4121728"/>
                </a:lnTo>
                <a:lnTo>
                  <a:pt x="1922318" y="4156364"/>
                </a:lnTo>
                <a:lnTo>
                  <a:pt x="1939636" y="3446318"/>
                </a:lnTo>
                <a:lnTo>
                  <a:pt x="1472045" y="3411682"/>
                </a:lnTo>
                <a:lnTo>
                  <a:pt x="1472045" y="0"/>
                </a:lnTo>
                <a:lnTo>
                  <a:pt x="536863" y="1731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142875</xdr:colOff>
      <xdr:row>5</xdr:row>
      <xdr:rowOff>161925</xdr:rowOff>
    </xdr:from>
    <xdr:to>
      <xdr:col>7</xdr:col>
      <xdr:colOff>304800</xdr:colOff>
      <xdr:row>20</xdr:row>
      <xdr:rowOff>66675</xdr:rowOff>
    </xdr:to>
    <xdr:grpSp>
      <xdr:nvGrpSpPr>
        <xdr:cNvPr id="47" name="Group 366"/>
        <xdr:cNvGrpSpPr>
          <a:grpSpLocks/>
        </xdr:cNvGrpSpPr>
      </xdr:nvGrpSpPr>
      <xdr:grpSpPr>
        <a:xfrm>
          <a:off x="1333500" y="1552575"/>
          <a:ext cx="1933575" cy="2667000"/>
          <a:chOff x="416" y="126"/>
          <a:chExt cx="203" cy="244"/>
        </a:xfrm>
        <a:solidFill>
          <a:srgbClr val="FFFFFF"/>
        </a:solidFill>
      </xdr:grpSpPr>
      <xdr:grpSp>
        <xdr:nvGrpSpPr>
          <xdr:cNvPr id="48" name="Group 365"/>
          <xdr:cNvGrpSpPr>
            <a:grpSpLocks/>
          </xdr:cNvGrpSpPr>
        </xdr:nvGrpSpPr>
        <xdr:grpSpPr>
          <a:xfrm>
            <a:off x="416" y="126"/>
            <a:ext cx="203" cy="236"/>
            <a:chOff x="421" y="117"/>
            <a:chExt cx="203" cy="236"/>
          </a:xfrm>
          <a:solidFill>
            <a:srgbClr val="FFFFFF"/>
          </a:solidFill>
        </xdr:grpSpPr>
        <xdr:grpSp>
          <xdr:nvGrpSpPr>
            <xdr:cNvPr id="49" name="Group 364"/>
            <xdr:cNvGrpSpPr>
              <a:grpSpLocks/>
            </xdr:cNvGrpSpPr>
          </xdr:nvGrpSpPr>
          <xdr:grpSpPr>
            <a:xfrm>
              <a:off x="421" y="117"/>
              <a:ext cx="203" cy="151"/>
              <a:chOff x="421" y="117"/>
              <a:chExt cx="203" cy="151"/>
            </a:xfrm>
            <a:solidFill>
              <a:srgbClr val="FFFFFF"/>
            </a:solidFill>
          </xdr:grpSpPr>
          <xdr:sp>
            <xdr:nvSpPr>
              <xdr:cNvPr id="50" name="正方形/長方形 290"/>
              <xdr:cNvSpPr>
                <a:spLocks/>
              </xdr:cNvSpPr>
            </xdr:nvSpPr>
            <xdr:spPr>
              <a:xfrm>
                <a:off x="444" y="210"/>
                <a:ext cx="156" cy="12"/>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フリーフォーム 285"/>
              <xdr:cNvSpPr>
                <a:spLocks/>
              </xdr:cNvSpPr>
            </xdr:nvSpPr>
            <xdr:spPr>
              <a:xfrm>
                <a:off x="589" y="210"/>
                <a:ext cx="34" cy="58"/>
              </a:xfrm>
              <a:custGeom>
                <a:pathLst>
                  <a:path h="5541818" w="3394363">
                    <a:moveTo>
                      <a:pt x="1437409" y="0"/>
                    </a:moveTo>
                    <a:lnTo>
                      <a:pt x="1420090" y="1368136"/>
                    </a:lnTo>
                    <a:lnTo>
                      <a:pt x="675409" y="1368136"/>
                    </a:lnTo>
                    <a:lnTo>
                      <a:pt x="606136" y="4727863"/>
                    </a:lnTo>
                    <a:lnTo>
                      <a:pt x="17318" y="4901045"/>
                    </a:lnTo>
                    <a:lnTo>
                      <a:pt x="0" y="5507181"/>
                    </a:lnTo>
                    <a:lnTo>
                      <a:pt x="3394363" y="5541818"/>
                    </a:lnTo>
                    <a:lnTo>
                      <a:pt x="3377045" y="4883727"/>
                    </a:lnTo>
                    <a:lnTo>
                      <a:pt x="1853045" y="4710545"/>
                    </a:lnTo>
                    <a:lnTo>
                      <a:pt x="1853045" y="0"/>
                    </a:lnTo>
                    <a:lnTo>
                      <a:pt x="1437409" y="0"/>
                    </a:lnTo>
                    <a:close/>
                  </a:path>
                </a:pathLst>
              </a:cu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フリーフォーム 285"/>
              <xdr:cNvSpPr>
                <a:spLocks/>
              </xdr:cNvSpPr>
            </xdr:nvSpPr>
            <xdr:spPr>
              <a:xfrm flipH="1">
                <a:off x="421" y="210"/>
                <a:ext cx="34" cy="58"/>
              </a:xfrm>
              <a:custGeom>
                <a:pathLst>
                  <a:path h="5541818" w="3394363">
                    <a:moveTo>
                      <a:pt x="1437409" y="0"/>
                    </a:moveTo>
                    <a:lnTo>
                      <a:pt x="1420090" y="1368136"/>
                    </a:lnTo>
                    <a:lnTo>
                      <a:pt x="675409" y="1368136"/>
                    </a:lnTo>
                    <a:lnTo>
                      <a:pt x="606136" y="4727863"/>
                    </a:lnTo>
                    <a:lnTo>
                      <a:pt x="17318" y="4901045"/>
                    </a:lnTo>
                    <a:lnTo>
                      <a:pt x="0" y="5507181"/>
                    </a:lnTo>
                    <a:lnTo>
                      <a:pt x="3394363" y="5541818"/>
                    </a:lnTo>
                    <a:lnTo>
                      <a:pt x="3377045" y="4883727"/>
                    </a:lnTo>
                    <a:lnTo>
                      <a:pt x="1853045" y="4710545"/>
                    </a:lnTo>
                    <a:lnTo>
                      <a:pt x="1853045" y="0"/>
                    </a:lnTo>
                    <a:lnTo>
                      <a:pt x="1437409"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71"/>
              <xdr:cNvSpPr>
                <a:spLocks/>
              </xdr:cNvSpPr>
            </xdr:nvSpPr>
            <xdr:spPr>
              <a:xfrm>
                <a:off x="442" y="121"/>
                <a:ext cx="0" cy="7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72"/>
              <xdr:cNvSpPr>
                <a:spLocks/>
              </xdr:cNvSpPr>
            </xdr:nvSpPr>
            <xdr:spPr>
              <a:xfrm>
                <a:off x="595" y="117"/>
                <a:ext cx="0" cy="7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73"/>
              <xdr:cNvSpPr>
                <a:spLocks/>
              </xdr:cNvSpPr>
            </xdr:nvSpPr>
            <xdr:spPr>
              <a:xfrm>
                <a:off x="445" y="166"/>
                <a:ext cx="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Text Box 74"/>
              <xdr:cNvSpPr txBox="1">
                <a:spLocks noChangeArrowheads="1"/>
              </xdr:cNvSpPr>
            </xdr:nvSpPr>
            <xdr:spPr>
              <a:xfrm>
                <a:off x="491" y="117"/>
                <a:ext cx="133" cy="3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構造体１</a:t>
                </a:r>
              </a:p>
            </xdr:txBody>
          </xdr:sp>
        </xdr:grpSp>
        <xdr:sp>
          <xdr:nvSpPr>
            <xdr:cNvPr id="57" name="Line 309"/>
            <xdr:cNvSpPr>
              <a:spLocks/>
            </xdr:cNvSpPr>
          </xdr:nvSpPr>
          <xdr:spPr>
            <a:xfrm flipV="1">
              <a:off x="446" y="281"/>
              <a:ext cx="0" cy="7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310"/>
            <xdr:cNvSpPr>
              <a:spLocks/>
            </xdr:cNvSpPr>
          </xdr:nvSpPr>
          <xdr:spPr>
            <a:xfrm flipV="1">
              <a:off x="602" y="280"/>
              <a:ext cx="0" cy="7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312"/>
            <xdr:cNvSpPr>
              <a:spLocks/>
            </xdr:cNvSpPr>
          </xdr:nvSpPr>
          <xdr:spPr>
            <a:xfrm>
              <a:off x="447" y="316"/>
              <a:ext cx="152"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0" name="Text Box 313"/>
          <xdr:cNvSpPr txBox="1">
            <a:spLocks noChangeArrowheads="1"/>
          </xdr:cNvSpPr>
        </xdr:nvSpPr>
        <xdr:spPr>
          <a:xfrm>
            <a:off x="494" y="340"/>
            <a:ext cx="92" cy="3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径間</a:t>
            </a:r>
          </a:p>
        </xdr:txBody>
      </xdr:sp>
    </xdr:grpSp>
    <xdr:clientData/>
  </xdr:twoCellAnchor>
  <xdr:twoCellAnchor>
    <xdr:from>
      <xdr:col>1</xdr:col>
      <xdr:colOff>409575</xdr:colOff>
      <xdr:row>27</xdr:row>
      <xdr:rowOff>0</xdr:rowOff>
    </xdr:from>
    <xdr:to>
      <xdr:col>3</xdr:col>
      <xdr:colOff>114300</xdr:colOff>
      <xdr:row>28</xdr:row>
      <xdr:rowOff>57150</xdr:rowOff>
    </xdr:to>
    <xdr:sp>
      <xdr:nvSpPr>
        <xdr:cNvPr id="61" name="Text Box 348"/>
        <xdr:cNvSpPr txBox="1">
          <a:spLocks noChangeArrowheads="1"/>
        </xdr:cNvSpPr>
      </xdr:nvSpPr>
      <xdr:spPr>
        <a:xfrm>
          <a:off x="647700" y="6438900"/>
          <a:ext cx="40957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起点側</a:t>
          </a:r>
        </a:p>
      </xdr:txBody>
    </xdr:sp>
    <xdr:clientData/>
  </xdr:twoCellAnchor>
  <xdr:twoCellAnchor>
    <xdr:from>
      <xdr:col>15</xdr:col>
      <xdr:colOff>447675</xdr:colOff>
      <xdr:row>27</xdr:row>
      <xdr:rowOff>0</xdr:rowOff>
    </xdr:from>
    <xdr:to>
      <xdr:col>16</xdr:col>
      <xdr:colOff>333375</xdr:colOff>
      <xdr:row>28</xdr:row>
      <xdr:rowOff>57150</xdr:rowOff>
    </xdr:to>
    <xdr:sp>
      <xdr:nvSpPr>
        <xdr:cNvPr id="62" name="Text Box 349"/>
        <xdr:cNvSpPr txBox="1">
          <a:spLocks noChangeArrowheads="1"/>
        </xdr:cNvSpPr>
      </xdr:nvSpPr>
      <xdr:spPr>
        <a:xfrm>
          <a:off x="8820150" y="6438900"/>
          <a:ext cx="5715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終点側</a:t>
          </a:r>
        </a:p>
      </xdr:txBody>
    </xdr:sp>
    <xdr:clientData/>
  </xdr:twoCellAnchor>
  <xdr:twoCellAnchor>
    <xdr:from>
      <xdr:col>2</xdr:col>
      <xdr:colOff>228600</xdr:colOff>
      <xdr:row>36</xdr:row>
      <xdr:rowOff>47625</xdr:rowOff>
    </xdr:from>
    <xdr:to>
      <xdr:col>4</xdr:col>
      <xdr:colOff>0</xdr:colOff>
      <xdr:row>37</xdr:row>
      <xdr:rowOff>123825</xdr:rowOff>
    </xdr:to>
    <xdr:sp>
      <xdr:nvSpPr>
        <xdr:cNvPr id="63" name="Text Box 350"/>
        <xdr:cNvSpPr txBox="1">
          <a:spLocks noChangeArrowheads="1"/>
        </xdr:cNvSpPr>
      </xdr:nvSpPr>
      <xdr:spPr>
        <a:xfrm>
          <a:off x="876300" y="8191500"/>
          <a:ext cx="3143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A1</a:t>
          </a:r>
        </a:p>
      </xdr:txBody>
    </xdr:sp>
    <xdr:clientData/>
  </xdr:twoCellAnchor>
  <xdr:twoCellAnchor>
    <xdr:from>
      <xdr:col>15</xdr:col>
      <xdr:colOff>371475</xdr:colOff>
      <xdr:row>36</xdr:row>
      <xdr:rowOff>38100</xdr:rowOff>
    </xdr:from>
    <xdr:to>
      <xdr:col>16</xdr:col>
      <xdr:colOff>0</xdr:colOff>
      <xdr:row>37</xdr:row>
      <xdr:rowOff>114300</xdr:rowOff>
    </xdr:to>
    <xdr:sp>
      <xdr:nvSpPr>
        <xdr:cNvPr id="64" name="Text Box 355"/>
        <xdr:cNvSpPr txBox="1">
          <a:spLocks noChangeArrowheads="1"/>
        </xdr:cNvSpPr>
      </xdr:nvSpPr>
      <xdr:spPr>
        <a:xfrm>
          <a:off x="8743950" y="8181975"/>
          <a:ext cx="3143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A2</a:t>
          </a:r>
        </a:p>
      </xdr:txBody>
    </xdr:sp>
    <xdr:clientData/>
  </xdr:twoCellAnchor>
  <xdr:twoCellAnchor>
    <xdr:from>
      <xdr:col>4</xdr:col>
      <xdr:colOff>657225</xdr:colOff>
      <xdr:row>36</xdr:row>
      <xdr:rowOff>47625</xdr:rowOff>
    </xdr:from>
    <xdr:to>
      <xdr:col>5</xdr:col>
      <xdr:colOff>285750</xdr:colOff>
      <xdr:row>37</xdr:row>
      <xdr:rowOff>123825</xdr:rowOff>
    </xdr:to>
    <xdr:sp>
      <xdr:nvSpPr>
        <xdr:cNvPr id="65" name="Text Box 356"/>
        <xdr:cNvSpPr txBox="1">
          <a:spLocks noChangeArrowheads="1"/>
        </xdr:cNvSpPr>
      </xdr:nvSpPr>
      <xdr:spPr>
        <a:xfrm>
          <a:off x="1847850" y="8191500"/>
          <a:ext cx="3143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P1</a:t>
          </a:r>
        </a:p>
      </xdr:txBody>
    </xdr:sp>
    <xdr:clientData/>
  </xdr:twoCellAnchor>
  <xdr:twoCellAnchor>
    <xdr:from>
      <xdr:col>6</xdr:col>
      <xdr:colOff>466725</xdr:colOff>
      <xdr:row>36</xdr:row>
      <xdr:rowOff>38100</xdr:rowOff>
    </xdr:from>
    <xdr:to>
      <xdr:col>7</xdr:col>
      <xdr:colOff>0</xdr:colOff>
      <xdr:row>37</xdr:row>
      <xdr:rowOff>114300</xdr:rowOff>
    </xdr:to>
    <xdr:sp>
      <xdr:nvSpPr>
        <xdr:cNvPr id="66" name="Text Box 357"/>
        <xdr:cNvSpPr txBox="1">
          <a:spLocks noChangeArrowheads="1"/>
        </xdr:cNvSpPr>
      </xdr:nvSpPr>
      <xdr:spPr>
        <a:xfrm>
          <a:off x="2647950" y="8181975"/>
          <a:ext cx="3143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P2</a:t>
          </a:r>
        </a:p>
      </xdr:txBody>
    </xdr:sp>
    <xdr:clientData/>
  </xdr:twoCellAnchor>
  <xdr:twoCellAnchor>
    <xdr:from>
      <xdr:col>7</xdr:col>
      <xdr:colOff>485775</xdr:colOff>
      <xdr:row>36</xdr:row>
      <xdr:rowOff>38100</xdr:rowOff>
    </xdr:from>
    <xdr:to>
      <xdr:col>8</xdr:col>
      <xdr:colOff>114300</xdr:colOff>
      <xdr:row>37</xdr:row>
      <xdr:rowOff>114300</xdr:rowOff>
    </xdr:to>
    <xdr:sp>
      <xdr:nvSpPr>
        <xdr:cNvPr id="67" name="Text Box 358"/>
        <xdr:cNvSpPr txBox="1">
          <a:spLocks noChangeArrowheads="1"/>
        </xdr:cNvSpPr>
      </xdr:nvSpPr>
      <xdr:spPr>
        <a:xfrm>
          <a:off x="3448050" y="8181975"/>
          <a:ext cx="3143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P3</a:t>
          </a:r>
        </a:p>
      </xdr:txBody>
    </xdr:sp>
    <xdr:clientData/>
  </xdr:twoCellAnchor>
  <xdr:twoCellAnchor>
    <xdr:from>
      <xdr:col>12</xdr:col>
      <xdr:colOff>523875</xdr:colOff>
      <xdr:row>36</xdr:row>
      <xdr:rowOff>66675</xdr:rowOff>
    </xdr:from>
    <xdr:to>
      <xdr:col>13</xdr:col>
      <xdr:colOff>152400</xdr:colOff>
      <xdr:row>37</xdr:row>
      <xdr:rowOff>152400</xdr:rowOff>
    </xdr:to>
    <xdr:sp>
      <xdr:nvSpPr>
        <xdr:cNvPr id="68" name="Text Box 359"/>
        <xdr:cNvSpPr txBox="1">
          <a:spLocks noChangeArrowheads="1"/>
        </xdr:cNvSpPr>
      </xdr:nvSpPr>
      <xdr:spPr>
        <a:xfrm>
          <a:off x="6838950" y="8210550"/>
          <a:ext cx="3143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P4</a:t>
          </a:r>
        </a:p>
      </xdr:txBody>
    </xdr:sp>
    <xdr:clientData/>
  </xdr:twoCellAnchor>
  <xdr:twoCellAnchor>
    <xdr:from>
      <xdr:col>13</xdr:col>
      <xdr:colOff>676275</xdr:colOff>
      <xdr:row>36</xdr:row>
      <xdr:rowOff>66675</xdr:rowOff>
    </xdr:from>
    <xdr:to>
      <xdr:col>14</xdr:col>
      <xdr:colOff>304800</xdr:colOff>
      <xdr:row>37</xdr:row>
      <xdr:rowOff>142875</xdr:rowOff>
    </xdr:to>
    <xdr:sp>
      <xdr:nvSpPr>
        <xdr:cNvPr id="69" name="Text Box 360"/>
        <xdr:cNvSpPr txBox="1">
          <a:spLocks noChangeArrowheads="1"/>
        </xdr:cNvSpPr>
      </xdr:nvSpPr>
      <xdr:spPr>
        <a:xfrm>
          <a:off x="7677150" y="8210550"/>
          <a:ext cx="3143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P5</a:t>
          </a:r>
        </a:p>
      </xdr:txBody>
    </xdr:sp>
    <xdr:clientData/>
  </xdr:twoCellAnchor>
  <xdr:twoCellAnchor>
    <xdr:from>
      <xdr:col>1</xdr:col>
      <xdr:colOff>390525</xdr:colOff>
      <xdr:row>23</xdr:row>
      <xdr:rowOff>161925</xdr:rowOff>
    </xdr:from>
    <xdr:to>
      <xdr:col>16</xdr:col>
      <xdr:colOff>523875</xdr:colOff>
      <xdr:row>24</xdr:row>
      <xdr:rowOff>542925</xdr:rowOff>
    </xdr:to>
    <xdr:sp>
      <xdr:nvSpPr>
        <xdr:cNvPr id="70" name="Text Box 361"/>
        <xdr:cNvSpPr txBox="1">
          <a:spLocks noChangeArrowheads="1"/>
        </xdr:cNvSpPr>
      </xdr:nvSpPr>
      <xdr:spPr>
        <a:xfrm>
          <a:off x="628650" y="4924425"/>
          <a:ext cx="8953500" cy="1047750"/>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3</a:t>
          </a:r>
          <a:r>
            <a:rPr lang="en-US" cap="none" sz="1400" b="0" i="0" u="none" baseline="0">
              <a:solidFill>
                <a:srgbClr val="FF0000"/>
              </a:solidFill>
              <a:latin typeface="ＭＳ Ｐゴシック"/>
              <a:ea typeface="ＭＳ Ｐゴシック"/>
              <a:cs typeface="ＭＳ Ｐゴシック"/>
            </a:rPr>
            <a:t>径間単純桁＋トラス＋</a:t>
          </a:r>
          <a:r>
            <a:rPr lang="en-US" cap="none" sz="1400" b="0" i="0" u="none" baseline="0">
              <a:solidFill>
                <a:srgbClr val="FF0000"/>
              </a:solidFill>
              <a:latin typeface="ＭＳ Ｐゴシック"/>
              <a:ea typeface="ＭＳ Ｐゴシック"/>
              <a:cs typeface="ＭＳ Ｐゴシック"/>
            </a:rPr>
            <a:t>2</a:t>
          </a:r>
          <a:r>
            <a:rPr lang="en-US" cap="none" sz="1400" b="0" i="0" u="none" baseline="0">
              <a:solidFill>
                <a:srgbClr val="FF0000"/>
              </a:solidFill>
              <a:latin typeface="ＭＳ Ｐゴシック"/>
              <a:ea typeface="ＭＳ Ｐゴシック"/>
              <a:cs typeface="ＭＳ Ｐゴシック"/>
            </a:rPr>
            <a:t>径間連続桁の場合は</a:t>
          </a:r>
          <a:r>
            <a:rPr lang="en-US" cap="none" sz="1400" b="0" i="0" u="none" baseline="0">
              <a:solidFill>
                <a:srgbClr val="FF0000"/>
              </a:solidFill>
              <a:latin typeface="ＭＳ Ｐゴシック"/>
              <a:ea typeface="ＭＳ Ｐゴシック"/>
              <a:cs typeface="ＭＳ Ｐゴシック"/>
            </a:rPr>
            <a:t>1</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3</a:t>
          </a:r>
          <a:r>
            <a:rPr lang="en-US" cap="none" sz="1400" b="0" i="0" u="none" baseline="0">
              <a:solidFill>
                <a:srgbClr val="FF0000"/>
              </a:solidFill>
              <a:latin typeface="ＭＳ Ｐゴシック"/>
              <a:ea typeface="ＭＳ Ｐゴシック"/>
              <a:cs typeface="ＭＳ Ｐゴシック"/>
            </a:rPr>
            <a:t>径間の構造体番号を「</a:t>
          </a:r>
          <a:r>
            <a:rPr lang="en-US" cap="none" sz="1400" b="0" i="0" u="none" baseline="0">
              <a:solidFill>
                <a:srgbClr val="FF0000"/>
              </a:solidFill>
              <a:latin typeface="ＭＳ Ｐゴシック"/>
              <a:ea typeface="ＭＳ Ｐゴシック"/>
              <a:cs typeface="ＭＳ Ｐゴシック"/>
            </a:rPr>
            <a:t>1</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4</a:t>
          </a:r>
          <a:r>
            <a:rPr lang="en-US" cap="none" sz="1400" b="0" i="0" u="none" baseline="0">
              <a:solidFill>
                <a:srgbClr val="FF0000"/>
              </a:solidFill>
              <a:latin typeface="ＭＳ Ｐゴシック"/>
              <a:ea typeface="ＭＳ Ｐゴシック"/>
              <a:cs typeface="ＭＳ Ｐゴシック"/>
            </a:rPr>
            <a:t>径間目の構造体番号を「</a:t>
          </a:r>
          <a:r>
            <a:rPr lang="en-US" cap="none" sz="1400" b="0" i="0" u="none" baseline="0">
              <a:solidFill>
                <a:srgbClr val="FF0000"/>
              </a:solidFill>
              <a:latin typeface="ＭＳ Ｐゴシック"/>
              <a:ea typeface="ＭＳ Ｐゴシック"/>
              <a:cs typeface="ＭＳ Ｐゴシック"/>
            </a:rPr>
            <a:t>2</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5</a:t>
          </a:r>
          <a:r>
            <a:rPr lang="en-US" cap="none" sz="1400" b="0" i="0" u="none" baseline="0">
              <a:solidFill>
                <a:srgbClr val="FF0000"/>
              </a:solidFill>
              <a:latin typeface="ＭＳ Ｐゴシック"/>
              <a:ea typeface="ＭＳ Ｐゴシック"/>
              <a:cs typeface="ＭＳ Ｐゴシック"/>
            </a:rPr>
            <a:t>径間目と</a:t>
          </a:r>
          <a:r>
            <a:rPr lang="en-US" cap="none" sz="1400" b="0" i="0" u="none" baseline="0">
              <a:solidFill>
                <a:srgbClr val="FF0000"/>
              </a:solidFill>
              <a:latin typeface="ＭＳ Ｐゴシック"/>
              <a:ea typeface="ＭＳ Ｐゴシック"/>
              <a:cs typeface="ＭＳ Ｐゴシック"/>
            </a:rPr>
            <a:t>6</a:t>
          </a:r>
          <a:r>
            <a:rPr lang="en-US" cap="none" sz="1400" b="0" i="0" u="none" baseline="0">
              <a:solidFill>
                <a:srgbClr val="FF0000"/>
              </a:solidFill>
              <a:latin typeface="ＭＳ Ｐゴシック"/>
              <a:ea typeface="ＭＳ Ｐゴシック"/>
              <a:cs typeface="ＭＳ Ｐゴシック"/>
            </a:rPr>
            <a:t>径間目の構造体番号は「</a:t>
          </a:r>
          <a:r>
            <a:rPr lang="en-US" cap="none" sz="1400" b="0" i="0" u="none" baseline="0">
              <a:solidFill>
                <a:srgbClr val="FF0000"/>
              </a:solidFill>
              <a:latin typeface="ＭＳ Ｐゴシック"/>
              <a:ea typeface="ＭＳ Ｐゴシック"/>
              <a:cs typeface="ＭＳ Ｐゴシック"/>
            </a:rPr>
            <a:t>3</a:t>
          </a:r>
          <a:r>
            <a:rPr lang="en-US" cap="none" sz="1400" b="0" i="0" u="none" baseline="0">
              <a:solidFill>
                <a:srgbClr val="FF0000"/>
              </a:solidFill>
              <a:latin typeface="ＭＳ Ｐゴシック"/>
              <a:ea typeface="ＭＳ Ｐゴシック"/>
              <a:cs typeface="ＭＳ Ｐゴシック"/>
            </a:rPr>
            <a:t>」とする。なお、構造体は起点側の径間から「</a:t>
          </a:r>
          <a:r>
            <a:rPr lang="en-US" cap="none" sz="1400" b="0" i="0" u="none" baseline="0">
              <a:solidFill>
                <a:srgbClr val="FF0000"/>
              </a:solidFill>
              <a:latin typeface="ＭＳ Ｐゴシック"/>
              <a:ea typeface="ＭＳ Ｐゴシック"/>
              <a:cs typeface="ＭＳ Ｐゴシック"/>
            </a:rPr>
            <a:t>1</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2</a:t>
          </a:r>
          <a:r>
            <a:rPr lang="en-US" cap="none" sz="1400" b="0" i="0" u="none" baseline="0">
              <a:solidFill>
                <a:srgbClr val="FF0000"/>
              </a:solidFill>
              <a:latin typeface="ＭＳ Ｐゴシック"/>
              <a:ea typeface="ＭＳ Ｐゴシック"/>
              <a:cs typeface="ＭＳ Ｐゴシック"/>
            </a:rPr>
            <a:t>」・・・と入力する。</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Calibri"/>
              <a:ea typeface="Calibri"/>
              <a:cs typeface="Calibri"/>
            </a:rPr>
            <a:t>※</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下部工の場合は、躯体番号を「</a:t>
          </a:r>
          <a:r>
            <a:rPr lang="en-US" cap="none" sz="1400" b="0" i="0" u="none" baseline="0">
              <a:solidFill>
                <a:srgbClr val="FF0000"/>
              </a:solidFill>
              <a:latin typeface="Calibri"/>
              <a:ea typeface="Calibri"/>
              <a:cs typeface="Calibri"/>
            </a:rPr>
            <a:t>A1</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Calibri"/>
              <a:ea typeface="Calibri"/>
              <a:cs typeface="Calibri"/>
            </a:rPr>
            <a:t>P1</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Calibri"/>
              <a:ea typeface="Calibri"/>
              <a:cs typeface="Calibri"/>
            </a:rPr>
            <a:t>P2</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Calibri"/>
              <a:ea typeface="Calibri"/>
              <a:cs typeface="Calibri"/>
            </a:rPr>
            <a:t>A2</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とする。</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a:t>
          </a:r>
          <a:r>
            <a:rPr lang="en-US" cap="none" sz="1400" b="0" i="0" u="none" baseline="0">
              <a:solidFill>
                <a:srgbClr val="FF0000"/>
              </a:solidFill>
              <a:latin typeface="ＭＳ Ｐゴシック"/>
              <a:ea typeface="ＭＳ Ｐゴシック"/>
              <a:cs typeface="ＭＳ Ｐゴシック"/>
            </a:rPr>
            <a:t>　１</a:t>
          </a:r>
          <a:r>
            <a:rPr lang="en-US" cap="none" sz="1400" b="0" i="0" u="none" baseline="0">
              <a:solidFill>
                <a:srgbClr val="FF0000"/>
              </a:solidFill>
              <a:latin typeface="ＭＳ Ｐゴシック"/>
              <a:ea typeface="ＭＳ Ｐゴシック"/>
              <a:cs typeface="ＭＳ Ｐゴシック"/>
            </a:rPr>
            <a:t>つのセルに複数の構造体番号は入力しない。</a:t>
          </a:r>
          <a:r>
            <a:rPr lang="en-US" cap="none" sz="1400" b="0" i="0" u="none" baseline="0">
              <a:solidFill>
                <a:srgbClr val="FF0000"/>
              </a:solidFill>
              <a:latin typeface="Calibri"/>
              <a:ea typeface="Calibri"/>
              <a:cs typeface="Calibri"/>
            </a:rPr>
            <a:t>
</a:t>
          </a:r>
        </a:p>
      </xdr:txBody>
    </xdr:sp>
    <xdr:clientData/>
  </xdr:twoCellAnchor>
  <xdr:twoCellAnchor>
    <xdr:from>
      <xdr:col>1</xdr:col>
      <xdr:colOff>219075</xdr:colOff>
      <xdr:row>4</xdr:row>
      <xdr:rowOff>9525</xdr:rowOff>
    </xdr:from>
    <xdr:to>
      <xdr:col>12</xdr:col>
      <xdr:colOff>161925</xdr:colOff>
      <xdr:row>5</xdr:row>
      <xdr:rowOff>152400</xdr:rowOff>
    </xdr:to>
    <xdr:sp>
      <xdr:nvSpPr>
        <xdr:cNvPr id="71" name="Text Box 363"/>
        <xdr:cNvSpPr txBox="1">
          <a:spLocks noChangeArrowheads="1"/>
        </xdr:cNvSpPr>
      </xdr:nvSpPr>
      <xdr:spPr>
        <a:xfrm>
          <a:off x="457200" y="1181100"/>
          <a:ext cx="6019800" cy="361950"/>
        </a:xfrm>
        <a:prstGeom prst="rect">
          <a:avLst/>
        </a:prstGeom>
        <a:noFill/>
        <a:ln w="952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（１）単純梁の場合は１構造体とする。</a:t>
          </a:r>
        </a:p>
      </xdr:txBody>
    </xdr:sp>
    <xdr:clientData/>
  </xdr:twoCellAnchor>
  <xdr:twoCellAnchor>
    <xdr:from>
      <xdr:col>9</xdr:col>
      <xdr:colOff>733425</xdr:colOff>
      <xdr:row>9</xdr:row>
      <xdr:rowOff>57150</xdr:rowOff>
    </xdr:from>
    <xdr:to>
      <xdr:col>12</xdr:col>
      <xdr:colOff>657225</xdr:colOff>
      <xdr:row>14</xdr:row>
      <xdr:rowOff>152400</xdr:rowOff>
    </xdr:to>
    <xdr:grpSp>
      <xdr:nvGrpSpPr>
        <xdr:cNvPr id="72" name="Group 367"/>
        <xdr:cNvGrpSpPr>
          <a:grpSpLocks/>
        </xdr:cNvGrpSpPr>
      </xdr:nvGrpSpPr>
      <xdr:grpSpPr>
        <a:xfrm>
          <a:off x="5067300" y="2162175"/>
          <a:ext cx="1905000" cy="1104900"/>
          <a:chOff x="398" y="102"/>
          <a:chExt cx="200" cy="101"/>
        </a:xfrm>
        <a:solidFill>
          <a:srgbClr val="FFFFFF"/>
        </a:solidFill>
      </xdr:grpSpPr>
      <xdr:sp fLocksText="0">
        <xdr:nvSpPr>
          <xdr:cNvPr id="73" name="Text Box 368"/>
          <xdr:cNvSpPr txBox="1">
            <a:spLocks noChangeArrowheads="1"/>
          </xdr:cNvSpPr>
        </xdr:nvSpPr>
        <xdr:spPr>
          <a:xfrm>
            <a:off x="398" y="114"/>
            <a:ext cx="200" cy="8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74" name="Text Box 369"/>
          <xdr:cNvSpPr txBox="1">
            <a:spLocks noChangeArrowheads="1"/>
          </xdr:cNvSpPr>
        </xdr:nvSpPr>
        <xdr:spPr>
          <a:xfrm>
            <a:off x="422" y="135"/>
            <a:ext cx="74" cy="19"/>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75" name="Text Box 370"/>
          <xdr:cNvSpPr txBox="1">
            <a:spLocks noChangeArrowheads="1"/>
          </xdr:cNvSpPr>
        </xdr:nvSpPr>
        <xdr:spPr>
          <a:xfrm>
            <a:off x="422" y="171"/>
            <a:ext cx="74" cy="1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Text Box 371"/>
          <xdr:cNvSpPr txBox="1">
            <a:spLocks noChangeArrowheads="1"/>
          </xdr:cNvSpPr>
        </xdr:nvSpPr>
        <xdr:spPr>
          <a:xfrm>
            <a:off x="515" y="135"/>
            <a:ext cx="78" cy="39"/>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補修部材</a:t>
            </a:r>
          </a:p>
        </xdr:txBody>
      </xdr:sp>
      <xdr:sp>
        <xdr:nvSpPr>
          <xdr:cNvPr id="77" name="Text Box 372"/>
          <xdr:cNvSpPr txBox="1">
            <a:spLocks noChangeArrowheads="1"/>
          </xdr:cNvSpPr>
        </xdr:nvSpPr>
        <xdr:spPr>
          <a:xfrm>
            <a:off x="515" y="169"/>
            <a:ext cx="73" cy="2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健全部材</a:t>
            </a:r>
          </a:p>
        </xdr:txBody>
      </xdr:sp>
      <xdr:sp>
        <xdr:nvSpPr>
          <xdr:cNvPr id="78" name="Text Box 373"/>
          <xdr:cNvSpPr txBox="1">
            <a:spLocks noChangeArrowheads="1"/>
          </xdr:cNvSpPr>
        </xdr:nvSpPr>
        <xdr:spPr>
          <a:xfrm>
            <a:off x="436" y="102"/>
            <a:ext cx="50" cy="2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凡例</a:t>
            </a:r>
          </a:p>
        </xdr:txBody>
      </xdr:sp>
    </xdr:grpSp>
    <xdr:clientData/>
  </xdr:twoCellAnchor>
  <xdr:twoCellAnchor>
    <xdr:from>
      <xdr:col>4</xdr:col>
      <xdr:colOff>9525</xdr:colOff>
      <xdr:row>14</xdr:row>
      <xdr:rowOff>104775</xdr:rowOff>
    </xdr:from>
    <xdr:to>
      <xdr:col>4</xdr:col>
      <xdr:colOff>333375</xdr:colOff>
      <xdr:row>15</xdr:row>
      <xdr:rowOff>161925</xdr:rowOff>
    </xdr:to>
    <xdr:sp>
      <xdr:nvSpPr>
        <xdr:cNvPr id="79" name="Text Box 374"/>
        <xdr:cNvSpPr txBox="1">
          <a:spLocks noChangeArrowheads="1"/>
        </xdr:cNvSpPr>
      </xdr:nvSpPr>
      <xdr:spPr>
        <a:xfrm>
          <a:off x="1200150" y="3219450"/>
          <a:ext cx="3238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A1</a:t>
          </a:r>
        </a:p>
      </xdr:txBody>
    </xdr:sp>
    <xdr:clientData/>
  </xdr:twoCellAnchor>
  <xdr:twoCellAnchor>
    <xdr:from>
      <xdr:col>7</xdr:col>
      <xdr:colOff>190500</xdr:colOff>
      <xdr:row>14</xdr:row>
      <xdr:rowOff>76200</xdr:rowOff>
    </xdr:from>
    <xdr:to>
      <xdr:col>7</xdr:col>
      <xdr:colOff>514350</xdr:colOff>
      <xdr:row>15</xdr:row>
      <xdr:rowOff>133350</xdr:rowOff>
    </xdr:to>
    <xdr:sp>
      <xdr:nvSpPr>
        <xdr:cNvPr id="80" name="Text Box 375"/>
        <xdr:cNvSpPr txBox="1">
          <a:spLocks noChangeArrowheads="1"/>
        </xdr:cNvSpPr>
      </xdr:nvSpPr>
      <xdr:spPr>
        <a:xfrm>
          <a:off x="3152775" y="3190875"/>
          <a:ext cx="3238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A2</a:t>
          </a:r>
        </a:p>
      </xdr:txBody>
    </xdr:sp>
    <xdr:clientData/>
  </xdr:twoCellAnchor>
  <xdr:twoCellAnchor>
    <xdr:from>
      <xdr:col>1</xdr:col>
      <xdr:colOff>219075</xdr:colOff>
      <xdr:row>21</xdr:row>
      <xdr:rowOff>85725</xdr:rowOff>
    </xdr:from>
    <xdr:to>
      <xdr:col>15</xdr:col>
      <xdr:colOff>390525</xdr:colOff>
      <xdr:row>23</xdr:row>
      <xdr:rowOff>47625</xdr:rowOff>
    </xdr:to>
    <xdr:sp>
      <xdr:nvSpPr>
        <xdr:cNvPr id="81" name="Text Box 376"/>
        <xdr:cNvSpPr txBox="1">
          <a:spLocks noChangeArrowheads="1"/>
        </xdr:cNvSpPr>
      </xdr:nvSpPr>
      <xdr:spPr>
        <a:xfrm>
          <a:off x="457200" y="4410075"/>
          <a:ext cx="8305800" cy="400050"/>
        </a:xfrm>
        <a:prstGeom prst="rect">
          <a:avLst/>
        </a:prstGeom>
        <a:noFill/>
        <a:ln w="952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（２）途中で構造（橋のタイプ）が変化するときは構造体番号を区別する。</a:t>
          </a:r>
        </a:p>
      </xdr:txBody>
    </xdr:sp>
    <xdr:clientData/>
  </xdr:twoCellAnchor>
  <xdr:twoCellAnchor>
    <xdr:from>
      <xdr:col>16</xdr:col>
      <xdr:colOff>390525</xdr:colOff>
      <xdr:row>10</xdr:row>
      <xdr:rowOff>133350</xdr:rowOff>
    </xdr:from>
    <xdr:to>
      <xdr:col>17</xdr:col>
      <xdr:colOff>895350</xdr:colOff>
      <xdr:row>13</xdr:row>
      <xdr:rowOff>133350</xdr:rowOff>
    </xdr:to>
    <xdr:sp>
      <xdr:nvSpPr>
        <xdr:cNvPr id="82" name="AutoShape 378"/>
        <xdr:cNvSpPr>
          <a:spLocks/>
        </xdr:cNvSpPr>
      </xdr:nvSpPr>
      <xdr:spPr>
        <a:xfrm>
          <a:off x="9448800" y="2457450"/>
          <a:ext cx="1190625" cy="619125"/>
        </a:xfrm>
        <a:prstGeom prst="rightArrow">
          <a:avLst>
            <a:gd name="adj" fmla="val 3245"/>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409575</xdr:colOff>
      <xdr:row>31</xdr:row>
      <xdr:rowOff>38100</xdr:rowOff>
    </xdr:from>
    <xdr:to>
      <xdr:col>17</xdr:col>
      <xdr:colOff>838200</xdr:colOff>
      <xdr:row>34</xdr:row>
      <xdr:rowOff>66675</xdr:rowOff>
    </xdr:to>
    <xdr:sp>
      <xdr:nvSpPr>
        <xdr:cNvPr id="83" name="AutoShape 379"/>
        <xdr:cNvSpPr>
          <a:spLocks/>
        </xdr:cNvSpPr>
      </xdr:nvSpPr>
      <xdr:spPr>
        <a:xfrm>
          <a:off x="9467850" y="7172325"/>
          <a:ext cx="1114425" cy="695325"/>
        </a:xfrm>
        <a:prstGeom prst="rightArrow">
          <a:avLst>
            <a:gd name="adj" fmla="val 550"/>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33</xdr:row>
      <xdr:rowOff>85725</xdr:rowOff>
    </xdr:from>
    <xdr:to>
      <xdr:col>13</xdr:col>
      <xdr:colOff>619125</xdr:colOff>
      <xdr:row>34</xdr:row>
      <xdr:rowOff>161925</xdr:rowOff>
    </xdr:to>
    <xdr:sp>
      <xdr:nvSpPr>
        <xdr:cNvPr id="1" name="テキスト ボックス 52"/>
        <xdr:cNvSpPr txBox="1">
          <a:spLocks noChangeArrowheads="1"/>
        </xdr:cNvSpPr>
      </xdr:nvSpPr>
      <xdr:spPr>
        <a:xfrm>
          <a:off x="6315075" y="6438900"/>
          <a:ext cx="2028825" cy="247650"/>
        </a:xfrm>
        <a:prstGeom prst="rect">
          <a:avLst/>
        </a:prstGeom>
        <a:noFill/>
        <a:ln w="9525" cmpd="sng">
          <a:noFill/>
        </a:ln>
      </xdr:spPr>
      <xdr:txBody>
        <a:bodyPr vertOverflow="clip" wrap="square" lIns="27432" tIns="18288" rIns="0" bIns="0"/>
        <a:p>
          <a:pPr algn="l">
            <a:defRPr/>
          </a:pPr>
          <a:r>
            <a:rPr lang="en-US" cap="none" sz="1400" b="0" i="0" u="none" baseline="0">
              <a:solidFill>
                <a:srgbClr val="FF0000"/>
              </a:solidFill>
              <a:latin typeface="ＭＳ Ｐゴシック"/>
              <a:ea typeface="ＭＳ Ｐゴシック"/>
              <a:cs typeface="ＭＳ Ｐゴシック"/>
            </a:rPr>
            <a:t>３項目に分けて入力</a:t>
          </a:r>
        </a:p>
      </xdr:txBody>
    </xdr:sp>
    <xdr:clientData/>
  </xdr:twoCellAnchor>
  <xdr:twoCellAnchor>
    <xdr:from>
      <xdr:col>3</xdr:col>
      <xdr:colOff>276225</xdr:colOff>
      <xdr:row>31</xdr:row>
      <xdr:rowOff>114300</xdr:rowOff>
    </xdr:from>
    <xdr:to>
      <xdr:col>10</xdr:col>
      <xdr:colOff>514350</xdr:colOff>
      <xdr:row>42</xdr:row>
      <xdr:rowOff>152400</xdr:rowOff>
    </xdr:to>
    <xdr:grpSp>
      <xdr:nvGrpSpPr>
        <xdr:cNvPr id="2" name="Group 255"/>
        <xdr:cNvGrpSpPr>
          <a:grpSpLocks/>
        </xdr:cNvGrpSpPr>
      </xdr:nvGrpSpPr>
      <xdr:grpSpPr>
        <a:xfrm>
          <a:off x="1504950" y="6124575"/>
          <a:ext cx="4676775" cy="2066925"/>
          <a:chOff x="98" y="558"/>
          <a:chExt cx="491" cy="180"/>
        </a:xfrm>
        <a:solidFill>
          <a:srgbClr val="FFFFFF"/>
        </a:solidFill>
      </xdr:grpSpPr>
      <xdr:sp>
        <xdr:nvSpPr>
          <xdr:cNvPr id="3" name="直線コネクタ 62"/>
          <xdr:cNvSpPr>
            <a:spLocks/>
          </xdr:cNvSpPr>
        </xdr:nvSpPr>
        <xdr:spPr>
          <a:xfrm flipV="1">
            <a:off x="367" y="638"/>
            <a:ext cx="94" cy="1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Group 239"/>
          <xdr:cNvGrpSpPr>
            <a:grpSpLocks/>
          </xdr:cNvGrpSpPr>
        </xdr:nvGrpSpPr>
        <xdr:grpSpPr>
          <a:xfrm>
            <a:off x="98" y="628"/>
            <a:ext cx="282" cy="110"/>
            <a:chOff x="94" y="725"/>
            <a:chExt cx="282" cy="110"/>
          </a:xfrm>
          <a:solidFill>
            <a:srgbClr val="FFFFFF"/>
          </a:solidFill>
        </xdr:grpSpPr>
        <xdr:grpSp>
          <xdr:nvGrpSpPr>
            <xdr:cNvPr id="5" name="Group 90"/>
            <xdr:cNvGrpSpPr>
              <a:grpSpLocks/>
            </xdr:cNvGrpSpPr>
          </xdr:nvGrpSpPr>
          <xdr:grpSpPr>
            <a:xfrm>
              <a:off x="94" y="763"/>
              <a:ext cx="282" cy="34"/>
              <a:chOff x="432" y="641"/>
              <a:chExt cx="287" cy="43"/>
            </a:xfrm>
            <a:solidFill>
              <a:srgbClr val="FFFFFF"/>
            </a:solidFill>
          </xdr:grpSpPr>
          <xdr:sp>
            <xdr:nvSpPr>
              <xdr:cNvPr id="6" name="Line 91"/>
              <xdr:cNvSpPr>
                <a:spLocks/>
              </xdr:cNvSpPr>
            </xdr:nvSpPr>
            <xdr:spPr>
              <a:xfrm>
                <a:off x="432" y="643"/>
                <a:ext cx="0" cy="4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2"/>
              <xdr:cNvSpPr>
                <a:spLocks/>
              </xdr:cNvSpPr>
            </xdr:nvSpPr>
            <xdr:spPr>
              <a:xfrm>
                <a:off x="719" y="643"/>
                <a:ext cx="0" cy="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93"/>
              <xdr:cNvSpPr>
                <a:spLocks/>
              </xdr:cNvSpPr>
            </xdr:nvSpPr>
            <xdr:spPr>
              <a:xfrm>
                <a:off x="432" y="642"/>
                <a:ext cx="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4"/>
              <xdr:cNvSpPr>
                <a:spLocks/>
              </xdr:cNvSpPr>
            </xdr:nvSpPr>
            <xdr:spPr>
              <a:xfrm>
                <a:off x="678" y="643"/>
                <a:ext cx="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95"/>
              <xdr:cNvSpPr>
                <a:spLocks/>
              </xdr:cNvSpPr>
            </xdr:nvSpPr>
            <xdr:spPr>
              <a:xfrm>
                <a:off x="472" y="64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96"/>
              <xdr:cNvSpPr>
                <a:spLocks/>
              </xdr:cNvSpPr>
            </xdr:nvSpPr>
            <xdr:spPr>
              <a:xfrm>
                <a:off x="678" y="643"/>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97"/>
              <xdr:cNvSpPr>
                <a:spLocks/>
              </xdr:cNvSpPr>
            </xdr:nvSpPr>
            <xdr:spPr>
              <a:xfrm>
                <a:off x="471" y="657"/>
                <a:ext cx="20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3" name="Group 98"/>
            <xdr:cNvGrpSpPr>
              <a:grpSpLocks/>
            </xdr:cNvGrpSpPr>
          </xdr:nvGrpSpPr>
          <xdr:grpSpPr>
            <a:xfrm>
              <a:off x="94" y="725"/>
              <a:ext cx="281" cy="110"/>
              <a:chOff x="431" y="594"/>
              <a:chExt cx="287" cy="134"/>
            </a:xfrm>
            <a:solidFill>
              <a:srgbClr val="FFFFFF"/>
            </a:solidFill>
          </xdr:grpSpPr>
          <xdr:sp>
            <xdr:nvSpPr>
              <xdr:cNvPr id="14" name="Line 99"/>
              <xdr:cNvSpPr>
                <a:spLocks/>
              </xdr:cNvSpPr>
            </xdr:nvSpPr>
            <xdr:spPr>
              <a:xfrm>
                <a:off x="431" y="684"/>
                <a:ext cx="28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5" name="Group 100"/>
              <xdr:cNvGrpSpPr>
                <a:grpSpLocks/>
              </xdr:cNvGrpSpPr>
            </xdr:nvGrpSpPr>
            <xdr:grpSpPr>
              <a:xfrm>
                <a:off x="470" y="689"/>
                <a:ext cx="30" cy="38"/>
                <a:chOff x="463" y="693"/>
                <a:chExt cx="30" cy="54"/>
              </a:xfrm>
              <a:solidFill>
                <a:srgbClr val="FFFFFF"/>
              </a:solidFill>
            </xdr:grpSpPr>
            <xdr:sp>
              <xdr:nvSpPr>
                <xdr:cNvPr id="16" name="Line 101"/>
                <xdr:cNvSpPr>
                  <a:spLocks/>
                </xdr:cNvSpPr>
              </xdr:nvSpPr>
              <xdr:spPr>
                <a:xfrm>
                  <a:off x="466" y="693"/>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02"/>
                <xdr:cNvSpPr>
                  <a:spLocks/>
                </xdr:cNvSpPr>
              </xdr:nvSpPr>
              <xdr:spPr>
                <a:xfrm>
                  <a:off x="463" y="747"/>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03"/>
                <xdr:cNvSpPr>
                  <a:spLocks/>
                </xdr:cNvSpPr>
              </xdr:nvSpPr>
              <xdr:spPr>
                <a:xfrm>
                  <a:off x="477" y="694"/>
                  <a:ext cx="0" cy="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9" name="Group 104"/>
              <xdr:cNvGrpSpPr>
                <a:grpSpLocks/>
              </xdr:cNvGrpSpPr>
            </xdr:nvGrpSpPr>
            <xdr:grpSpPr>
              <a:xfrm>
                <a:off x="561" y="688"/>
                <a:ext cx="30" cy="39"/>
                <a:chOff x="463" y="693"/>
                <a:chExt cx="30" cy="54"/>
              </a:xfrm>
              <a:solidFill>
                <a:srgbClr val="FFFFFF"/>
              </a:solidFill>
            </xdr:grpSpPr>
            <xdr:sp>
              <xdr:nvSpPr>
                <xdr:cNvPr id="20" name="Line 105"/>
                <xdr:cNvSpPr>
                  <a:spLocks/>
                </xdr:cNvSpPr>
              </xdr:nvSpPr>
              <xdr:spPr>
                <a:xfrm>
                  <a:off x="466" y="693"/>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106"/>
                <xdr:cNvSpPr>
                  <a:spLocks/>
                </xdr:cNvSpPr>
              </xdr:nvSpPr>
              <xdr:spPr>
                <a:xfrm>
                  <a:off x="463" y="747"/>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7"/>
                <xdr:cNvSpPr>
                  <a:spLocks/>
                </xdr:cNvSpPr>
              </xdr:nvSpPr>
              <xdr:spPr>
                <a:xfrm>
                  <a:off x="477" y="694"/>
                  <a:ext cx="0" cy="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108"/>
              <xdr:cNvGrpSpPr>
                <a:grpSpLocks/>
              </xdr:cNvGrpSpPr>
            </xdr:nvGrpSpPr>
            <xdr:grpSpPr>
              <a:xfrm>
                <a:off x="654" y="687"/>
                <a:ext cx="30" cy="41"/>
                <a:chOff x="463" y="693"/>
                <a:chExt cx="30" cy="54"/>
              </a:xfrm>
              <a:solidFill>
                <a:srgbClr val="FFFFFF"/>
              </a:solidFill>
            </xdr:grpSpPr>
            <xdr:sp>
              <xdr:nvSpPr>
                <xdr:cNvPr id="24" name="Line 109"/>
                <xdr:cNvSpPr>
                  <a:spLocks/>
                </xdr:cNvSpPr>
              </xdr:nvSpPr>
              <xdr:spPr>
                <a:xfrm>
                  <a:off x="466" y="693"/>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110"/>
                <xdr:cNvSpPr>
                  <a:spLocks/>
                </xdr:cNvSpPr>
              </xdr:nvSpPr>
              <xdr:spPr>
                <a:xfrm>
                  <a:off x="463" y="747"/>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111"/>
                <xdr:cNvSpPr>
                  <a:spLocks/>
                </xdr:cNvSpPr>
              </xdr:nvSpPr>
              <xdr:spPr>
                <a:xfrm>
                  <a:off x="477" y="694"/>
                  <a:ext cx="0" cy="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7" name="Rectangle 112"/>
              <xdr:cNvSpPr>
                <a:spLocks/>
              </xdr:cNvSpPr>
            </xdr:nvSpPr>
            <xdr:spPr>
              <a:xfrm>
                <a:off x="696" y="603"/>
                <a:ext cx="8" cy="4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113"/>
              <xdr:cNvSpPr>
                <a:spLocks/>
              </xdr:cNvSpPr>
            </xdr:nvSpPr>
            <xdr:spPr>
              <a:xfrm>
                <a:off x="445" y="602"/>
                <a:ext cx="8" cy="4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Oval 114"/>
              <xdr:cNvSpPr>
                <a:spLocks/>
              </xdr:cNvSpPr>
            </xdr:nvSpPr>
            <xdr:spPr>
              <a:xfrm>
                <a:off x="691" y="595"/>
                <a:ext cx="13" cy="14"/>
              </a:xfrm>
              <a:prstGeom prst="ellipse">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Oval 115"/>
              <xdr:cNvSpPr>
                <a:spLocks/>
              </xdr:cNvSpPr>
            </xdr:nvSpPr>
            <xdr:spPr>
              <a:xfrm>
                <a:off x="694" y="618"/>
                <a:ext cx="12" cy="11"/>
              </a:xfrm>
              <a:prstGeom prst="ellipse">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Oval 116"/>
              <xdr:cNvSpPr>
                <a:spLocks/>
              </xdr:cNvSpPr>
            </xdr:nvSpPr>
            <xdr:spPr>
              <a:xfrm>
                <a:off x="445" y="594"/>
                <a:ext cx="13" cy="1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Oval 117"/>
              <xdr:cNvSpPr>
                <a:spLocks/>
              </xdr:cNvSpPr>
            </xdr:nvSpPr>
            <xdr:spPr>
              <a:xfrm>
                <a:off x="442" y="619"/>
                <a:ext cx="12"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18"/>
              <xdr:cNvSpPr>
                <a:spLocks/>
              </xdr:cNvSpPr>
            </xdr:nvSpPr>
            <xdr:spPr>
              <a:xfrm>
                <a:off x="472" y="656"/>
                <a:ext cx="206" cy="6"/>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19"/>
              <xdr:cNvSpPr>
                <a:spLocks/>
              </xdr:cNvSpPr>
            </xdr:nvSpPr>
            <xdr:spPr>
              <a:xfrm>
                <a:off x="432" y="642"/>
                <a:ext cx="40" cy="21"/>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35" name="フリーフォーム 58"/>
          <xdr:cNvSpPr>
            <a:spLocks/>
          </xdr:cNvSpPr>
        </xdr:nvSpPr>
        <xdr:spPr>
          <a:xfrm>
            <a:off x="236" y="607"/>
            <a:ext cx="227" cy="70"/>
          </a:xfrm>
          <a:custGeom>
            <a:pathLst>
              <a:path h="535021" w="936287">
                <a:moveTo>
                  <a:pt x="0" y="535021"/>
                </a:moveTo>
                <a:lnTo>
                  <a:pt x="409372" y="0"/>
                </a:lnTo>
                <a:lnTo>
                  <a:pt x="936287"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フリーフォーム 58"/>
          <xdr:cNvSpPr>
            <a:spLocks/>
          </xdr:cNvSpPr>
        </xdr:nvSpPr>
        <xdr:spPr>
          <a:xfrm>
            <a:off x="138" y="568"/>
            <a:ext cx="323" cy="98"/>
          </a:xfrm>
          <a:custGeom>
            <a:pathLst>
              <a:path h="535021" w="936287">
                <a:moveTo>
                  <a:pt x="0" y="535021"/>
                </a:moveTo>
                <a:lnTo>
                  <a:pt x="409372" y="0"/>
                </a:lnTo>
                <a:lnTo>
                  <a:pt x="936287"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テキスト ボックス 54"/>
          <xdr:cNvSpPr txBox="1">
            <a:spLocks noChangeArrowheads="1"/>
          </xdr:cNvSpPr>
        </xdr:nvSpPr>
        <xdr:spPr>
          <a:xfrm>
            <a:off x="466" y="593"/>
            <a:ext cx="100" cy="2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舗装（防水工）</a:t>
            </a:r>
          </a:p>
        </xdr:txBody>
      </xdr:sp>
      <xdr:sp>
        <xdr:nvSpPr>
          <xdr:cNvPr id="38" name="テキスト ボックス 53"/>
          <xdr:cNvSpPr txBox="1">
            <a:spLocks noChangeArrowheads="1"/>
          </xdr:cNvSpPr>
        </xdr:nvSpPr>
        <xdr:spPr>
          <a:xfrm>
            <a:off x="466" y="626"/>
            <a:ext cx="110" cy="29"/>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防護柵（交換）</a:t>
            </a:r>
          </a:p>
        </xdr:txBody>
      </xdr:sp>
      <xdr:sp>
        <xdr:nvSpPr>
          <xdr:cNvPr id="39" name="テキスト ボックス 52"/>
          <xdr:cNvSpPr txBox="1">
            <a:spLocks noChangeArrowheads="1"/>
          </xdr:cNvSpPr>
        </xdr:nvSpPr>
        <xdr:spPr>
          <a:xfrm>
            <a:off x="464" y="558"/>
            <a:ext cx="125" cy="2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地覆（断面修復）</a:t>
            </a:r>
          </a:p>
        </xdr:txBody>
      </xdr:sp>
      <xdr:sp>
        <xdr:nvSpPr>
          <xdr:cNvPr id="40" name="AutoShape 127"/>
          <xdr:cNvSpPr>
            <a:spLocks/>
          </xdr:cNvSpPr>
        </xdr:nvSpPr>
        <xdr:spPr>
          <a:xfrm>
            <a:off x="579" y="558"/>
            <a:ext cx="8" cy="9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180975</xdr:colOff>
      <xdr:row>4</xdr:row>
      <xdr:rowOff>219075</xdr:rowOff>
    </xdr:from>
    <xdr:to>
      <xdr:col>8</xdr:col>
      <xdr:colOff>114300</xdr:colOff>
      <xdr:row>4</xdr:row>
      <xdr:rowOff>219075</xdr:rowOff>
    </xdr:to>
    <xdr:sp>
      <xdr:nvSpPr>
        <xdr:cNvPr id="41" name="Text Box 211"/>
        <xdr:cNvSpPr txBox="1">
          <a:spLocks noChangeArrowheads="1"/>
        </xdr:cNvSpPr>
      </xdr:nvSpPr>
      <xdr:spPr>
        <a:xfrm>
          <a:off x="180975" y="1200150"/>
          <a:ext cx="4371975" cy="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○同じ補修を複数の径間で施工した場合</a:t>
          </a:r>
        </a:p>
      </xdr:txBody>
    </xdr:sp>
    <xdr:clientData/>
  </xdr:twoCellAnchor>
  <xdr:twoCellAnchor>
    <xdr:from>
      <xdr:col>1</xdr:col>
      <xdr:colOff>133350</xdr:colOff>
      <xdr:row>28</xdr:row>
      <xdr:rowOff>9525</xdr:rowOff>
    </xdr:from>
    <xdr:to>
      <xdr:col>10</xdr:col>
      <xdr:colOff>38100</xdr:colOff>
      <xdr:row>30</xdr:row>
      <xdr:rowOff>0</xdr:rowOff>
    </xdr:to>
    <xdr:sp>
      <xdr:nvSpPr>
        <xdr:cNvPr id="42" name="Text Box 212"/>
        <xdr:cNvSpPr txBox="1">
          <a:spLocks noChangeArrowheads="1"/>
        </xdr:cNvSpPr>
      </xdr:nvSpPr>
      <xdr:spPr>
        <a:xfrm>
          <a:off x="428625" y="5505450"/>
          <a:ext cx="5276850" cy="333375"/>
        </a:xfrm>
        <a:prstGeom prst="rect">
          <a:avLst/>
        </a:prstGeom>
        <a:noFill/>
        <a:ln w="952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（２）　同一径間で複数の工法を施工した場合</a:t>
          </a:r>
        </a:p>
      </xdr:txBody>
    </xdr:sp>
    <xdr:clientData/>
  </xdr:twoCellAnchor>
  <xdr:twoCellAnchor>
    <xdr:from>
      <xdr:col>16</xdr:col>
      <xdr:colOff>190500</xdr:colOff>
      <xdr:row>4</xdr:row>
      <xdr:rowOff>114300</xdr:rowOff>
    </xdr:from>
    <xdr:to>
      <xdr:col>21</xdr:col>
      <xdr:colOff>552450</xdr:colOff>
      <xdr:row>8</xdr:row>
      <xdr:rowOff>57150</xdr:rowOff>
    </xdr:to>
    <xdr:sp>
      <xdr:nvSpPr>
        <xdr:cNvPr id="43" name="Text Box 213"/>
        <xdr:cNvSpPr txBox="1">
          <a:spLocks noChangeArrowheads="1"/>
        </xdr:cNvSpPr>
      </xdr:nvSpPr>
      <xdr:spPr>
        <a:xfrm>
          <a:off x="9972675" y="1095375"/>
          <a:ext cx="4752975" cy="771525"/>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例：３～４径間までを連続で補修した場合は、対象径間番号（起点）に「３」を入力し、対象径間番号（終点）に「４」を入力する。</a:t>
          </a:r>
        </a:p>
      </xdr:txBody>
    </xdr:sp>
    <xdr:clientData/>
  </xdr:twoCellAnchor>
  <xdr:twoCellAnchor>
    <xdr:from>
      <xdr:col>1</xdr:col>
      <xdr:colOff>85725</xdr:colOff>
      <xdr:row>2</xdr:row>
      <xdr:rowOff>19050</xdr:rowOff>
    </xdr:from>
    <xdr:to>
      <xdr:col>15</xdr:col>
      <xdr:colOff>133350</xdr:colOff>
      <xdr:row>3</xdr:row>
      <xdr:rowOff>152400</xdr:rowOff>
    </xdr:to>
    <xdr:sp>
      <xdr:nvSpPr>
        <xdr:cNvPr id="44" name="Text Box 214"/>
        <xdr:cNvSpPr txBox="1">
          <a:spLocks noChangeArrowheads="1"/>
        </xdr:cNvSpPr>
      </xdr:nvSpPr>
      <xdr:spPr>
        <a:xfrm>
          <a:off x="381000" y="647700"/>
          <a:ext cx="8848725" cy="314325"/>
        </a:xfrm>
        <a:prstGeom prst="rect">
          <a:avLst/>
        </a:prstGeom>
        <a:noFill/>
        <a:ln w="952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部材・工法毎に分けて入力する。同一工法でも径間が異なる場合は別入力すること。</a:t>
          </a:r>
        </a:p>
      </xdr:txBody>
    </xdr:sp>
    <xdr:clientData/>
  </xdr:twoCellAnchor>
  <xdr:twoCellAnchor>
    <xdr:from>
      <xdr:col>16</xdr:col>
      <xdr:colOff>228600</xdr:colOff>
      <xdr:row>41</xdr:row>
      <xdr:rowOff>76200</xdr:rowOff>
    </xdr:from>
    <xdr:to>
      <xdr:col>21</xdr:col>
      <xdr:colOff>533400</xdr:colOff>
      <xdr:row>44</xdr:row>
      <xdr:rowOff>47625</xdr:rowOff>
    </xdr:to>
    <xdr:sp>
      <xdr:nvSpPr>
        <xdr:cNvPr id="45" name="Text Box 215"/>
        <xdr:cNvSpPr txBox="1">
          <a:spLocks noChangeArrowheads="1"/>
        </xdr:cNvSpPr>
      </xdr:nvSpPr>
      <xdr:spPr>
        <a:xfrm>
          <a:off x="10010775" y="7943850"/>
          <a:ext cx="4695825" cy="485775"/>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左右のどちらかの高欄、地覆を補修した場合や、主桁一部（Ｇ１桁、Ｇ２桁のみ）の場合は、その旨を特記事項に記入する。</a:t>
          </a:r>
        </a:p>
      </xdr:txBody>
    </xdr:sp>
    <xdr:clientData/>
  </xdr:twoCellAnchor>
  <xdr:twoCellAnchor>
    <xdr:from>
      <xdr:col>1</xdr:col>
      <xdr:colOff>95250</xdr:colOff>
      <xdr:row>4</xdr:row>
      <xdr:rowOff>152400</xdr:rowOff>
    </xdr:from>
    <xdr:to>
      <xdr:col>10</xdr:col>
      <xdr:colOff>85725</xdr:colOff>
      <xdr:row>7</xdr:row>
      <xdr:rowOff>66675</xdr:rowOff>
    </xdr:to>
    <xdr:sp>
      <xdr:nvSpPr>
        <xdr:cNvPr id="46" name="Text Box 216"/>
        <xdr:cNvSpPr txBox="1">
          <a:spLocks noChangeArrowheads="1"/>
        </xdr:cNvSpPr>
      </xdr:nvSpPr>
      <xdr:spPr>
        <a:xfrm>
          <a:off x="390525" y="1133475"/>
          <a:ext cx="5362575" cy="571500"/>
        </a:xfrm>
        <a:prstGeom prst="rect">
          <a:avLst/>
        </a:prstGeom>
        <a:noFill/>
        <a:ln w="952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（１）　同じ補修を複数の径間で施工した場合　</a:t>
          </a:r>
        </a:p>
      </xdr:txBody>
    </xdr:sp>
    <xdr:clientData/>
  </xdr:twoCellAnchor>
  <xdr:twoCellAnchor>
    <xdr:from>
      <xdr:col>10</xdr:col>
      <xdr:colOff>457200</xdr:colOff>
      <xdr:row>16</xdr:row>
      <xdr:rowOff>76200</xdr:rowOff>
    </xdr:from>
    <xdr:to>
      <xdr:col>14</xdr:col>
      <xdr:colOff>190500</xdr:colOff>
      <xdr:row>18</xdr:row>
      <xdr:rowOff>66675</xdr:rowOff>
    </xdr:to>
    <xdr:sp>
      <xdr:nvSpPr>
        <xdr:cNvPr id="47" name="Text Box 218"/>
        <xdr:cNvSpPr txBox="1">
          <a:spLocks noChangeArrowheads="1"/>
        </xdr:cNvSpPr>
      </xdr:nvSpPr>
      <xdr:spPr>
        <a:xfrm>
          <a:off x="6124575" y="3409950"/>
          <a:ext cx="2476500" cy="352425"/>
        </a:xfrm>
        <a:prstGeom prst="rect">
          <a:avLst/>
        </a:prstGeom>
        <a:noFill/>
        <a:ln w="9525" cmpd="sng">
          <a:noFill/>
        </a:ln>
      </xdr:spPr>
      <xdr:txBody>
        <a:bodyPr vertOverflow="clip" wrap="square" lIns="27432" tIns="18288" rIns="0" bIns="0"/>
        <a:p>
          <a:pPr algn="l">
            <a:defRPr/>
          </a:pPr>
          <a:r>
            <a:rPr lang="en-US" cap="none" sz="1400" b="0" i="0" u="none" baseline="0">
              <a:solidFill>
                <a:srgbClr val="FF0000"/>
              </a:solidFill>
              <a:latin typeface="ＭＳ Ｐゴシック"/>
              <a:ea typeface="ＭＳ Ｐゴシック"/>
              <a:cs typeface="ＭＳ Ｐゴシック"/>
            </a:rPr>
            <a:t>（補修内容①～補修内容④）</a:t>
          </a:r>
        </a:p>
      </xdr:txBody>
    </xdr:sp>
    <xdr:clientData/>
  </xdr:twoCellAnchor>
  <xdr:twoCellAnchor>
    <xdr:from>
      <xdr:col>10</xdr:col>
      <xdr:colOff>609600</xdr:colOff>
      <xdr:row>35</xdr:row>
      <xdr:rowOff>38100</xdr:rowOff>
    </xdr:from>
    <xdr:to>
      <xdr:col>14</xdr:col>
      <xdr:colOff>561975</xdr:colOff>
      <xdr:row>37</xdr:row>
      <xdr:rowOff>28575</xdr:rowOff>
    </xdr:to>
    <xdr:sp>
      <xdr:nvSpPr>
        <xdr:cNvPr id="48" name="Text Box 219"/>
        <xdr:cNvSpPr txBox="1">
          <a:spLocks noChangeArrowheads="1"/>
        </xdr:cNvSpPr>
      </xdr:nvSpPr>
      <xdr:spPr>
        <a:xfrm>
          <a:off x="6276975" y="6743700"/>
          <a:ext cx="2695575" cy="419100"/>
        </a:xfrm>
        <a:prstGeom prst="rect">
          <a:avLst/>
        </a:prstGeom>
        <a:noFill/>
        <a:ln w="9525" cmpd="sng">
          <a:noFill/>
        </a:ln>
      </xdr:spPr>
      <xdr:txBody>
        <a:bodyPr vertOverflow="clip" wrap="square" lIns="27432" tIns="18288" rIns="0" bIns="0"/>
        <a:p>
          <a:pPr algn="l">
            <a:defRPr/>
          </a:pPr>
          <a:r>
            <a:rPr lang="en-US" cap="none" sz="1400" b="0" i="0" u="none" baseline="0">
              <a:solidFill>
                <a:srgbClr val="FF0000"/>
              </a:solidFill>
              <a:latin typeface="ＭＳ Ｐゴシック"/>
              <a:ea typeface="ＭＳ Ｐゴシック"/>
              <a:cs typeface="ＭＳ Ｐゴシック"/>
            </a:rPr>
            <a:t>（補修内容①～補修内容③）</a:t>
          </a:r>
        </a:p>
      </xdr:txBody>
    </xdr:sp>
    <xdr:clientData/>
  </xdr:twoCellAnchor>
  <xdr:twoCellAnchor>
    <xdr:from>
      <xdr:col>3</xdr:col>
      <xdr:colOff>257175</xdr:colOff>
      <xdr:row>57</xdr:row>
      <xdr:rowOff>38100</xdr:rowOff>
    </xdr:from>
    <xdr:to>
      <xdr:col>9</xdr:col>
      <xdr:colOff>19050</xdr:colOff>
      <xdr:row>61</xdr:row>
      <xdr:rowOff>28575</xdr:rowOff>
    </xdr:to>
    <xdr:sp>
      <xdr:nvSpPr>
        <xdr:cNvPr id="49" name="正方形/長方形 1"/>
        <xdr:cNvSpPr>
          <a:spLocks/>
        </xdr:cNvSpPr>
      </xdr:nvSpPr>
      <xdr:spPr>
        <a:xfrm>
          <a:off x="1485900" y="10696575"/>
          <a:ext cx="35147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57</xdr:row>
      <xdr:rowOff>142875</xdr:rowOff>
    </xdr:from>
    <xdr:to>
      <xdr:col>6</xdr:col>
      <xdr:colOff>142875</xdr:colOff>
      <xdr:row>60</xdr:row>
      <xdr:rowOff>142875</xdr:rowOff>
    </xdr:to>
    <xdr:sp>
      <xdr:nvSpPr>
        <xdr:cNvPr id="50" name="正方形/長方形 19"/>
        <xdr:cNvSpPr>
          <a:spLocks/>
        </xdr:cNvSpPr>
      </xdr:nvSpPr>
      <xdr:spPr>
        <a:xfrm>
          <a:off x="1533525" y="10801350"/>
          <a:ext cx="1609725" cy="514350"/>
        </a:xfrm>
        <a:prstGeom prst="rect">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57</xdr:row>
      <xdr:rowOff>142875</xdr:rowOff>
    </xdr:from>
    <xdr:to>
      <xdr:col>8</xdr:col>
      <xdr:colOff>523875</xdr:colOff>
      <xdr:row>60</xdr:row>
      <xdr:rowOff>142875</xdr:rowOff>
    </xdr:to>
    <xdr:sp>
      <xdr:nvSpPr>
        <xdr:cNvPr id="51" name="正方形/長方形 20"/>
        <xdr:cNvSpPr>
          <a:spLocks/>
        </xdr:cNvSpPr>
      </xdr:nvSpPr>
      <xdr:spPr>
        <a:xfrm>
          <a:off x="3924300" y="10801350"/>
          <a:ext cx="1038225" cy="514350"/>
        </a:xfrm>
        <a:prstGeom prst="rect">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51</xdr:row>
      <xdr:rowOff>57150</xdr:rowOff>
    </xdr:from>
    <xdr:to>
      <xdr:col>3</xdr:col>
      <xdr:colOff>238125</xdr:colOff>
      <xdr:row>56</xdr:row>
      <xdr:rowOff>9525</xdr:rowOff>
    </xdr:to>
    <xdr:sp>
      <xdr:nvSpPr>
        <xdr:cNvPr id="52" name="直線コネクタ 3"/>
        <xdr:cNvSpPr>
          <a:spLocks/>
        </xdr:cNvSpPr>
      </xdr:nvSpPr>
      <xdr:spPr>
        <a:xfrm rot="5400000">
          <a:off x="1466850" y="9629775"/>
          <a:ext cx="0" cy="866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51</xdr:row>
      <xdr:rowOff>57150</xdr:rowOff>
    </xdr:from>
    <xdr:to>
      <xdr:col>9</xdr:col>
      <xdr:colOff>19050</xdr:colOff>
      <xdr:row>56</xdr:row>
      <xdr:rowOff>9525</xdr:rowOff>
    </xdr:to>
    <xdr:sp>
      <xdr:nvSpPr>
        <xdr:cNvPr id="53" name="直線コネクタ 4"/>
        <xdr:cNvSpPr>
          <a:spLocks/>
        </xdr:cNvSpPr>
      </xdr:nvSpPr>
      <xdr:spPr>
        <a:xfrm rot="5400000">
          <a:off x="5000625" y="9629775"/>
          <a:ext cx="0" cy="866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54</xdr:row>
      <xdr:rowOff>95250</xdr:rowOff>
    </xdr:from>
    <xdr:to>
      <xdr:col>6</xdr:col>
      <xdr:colOff>114300</xdr:colOff>
      <xdr:row>54</xdr:row>
      <xdr:rowOff>95250</xdr:rowOff>
    </xdr:to>
    <xdr:sp>
      <xdr:nvSpPr>
        <xdr:cNvPr id="54" name="直線コネクタ 10"/>
        <xdr:cNvSpPr>
          <a:spLocks/>
        </xdr:cNvSpPr>
      </xdr:nvSpPr>
      <xdr:spPr>
        <a:xfrm flipV="1">
          <a:off x="1504950" y="10191750"/>
          <a:ext cx="1609725" cy="0"/>
        </a:xfrm>
        <a:prstGeom prst="line">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54</xdr:row>
      <xdr:rowOff>133350</xdr:rowOff>
    </xdr:from>
    <xdr:to>
      <xdr:col>9</xdr:col>
      <xdr:colOff>0</xdr:colOff>
      <xdr:row>54</xdr:row>
      <xdr:rowOff>133350</xdr:rowOff>
    </xdr:to>
    <xdr:sp>
      <xdr:nvSpPr>
        <xdr:cNvPr id="55" name="直線コネクタ 12"/>
        <xdr:cNvSpPr>
          <a:spLocks/>
        </xdr:cNvSpPr>
      </xdr:nvSpPr>
      <xdr:spPr>
        <a:xfrm>
          <a:off x="3924300" y="10229850"/>
          <a:ext cx="1057275" cy="0"/>
        </a:xfrm>
        <a:prstGeom prst="line">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53</xdr:row>
      <xdr:rowOff>104775</xdr:rowOff>
    </xdr:from>
    <xdr:to>
      <xdr:col>6</xdr:col>
      <xdr:colOff>142875</xdr:colOff>
      <xdr:row>56</xdr:row>
      <xdr:rowOff>28575</xdr:rowOff>
    </xdr:to>
    <xdr:sp>
      <xdr:nvSpPr>
        <xdr:cNvPr id="56" name="直線コネクタ 15"/>
        <xdr:cNvSpPr>
          <a:spLocks/>
        </xdr:cNvSpPr>
      </xdr:nvSpPr>
      <xdr:spPr>
        <a:xfrm rot="16200000" flipH="1">
          <a:off x="3143250" y="10029825"/>
          <a:ext cx="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53</xdr:row>
      <xdr:rowOff>85725</xdr:rowOff>
    </xdr:from>
    <xdr:to>
      <xdr:col>7</xdr:col>
      <xdr:colOff>209550</xdr:colOff>
      <xdr:row>56</xdr:row>
      <xdr:rowOff>9525</xdr:rowOff>
    </xdr:to>
    <xdr:sp>
      <xdr:nvSpPr>
        <xdr:cNvPr id="57" name="直線コネクタ 18"/>
        <xdr:cNvSpPr>
          <a:spLocks/>
        </xdr:cNvSpPr>
      </xdr:nvSpPr>
      <xdr:spPr>
        <a:xfrm rot="16200000" flipH="1">
          <a:off x="3895725" y="10010775"/>
          <a:ext cx="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53</xdr:row>
      <xdr:rowOff>28575</xdr:rowOff>
    </xdr:from>
    <xdr:to>
      <xdr:col>5</xdr:col>
      <xdr:colOff>485775</xdr:colOff>
      <xdr:row>55</xdr:row>
      <xdr:rowOff>104775</xdr:rowOff>
    </xdr:to>
    <xdr:sp>
      <xdr:nvSpPr>
        <xdr:cNvPr id="58" name="テキスト ボックス 21"/>
        <xdr:cNvSpPr txBox="1">
          <a:spLocks noChangeArrowheads="1"/>
        </xdr:cNvSpPr>
      </xdr:nvSpPr>
      <xdr:spPr>
        <a:xfrm>
          <a:off x="1952625" y="9953625"/>
          <a:ext cx="847725" cy="4191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床版（交換）</a:t>
          </a:r>
        </a:p>
      </xdr:txBody>
    </xdr:sp>
    <xdr:clientData/>
  </xdr:twoCellAnchor>
  <xdr:twoCellAnchor>
    <xdr:from>
      <xdr:col>7</xdr:col>
      <xdr:colOff>180975</xdr:colOff>
      <xdr:row>53</xdr:row>
      <xdr:rowOff>47625</xdr:rowOff>
    </xdr:from>
    <xdr:to>
      <xdr:col>9</xdr:col>
      <xdr:colOff>152400</xdr:colOff>
      <xdr:row>55</xdr:row>
      <xdr:rowOff>142875</xdr:rowOff>
    </xdr:to>
    <xdr:sp>
      <xdr:nvSpPr>
        <xdr:cNvPr id="59" name="テキスト ボックス 22"/>
        <xdr:cNvSpPr txBox="1">
          <a:spLocks noChangeArrowheads="1"/>
        </xdr:cNvSpPr>
      </xdr:nvSpPr>
      <xdr:spPr>
        <a:xfrm>
          <a:off x="3867150" y="9972675"/>
          <a:ext cx="1266825" cy="4381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床版（炭素繊維）</a:t>
          </a:r>
        </a:p>
      </xdr:txBody>
    </xdr:sp>
    <xdr:clientData/>
  </xdr:twoCellAnchor>
  <xdr:twoCellAnchor>
    <xdr:from>
      <xdr:col>5</xdr:col>
      <xdr:colOff>609600</xdr:colOff>
      <xdr:row>50</xdr:row>
      <xdr:rowOff>76200</xdr:rowOff>
    </xdr:from>
    <xdr:to>
      <xdr:col>7</xdr:col>
      <xdr:colOff>104775</xdr:colOff>
      <xdr:row>52</xdr:row>
      <xdr:rowOff>95250</xdr:rowOff>
    </xdr:to>
    <xdr:sp>
      <xdr:nvSpPr>
        <xdr:cNvPr id="60" name="テキスト ボックス 23"/>
        <xdr:cNvSpPr txBox="1">
          <a:spLocks noChangeArrowheads="1"/>
        </xdr:cNvSpPr>
      </xdr:nvSpPr>
      <xdr:spPr>
        <a:xfrm>
          <a:off x="2924175" y="9477375"/>
          <a:ext cx="866775" cy="3619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１径間</a:t>
          </a:r>
        </a:p>
      </xdr:txBody>
    </xdr:sp>
    <xdr:clientData/>
  </xdr:twoCellAnchor>
  <xdr:twoCellAnchor>
    <xdr:from>
      <xdr:col>3</xdr:col>
      <xdr:colOff>257175</xdr:colOff>
      <xdr:row>52</xdr:row>
      <xdr:rowOff>38100</xdr:rowOff>
    </xdr:from>
    <xdr:to>
      <xdr:col>9</xdr:col>
      <xdr:colOff>0</xdr:colOff>
      <xdr:row>52</xdr:row>
      <xdr:rowOff>38100</xdr:rowOff>
    </xdr:to>
    <xdr:sp>
      <xdr:nvSpPr>
        <xdr:cNvPr id="61" name="直線コネクタ 30"/>
        <xdr:cNvSpPr>
          <a:spLocks/>
        </xdr:cNvSpPr>
      </xdr:nvSpPr>
      <xdr:spPr>
        <a:xfrm>
          <a:off x="1485900" y="9782175"/>
          <a:ext cx="3495675" cy="0"/>
        </a:xfrm>
        <a:prstGeom prst="line">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46</xdr:row>
      <xdr:rowOff>76200</xdr:rowOff>
    </xdr:from>
    <xdr:to>
      <xdr:col>9</xdr:col>
      <xdr:colOff>676275</xdr:colOff>
      <xdr:row>49</xdr:row>
      <xdr:rowOff>0</xdr:rowOff>
    </xdr:to>
    <xdr:sp>
      <xdr:nvSpPr>
        <xdr:cNvPr id="62" name="Text Box 235"/>
        <xdr:cNvSpPr txBox="1">
          <a:spLocks noChangeArrowheads="1"/>
        </xdr:cNvSpPr>
      </xdr:nvSpPr>
      <xdr:spPr>
        <a:xfrm>
          <a:off x="409575" y="8782050"/>
          <a:ext cx="5248275" cy="438150"/>
        </a:xfrm>
        <a:prstGeom prst="rect">
          <a:avLst/>
        </a:prstGeom>
        <a:noFill/>
        <a:ln w="952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（３）　同一径間、同一部材で補修の工法が異なる場合</a:t>
          </a:r>
        </a:p>
      </xdr:txBody>
    </xdr:sp>
    <xdr:clientData/>
  </xdr:twoCellAnchor>
  <xdr:twoCellAnchor>
    <xdr:from>
      <xdr:col>10</xdr:col>
      <xdr:colOff>609600</xdr:colOff>
      <xdr:row>59</xdr:row>
      <xdr:rowOff>95250</xdr:rowOff>
    </xdr:from>
    <xdr:to>
      <xdr:col>14</xdr:col>
      <xdr:colOff>123825</xdr:colOff>
      <xdr:row>63</xdr:row>
      <xdr:rowOff>0</xdr:rowOff>
    </xdr:to>
    <xdr:sp>
      <xdr:nvSpPr>
        <xdr:cNvPr id="63" name="Text Box 236"/>
        <xdr:cNvSpPr txBox="1">
          <a:spLocks noChangeArrowheads="1"/>
        </xdr:cNvSpPr>
      </xdr:nvSpPr>
      <xdr:spPr>
        <a:xfrm>
          <a:off x="6276975" y="11096625"/>
          <a:ext cx="2257425" cy="5905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工法が異なるときは２つの補修項目と考え、入力を分けること。</a:t>
          </a:r>
        </a:p>
      </xdr:txBody>
    </xdr:sp>
    <xdr:clientData/>
  </xdr:twoCellAnchor>
  <xdr:twoCellAnchor>
    <xdr:from>
      <xdr:col>11</xdr:col>
      <xdr:colOff>76200</xdr:colOff>
      <xdr:row>5</xdr:row>
      <xdr:rowOff>9525</xdr:rowOff>
    </xdr:from>
    <xdr:to>
      <xdr:col>13</xdr:col>
      <xdr:colOff>609600</xdr:colOff>
      <xdr:row>10</xdr:row>
      <xdr:rowOff>19050</xdr:rowOff>
    </xdr:to>
    <xdr:grpSp>
      <xdr:nvGrpSpPr>
        <xdr:cNvPr id="64" name="Group 246"/>
        <xdr:cNvGrpSpPr>
          <a:grpSpLocks/>
        </xdr:cNvGrpSpPr>
      </xdr:nvGrpSpPr>
      <xdr:grpSpPr>
        <a:xfrm>
          <a:off x="6429375" y="1209675"/>
          <a:ext cx="1905000" cy="981075"/>
          <a:chOff x="398" y="102"/>
          <a:chExt cx="200" cy="101"/>
        </a:xfrm>
        <a:solidFill>
          <a:srgbClr val="FFFFFF"/>
        </a:solidFill>
      </xdr:grpSpPr>
      <xdr:sp fLocksText="0">
        <xdr:nvSpPr>
          <xdr:cNvPr id="65" name="Text Box 240"/>
          <xdr:cNvSpPr txBox="1">
            <a:spLocks noChangeArrowheads="1"/>
          </xdr:cNvSpPr>
        </xdr:nvSpPr>
        <xdr:spPr>
          <a:xfrm>
            <a:off x="398" y="114"/>
            <a:ext cx="200" cy="8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66" name="Text Box 241"/>
          <xdr:cNvSpPr txBox="1">
            <a:spLocks noChangeArrowheads="1"/>
          </xdr:cNvSpPr>
        </xdr:nvSpPr>
        <xdr:spPr>
          <a:xfrm>
            <a:off x="422" y="135"/>
            <a:ext cx="74" cy="19"/>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67" name="Text Box 243"/>
          <xdr:cNvSpPr txBox="1">
            <a:spLocks noChangeArrowheads="1"/>
          </xdr:cNvSpPr>
        </xdr:nvSpPr>
        <xdr:spPr>
          <a:xfrm>
            <a:off x="422" y="171"/>
            <a:ext cx="74" cy="1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Text Box 244"/>
          <xdr:cNvSpPr txBox="1">
            <a:spLocks noChangeArrowheads="1"/>
          </xdr:cNvSpPr>
        </xdr:nvSpPr>
        <xdr:spPr>
          <a:xfrm>
            <a:off x="515" y="135"/>
            <a:ext cx="78" cy="2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補修部材</a:t>
            </a:r>
          </a:p>
        </xdr:txBody>
      </xdr:sp>
      <xdr:sp>
        <xdr:nvSpPr>
          <xdr:cNvPr id="69" name="Text Box 245"/>
          <xdr:cNvSpPr txBox="1">
            <a:spLocks noChangeArrowheads="1"/>
          </xdr:cNvSpPr>
        </xdr:nvSpPr>
        <xdr:spPr>
          <a:xfrm>
            <a:off x="515" y="169"/>
            <a:ext cx="73"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健全部材</a:t>
            </a:r>
          </a:p>
        </xdr:txBody>
      </xdr:sp>
      <xdr:sp>
        <xdr:nvSpPr>
          <xdr:cNvPr id="70" name="Text Box 172"/>
          <xdr:cNvSpPr txBox="1">
            <a:spLocks noChangeArrowheads="1"/>
          </xdr:cNvSpPr>
        </xdr:nvSpPr>
        <xdr:spPr>
          <a:xfrm>
            <a:off x="436" y="102"/>
            <a:ext cx="50" cy="2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凡例</a:t>
            </a:r>
          </a:p>
        </xdr:txBody>
      </xdr:sp>
    </xdr:grpSp>
    <xdr:clientData/>
  </xdr:twoCellAnchor>
  <xdr:twoCellAnchor>
    <xdr:from>
      <xdr:col>5</xdr:col>
      <xdr:colOff>66675</xdr:colOff>
      <xdr:row>14</xdr:row>
      <xdr:rowOff>57150</xdr:rowOff>
    </xdr:from>
    <xdr:to>
      <xdr:col>6</xdr:col>
      <xdr:colOff>666750</xdr:colOff>
      <xdr:row>15</xdr:row>
      <xdr:rowOff>47625</xdr:rowOff>
    </xdr:to>
    <xdr:sp>
      <xdr:nvSpPr>
        <xdr:cNvPr id="71" name="正方形/長方形 290"/>
        <xdr:cNvSpPr>
          <a:spLocks/>
        </xdr:cNvSpPr>
      </xdr:nvSpPr>
      <xdr:spPr>
        <a:xfrm>
          <a:off x="2381250" y="2990850"/>
          <a:ext cx="1285875" cy="2095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14</xdr:row>
      <xdr:rowOff>57150</xdr:rowOff>
    </xdr:from>
    <xdr:to>
      <xdr:col>4</xdr:col>
      <xdr:colOff>219075</xdr:colOff>
      <xdr:row>15</xdr:row>
      <xdr:rowOff>47625</xdr:rowOff>
    </xdr:to>
    <xdr:sp>
      <xdr:nvSpPr>
        <xdr:cNvPr id="72" name="正方形/長方形 290"/>
        <xdr:cNvSpPr>
          <a:spLocks/>
        </xdr:cNvSpPr>
      </xdr:nvSpPr>
      <xdr:spPr>
        <a:xfrm>
          <a:off x="1123950" y="2990850"/>
          <a:ext cx="628650" cy="2095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14</xdr:row>
      <xdr:rowOff>57150</xdr:rowOff>
    </xdr:from>
    <xdr:to>
      <xdr:col>5</xdr:col>
      <xdr:colOff>66675</xdr:colOff>
      <xdr:row>15</xdr:row>
      <xdr:rowOff>47625</xdr:rowOff>
    </xdr:to>
    <xdr:sp>
      <xdr:nvSpPr>
        <xdr:cNvPr id="73" name="正方形/長方形 290"/>
        <xdr:cNvSpPr>
          <a:spLocks/>
        </xdr:cNvSpPr>
      </xdr:nvSpPr>
      <xdr:spPr>
        <a:xfrm>
          <a:off x="1752600" y="2990850"/>
          <a:ext cx="6286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14</xdr:row>
      <xdr:rowOff>57150</xdr:rowOff>
    </xdr:from>
    <xdr:to>
      <xdr:col>2</xdr:col>
      <xdr:colOff>666750</xdr:colOff>
      <xdr:row>18</xdr:row>
      <xdr:rowOff>161925</xdr:rowOff>
    </xdr:to>
    <xdr:sp>
      <xdr:nvSpPr>
        <xdr:cNvPr id="74" name="フリーフォーム 285"/>
        <xdr:cNvSpPr>
          <a:spLocks/>
        </xdr:cNvSpPr>
      </xdr:nvSpPr>
      <xdr:spPr>
        <a:xfrm flipH="1">
          <a:off x="942975" y="2990850"/>
          <a:ext cx="266700" cy="866775"/>
        </a:xfrm>
        <a:custGeom>
          <a:pathLst>
            <a:path h="5541818" w="3394363">
              <a:moveTo>
                <a:pt x="1437409" y="0"/>
              </a:moveTo>
              <a:lnTo>
                <a:pt x="1420090" y="1368136"/>
              </a:lnTo>
              <a:lnTo>
                <a:pt x="675409" y="1368136"/>
              </a:lnTo>
              <a:lnTo>
                <a:pt x="606136" y="4727863"/>
              </a:lnTo>
              <a:lnTo>
                <a:pt x="17318" y="4901045"/>
              </a:lnTo>
              <a:lnTo>
                <a:pt x="0" y="5507181"/>
              </a:lnTo>
              <a:lnTo>
                <a:pt x="3394363" y="5541818"/>
              </a:lnTo>
              <a:lnTo>
                <a:pt x="3377045" y="4883727"/>
              </a:lnTo>
              <a:lnTo>
                <a:pt x="1853045" y="4710545"/>
              </a:lnTo>
              <a:lnTo>
                <a:pt x="1853045" y="0"/>
              </a:lnTo>
              <a:lnTo>
                <a:pt x="1437409"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533400</xdr:colOff>
      <xdr:row>14</xdr:row>
      <xdr:rowOff>57150</xdr:rowOff>
    </xdr:from>
    <xdr:to>
      <xdr:col>8</xdr:col>
      <xdr:colOff>47625</xdr:colOff>
      <xdr:row>18</xdr:row>
      <xdr:rowOff>161925</xdr:rowOff>
    </xdr:to>
    <xdr:sp>
      <xdr:nvSpPr>
        <xdr:cNvPr id="75" name="フリーフォーム 285"/>
        <xdr:cNvSpPr>
          <a:spLocks/>
        </xdr:cNvSpPr>
      </xdr:nvSpPr>
      <xdr:spPr>
        <a:xfrm>
          <a:off x="4219575" y="2990850"/>
          <a:ext cx="266700" cy="866775"/>
        </a:xfrm>
        <a:custGeom>
          <a:pathLst>
            <a:path h="5541818" w="3394363">
              <a:moveTo>
                <a:pt x="1437409" y="0"/>
              </a:moveTo>
              <a:lnTo>
                <a:pt x="1420090" y="1368136"/>
              </a:lnTo>
              <a:lnTo>
                <a:pt x="675409" y="1368136"/>
              </a:lnTo>
              <a:lnTo>
                <a:pt x="606136" y="4727863"/>
              </a:lnTo>
              <a:lnTo>
                <a:pt x="17318" y="4901045"/>
              </a:lnTo>
              <a:lnTo>
                <a:pt x="0" y="5507181"/>
              </a:lnTo>
              <a:lnTo>
                <a:pt x="3394363" y="5541818"/>
              </a:lnTo>
              <a:lnTo>
                <a:pt x="3377045" y="4883727"/>
              </a:lnTo>
              <a:lnTo>
                <a:pt x="1853045" y="4710545"/>
              </a:lnTo>
              <a:lnTo>
                <a:pt x="1853045" y="0"/>
              </a:lnTo>
              <a:lnTo>
                <a:pt x="1437409" y="0"/>
              </a:lnTo>
              <a:close/>
            </a:path>
          </a:pathLst>
        </a:cu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628650</xdr:colOff>
      <xdr:row>15</xdr:row>
      <xdr:rowOff>85725</xdr:rowOff>
    </xdr:from>
    <xdr:to>
      <xdr:col>6</xdr:col>
      <xdr:colOff>85725</xdr:colOff>
      <xdr:row>19</xdr:row>
      <xdr:rowOff>9525</xdr:rowOff>
    </xdr:to>
    <xdr:sp>
      <xdr:nvSpPr>
        <xdr:cNvPr id="76" name="フリーフォーム 291"/>
        <xdr:cNvSpPr>
          <a:spLocks/>
        </xdr:cNvSpPr>
      </xdr:nvSpPr>
      <xdr:spPr>
        <a:xfrm>
          <a:off x="2943225" y="3238500"/>
          <a:ext cx="142875" cy="647700"/>
        </a:xfrm>
        <a:custGeom>
          <a:pathLst>
            <a:path h="4156364" w="1939636">
              <a:moveTo>
                <a:pt x="536863" y="17318"/>
              </a:moveTo>
              <a:cubicBezTo>
                <a:pt x="531090" y="1154545"/>
                <a:pt x="525318" y="2291773"/>
                <a:pt x="519545" y="3429000"/>
              </a:cubicBezTo>
              <a:lnTo>
                <a:pt x="17318" y="3429000"/>
              </a:lnTo>
              <a:lnTo>
                <a:pt x="0" y="4121728"/>
              </a:lnTo>
              <a:lnTo>
                <a:pt x="1922318" y="4156364"/>
              </a:lnTo>
              <a:lnTo>
                <a:pt x="1939636" y="3446318"/>
              </a:lnTo>
              <a:lnTo>
                <a:pt x="1472045" y="3411682"/>
              </a:lnTo>
              <a:lnTo>
                <a:pt x="1472045" y="0"/>
              </a:lnTo>
              <a:lnTo>
                <a:pt x="536863" y="1731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15</xdr:row>
      <xdr:rowOff>95250</xdr:rowOff>
    </xdr:from>
    <xdr:to>
      <xdr:col>4</xdr:col>
      <xdr:colOff>285750</xdr:colOff>
      <xdr:row>19</xdr:row>
      <xdr:rowOff>19050</xdr:rowOff>
    </xdr:to>
    <xdr:sp>
      <xdr:nvSpPr>
        <xdr:cNvPr id="77" name="フリーフォーム 291"/>
        <xdr:cNvSpPr>
          <a:spLocks/>
        </xdr:cNvSpPr>
      </xdr:nvSpPr>
      <xdr:spPr>
        <a:xfrm>
          <a:off x="1676400" y="3248025"/>
          <a:ext cx="142875" cy="647700"/>
        </a:xfrm>
        <a:custGeom>
          <a:pathLst>
            <a:path h="4156364" w="1939636">
              <a:moveTo>
                <a:pt x="536863" y="17318"/>
              </a:moveTo>
              <a:cubicBezTo>
                <a:pt x="531090" y="1154545"/>
                <a:pt x="525318" y="2291773"/>
                <a:pt x="519545" y="3429000"/>
              </a:cubicBezTo>
              <a:lnTo>
                <a:pt x="17318" y="3429000"/>
              </a:lnTo>
              <a:lnTo>
                <a:pt x="0" y="4121728"/>
              </a:lnTo>
              <a:lnTo>
                <a:pt x="1922318" y="4156364"/>
              </a:lnTo>
              <a:lnTo>
                <a:pt x="1939636" y="3446318"/>
              </a:lnTo>
              <a:lnTo>
                <a:pt x="1472045" y="3411682"/>
              </a:lnTo>
              <a:lnTo>
                <a:pt x="1472045" y="0"/>
              </a:lnTo>
              <a:lnTo>
                <a:pt x="536863" y="17318"/>
              </a:lnTo>
              <a:close/>
            </a:path>
          </a:pathLst>
        </a:cu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15</xdr:row>
      <xdr:rowOff>85725</xdr:rowOff>
    </xdr:from>
    <xdr:to>
      <xdr:col>7</xdr:col>
      <xdr:colOff>47625</xdr:colOff>
      <xdr:row>18</xdr:row>
      <xdr:rowOff>171450</xdr:rowOff>
    </xdr:to>
    <xdr:sp>
      <xdr:nvSpPr>
        <xdr:cNvPr id="78" name="フリーフォーム 291"/>
        <xdr:cNvSpPr>
          <a:spLocks/>
        </xdr:cNvSpPr>
      </xdr:nvSpPr>
      <xdr:spPr>
        <a:xfrm>
          <a:off x="3590925" y="3238500"/>
          <a:ext cx="142875" cy="628650"/>
        </a:xfrm>
        <a:custGeom>
          <a:pathLst>
            <a:path h="4156364" w="1939636">
              <a:moveTo>
                <a:pt x="536863" y="17318"/>
              </a:moveTo>
              <a:cubicBezTo>
                <a:pt x="531090" y="1154545"/>
                <a:pt x="525318" y="2291773"/>
                <a:pt x="519545" y="3429000"/>
              </a:cubicBezTo>
              <a:lnTo>
                <a:pt x="17318" y="3429000"/>
              </a:lnTo>
              <a:lnTo>
                <a:pt x="0" y="4121728"/>
              </a:lnTo>
              <a:lnTo>
                <a:pt x="1922318" y="4156364"/>
              </a:lnTo>
              <a:lnTo>
                <a:pt x="1939636" y="3446318"/>
              </a:lnTo>
              <a:lnTo>
                <a:pt x="1472045" y="3411682"/>
              </a:lnTo>
              <a:lnTo>
                <a:pt x="1472045" y="0"/>
              </a:lnTo>
              <a:lnTo>
                <a:pt x="536863" y="1731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9</xdr:row>
      <xdr:rowOff>152400</xdr:rowOff>
    </xdr:from>
    <xdr:to>
      <xdr:col>4</xdr:col>
      <xdr:colOff>733425</xdr:colOff>
      <xdr:row>11</xdr:row>
      <xdr:rowOff>114300</xdr:rowOff>
    </xdr:to>
    <xdr:sp>
      <xdr:nvSpPr>
        <xdr:cNvPr id="79" name="テキスト ボックス 52"/>
        <xdr:cNvSpPr txBox="1">
          <a:spLocks noChangeArrowheads="1"/>
        </xdr:cNvSpPr>
      </xdr:nvSpPr>
      <xdr:spPr>
        <a:xfrm>
          <a:off x="714375" y="2162175"/>
          <a:ext cx="1552575" cy="3048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主桁</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径間（断面修復）</a:t>
          </a:r>
        </a:p>
      </xdr:txBody>
    </xdr:sp>
    <xdr:clientData/>
  </xdr:twoCellAnchor>
  <xdr:twoCellAnchor>
    <xdr:from>
      <xdr:col>5</xdr:col>
      <xdr:colOff>28575</xdr:colOff>
      <xdr:row>10</xdr:row>
      <xdr:rowOff>9525</xdr:rowOff>
    </xdr:from>
    <xdr:to>
      <xdr:col>7</xdr:col>
      <xdr:colOff>485775</xdr:colOff>
      <xdr:row>11</xdr:row>
      <xdr:rowOff>142875</xdr:rowOff>
    </xdr:to>
    <xdr:sp>
      <xdr:nvSpPr>
        <xdr:cNvPr id="80" name="テキスト ボックス 52"/>
        <xdr:cNvSpPr txBox="1">
          <a:spLocks noChangeArrowheads="1"/>
        </xdr:cNvSpPr>
      </xdr:nvSpPr>
      <xdr:spPr>
        <a:xfrm>
          <a:off x="2343150" y="2181225"/>
          <a:ext cx="1828800" cy="314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主桁</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径間（断面修復）</a:t>
          </a:r>
        </a:p>
      </xdr:txBody>
    </xdr:sp>
    <xdr:clientData/>
  </xdr:twoCellAnchor>
  <xdr:twoCellAnchor>
    <xdr:from>
      <xdr:col>3</xdr:col>
      <xdr:colOff>76200</xdr:colOff>
      <xdr:row>11</xdr:row>
      <xdr:rowOff>142875</xdr:rowOff>
    </xdr:from>
    <xdr:to>
      <xdr:col>3</xdr:col>
      <xdr:colOff>171450</xdr:colOff>
      <xdr:row>14</xdr:row>
      <xdr:rowOff>38100</xdr:rowOff>
    </xdr:to>
    <xdr:sp>
      <xdr:nvSpPr>
        <xdr:cNvPr id="81" name="直線コネクタ 65"/>
        <xdr:cNvSpPr>
          <a:spLocks/>
        </xdr:cNvSpPr>
      </xdr:nvSpPr>
      <xdr:spPr>
        <a:xfrm flipV="1">
          <a:off x="1304925" y="2495550"/>
          <a:ext cx="9525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11</xdr:row>
      <xdr:rowOff>142875</xdr:rowOff>
    </xdr:from>
    <xdr:to>
      <xdr:col>6</xdr:col>
      <xdr:colOff>104775</xdr:colOff>
      <xdr:row>14</xdr:row>
      <xdr:rowOff>38100</xdr:rowOff>
    </xdr:to>
    <xdr:sp>
      <xdr:nvSpPr>
        <xdr:cNvPr id="82" name="直線コネクタ 65"/>
        <xdr:cNvSpPr>
          <a:spLocks/>
        </xdr:cNvSpPr>
      </xdr:nvSpPr>
      <xdr:spPr>
        <a:xfrm flipV="1">
          <a:off x="3009900" y="2495550"/>
          <a:ext cx="9525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19</xdr:row>
      <xdr:rowOff>57150</xdr:rowOff>
    </xdr:from>
    <xdr:to>
      <xdr:col>4</xdr:col>
      <xdr:colOff>323850</xdr:colOff>
      <xdr:row>20</xdr:row>
      <xdr:rowOff>161925</xdr:rowOff>
    </xdr:to>
    <xdr:sp>
      <xdr:nvSpPr>
        <xdr:cNvPr id="83" name="テキスト ボックス 52"/>
        <xdr:cNvSpPr txBox="1">
          <a:spLocks noChangeArrowheads="1"/>
        </xdr:cNvSpPr>
      </xdr:nvSpPr>
      <xdr:spPr>
        <a:xfrm>
          <a:off x="647700" y="3933825"/>
          <a:ext cx="12096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P1</a:t>
          </a:r>
          <a:r>
            <a:rPr lang="en-US" cap="none" sz="1100" b="0" i="0" u="none" baseline="0">
              <a:solidFill>
                <a:srgbClr val="000000"/>
              </a:solidFill>
              <a:latin typeface="ＭＳ Ｐゴシック"/>
              <a:ea typeface="ＭＳ Ｐゴシック"/>
              <a:cs typeface="ＭＳ Ｐゴシック"/>
            </a:rPr>
            <a:t>（断面修復）</a:t>
          </a:r>
        </a:p>
      </xdr:txBody>
    </xdr:sp>
    <xdr:clientData/>
  </xdr:twoCellAnchor>
  <xdr:twoCellAnchor>
    <xdr:from>
      <xdr:col>7</xdr:col>
      <xdr:colOff>742950</xdr:colOff>
      <xdr:row>19</xdr:row>
      <xdr:rowOff>57150</xdr:rowOff>
    </xdr:from>
    <xdr:to>
      <xdr:col>9</xdr:col>
      <xdr:colOff>666750</xdr:colOff>
      <xdr:row>21</xdr:row>
      <xdr:rowOff>57150</xdr:rowOff>
    </xdr:to>
    <xdr:sp>
      <xdr:nvSpPr>
        <xdr:cNvPr id="84" name="テキスト ボックス 52"/>
        <xdr:cNvSpPr txBox="1">
          <a:spLocks noChangeArrowheads="1"/>
        </xdr:cNvSpPr>
      </xdr:nvSpPr>
      <xdr:spPr>
        <a:xfrm>
          <a:off x="4429125" y="3933825"/>
          <a:ext cx="121920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２（断面修復）</a:t>
          </a:r>
        </a:p>
      </xdr:txBody>
    </xdr:sp>
    <xdr:clientData/>
  </xdr:twoCellAnchor>
  <xdr:twoCellAnchor>
    <xdr:from>
      <xdr:col>3</xdr:col>
      <xdr:colOff>104775</xdr:colOff>
      <xdr:row>17</xdr:row>
      <xdr:rowOff>161925</xdr:rowOff>
    </xdr:from>
    <xdr:to>
      <xdr:col>4</xdr:col>
      <xdr:colOff>123825</xdr:colOff>
      <xdr:row>19</xdr:row>
      <xdr:rowOff>57150</xdr:rowOff>
    </xdr:to>
    <xdr:sp>
      <xdr:nvSpPr>
        <xdr:cNvPr id="85" name="直線コネクタ 65"/>
        <xdr:cNvSpPr>
          <a:spLocks/>
        </xdr:cNvSpPr>
      </xdr:nvSpPr>
      <xdr:spPr>
        <a:xfrm flipV="1">
          <a:off x="1333500" y="3676650"/>
          <a:ext cx="3238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17</xdr:row>
      <xdr:rowOff>47625</xdr:rowOff>
    </xdr:from>
    <xdr:to>
      <xdr:col>8</xdr:col>
      <xdr:colOff>323850</xdr:colOff>
      <xdr:row>19</xdr:row>
      <xdr:rowOff>57150</xdr:rowOff>
    </xdr:to>
    <xdr:sp>
      <xdr:nvSpPr>
        <xdr:cNvPr id="86" name="直線コネクタ 65"/>
        <xdr:cNvSpPr>
          <a:spLocks/>
        </xdr:cNvSpPr>
      </xdr:nvSpPr>
      <xdr:spPr>
        <a:xfrm flipH="1" flipV="1">
          <a:off x="4457700" y="3562350"/>
          <a:ext cx="30480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561975</xdr:colOff>
      <xdr:row>13</xdr:row>
      <xdr:rowOff>38100</xdr:rowOff>
    </xdr:from>
    <xdr:to>
      <xdr:col>13</xdr:col>
      <xdr:colOff>600075</xdr:colOff>
      <xdr:row>16</xdr:row>
      <xdr:rowOff>123825</xdr:rowOff>
    </xdr:to>
    <xdr:sp>
      <xdr:nvSpPr>
        <xdr:cNvPr id="87" name="テキスト ボックス 52"/>
        <xdr:cNvSpPr txBox="1">
          <a:spLocks noChangeArrowheads="1"/>
        </xdr:cNvSpPr>
      </xdr:nvSpPr>
      <xdr:spPr>
        <a:xfrm>
          <a:off x="6229350" y="2743200"/>
          <a:ext cx="2095500" cy="714375"/>
        </a:xfrm>
        <a:prstGeom prst="rect">
          <a:avLst/>
        </a:prstGeom>
        <a:noFill/>
        <a:ln w="9525" cmpd="sng">
          <a:noFill/>
        </a:ln>
      </xdr:spPr>
      <xdr:txBody>
        <a:bodyPr vertOverflow="clip" wrap="square" lIns="27432" tIns="18288" rIns="0" bIns="0"/>
        <a:p>
          <a:pPr algn="l">
            <a:defRPr/>
          </a:pPr>
          <a:r>
            <a:rPr lang="en-US" cap="none" sz="1400" b="0" i="0" u="none" baseline="0">
              <a:solidFill>
                <a:srgbClr val="FF0000"/>
              </a:solidFill>
              <a:latin typeface="ＭＳ Ｐゴシック"/>
              <a:ea typeface="ＭＳ Ｐゴシック"/>
              <a:cs typeface="ＭＳ Ｐゴシック"/>
            </a:rPr>
            <a:t>４項目に分けて入力</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（上部工２、下部工２）</a:t>
          </a:r>
        </a:p>
      </xdr:txBody>
    </xdr:sp>
    <xdr:clientData/>
  </xdr:twoCellAnchor>
  <xdr:twoCellAnchor>
    <xdr:from>
      <xdr:col>10</xdr:col>
      <xdr:colOff>342900</xdr:colOff>
      <xdr:row>10</xdr:row>
      <xdr:rowOff>9525</xdr:rowOff>
    </xdr:from>
    <xdr:to>
      <xdr:col>10</xdr:col>
      <xdr:colOff>476250</xdr:colOff>
      <xdr:row>21</xdr:row>
      <xdr:rowOff>9525</xdr:rowOff>
    </xdr:to>
    <xdr:sp>
      <xdr:nvSpPr>
        <xdr:cNvPr id="88" name="AutoShape 155"/>
        <xdr:cNvSpPr>
          <a:spLocks/>
        </xdr:cNvSpPr>
      </xdr:nvSpPr>
      <xdr:spPr>
        <a:xfrm>
          <a:off x="6010275" y="2181225"/>
          <a:ext cx="133350" cy="2066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666750</xdr:colOff>
      <xdr:row>14</xdr:row>
      <xdr:rowOff>57150</xdr:rowOff>
    </xdr:from>
    <xdr:to>
      <xdr:col>7</xdr:col>
      <xdr:colOff>600075</xdr:colOff>
      <xdr:row>15</xdr:row>
      <xdr:rowOff>47625</xdr:rowOff>
    </xdr:to>
    <xdr:sp>
      <xdr:nvSpPr>
        <xdr:cNvPr id="89" name="正方形/長方形 290"/>
        <xdr:cNvSpPr>
          <a:spLocks/>
        </xdr:cNvSpPr>
      </xdr:nvSpPr>
      <xdr:spPr>
        <a:xfrm>
          <a:off x="3667125" y="2990850"/>
          <a:ext cx="6191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762000</xdr:colOff>
      <xdr:row>15</xdr:row>
      <xdr:rowOff>85725</xdr:rowOff>
    </xdr:from>
    <xdr:to>
      <xdr:col>5</xdr:col>
      <xdr:colOff>123825</xdr:colOff>
      <xdr:row>19</xdr:row>
      <xdr:rowOff>9525</xdr:rowOff>
    </xdr:to>
    <xdr:sp>
      <xdr:nvSpPr>
        <xdr:cNvPr id="90" name="フリーフォーム 291"/>
        <xdr:cNvSpPr>
          <a:spLocks/>
        </xdr:cNvSpPr>
      </xdr:nvSpPr>
      <xdr:spPr>
        <a:xfrm>
          <a:off x="2295525" y="3238500"/>
          <a:ext cx="142875" cy="647700"/>
        </a:xfrm>
        <a:custGeom>
          <a:pathLst>
            <a:path h="4156364" w="1939636">
              <a:moveTo>
                <a:pt x="536863" y="17318"/>
              </a:moveTo>
              <a:cubicBezTo>
                <a:pt x="531090" y="1154545"/>
                <a:pt x="525318" y="2291773"/>
                <a:pt x="519545" y="3429000"/>
              </a:cubicBezTo>
              <a:lnTo>
                <a:pt x="17318" y="3429000"/>
              </a:lnTo>
              <a:lnTo>
                <a:pt x="0" y="4121728"/>
              </a:lnTo>
              <a:lnTo>
                <a:pt x="1922318" y="4156364"/>
              </a:lnTo>
              <a:lnTo>
                <a:pt x="1939636" y="3446318"/>
              </a:lnTo>
              <a:lnTo>
                <a:pt x="1472045" y="3411682"/>
              </a:lnTo>
              <a:lnTo>
                <a:pt x="1472045" y="0"/>
              </a:lnTo>
              <a:lnTo>
                <a:pt x="536863" y="1731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342900</xdr:colOff>
      <xdr:row>14</xdr:row>
      <xdr:rowOff>161925</xdr:rowOff>
    </xdr:from>
    <xdr:to>
      <xdr:col>17</xdr:col>
      <xdr:colOff>95250</xdr:colOff>
      <xdr:row>18</xdr:row>
      <xdr:rowOff>161925</xdr:rowOff>
    </xdr:to>
    <xdr:sp>
      <xdr:nvSpPr>
        <xdr:cNvPr id="91" name="AutoShape 248"/>
        <xdr:cNvSpPr>
          <a:spLocks/>
        </xdr:cNvSpPr>
      </xdr:nvSpPr>
      <xdr:spPr>
        <a:xfrm>
          <a:off x="9439275" y="3095625"/>
          <a:ext cx="1123950" cy="762000"/>
        </a:xfrm>
        <a:prstGeom prst="rightArrow">
          <a:avLst>
            <a:gd name="adj" fmla="val 694"/>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53</xdr:row>
      <xdr:rowOff>114300</xdr:rowOff>
    </xdr:from>
    <xdr:to>
      <xdr:col>10</xdr:col>
      <xdr:colOff>457200</xdr:colOff>
      <xdr:row>61</xdr:row>
      <xdr:rowOff>152400</xdr:rowOff>
    </xdr:to>
    <xdr:sp>
      <xdr:nvSpPr>
        <xdr:cNvPr id="92" name="AutoShape 250"/>
        <xdr:cNvSpPr>
          <a:spLocks/>
        </xdr:cNvSpPr>
      </xdr:nvSpPr>
      <xdr:spPr>
        <a:xfrm>
          <a:off x="6000750" y="10039350"/>
          <a:ext cx="123825" cy="1457325"/>
        </a:xfrm>
        <a:prstGeom prst="rightBrace">
          <a:avLst>
            <a:gd name="adj1" fmla="val -34805"/>
            <a:gd name="adj2" fmla="val -1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55</xdr:row>
      <xdr:rowOff>76200</xdr:rowOff>
    </xdr:from>
    <xdr:to>
      <xdr:col>14</xdr:col>
      <xdr:colOff>381000</xdr:colOff>
      <xdr:row>57</xdr:row>
      <xdr:rowOff>9525</xdr:rowOff>
    </xdr:to>
    <xdr:sp>
      <xdr:nvSpPr>
        <xdr:cNvPr id="93" name="テキスト ボックス 52"/>
        <xdr:cNvSpPr txBox="1">
          <a:spLocks noChangeArrowheads="1"/>
        </xdr:cNvSpPr>
      </xdr:nvSpPr>
      <xdr:spPr>
        <a:xfrm>
          <a:off x="6429375" y="10344150"/>
          <a:ext cx="2362200" cy="323850"/>
        </a:xfrm>
        <a:prstGeom prst="rect">
          <a:avLst/>
        </a:prstGeom>
        <a:noFill/>
        <a:ln w="9525" cmpd="sng">
          <a:noFill/>
        </a:ln>
      </xdr:spPr>
      <xdr:txBody>
        <a:bodyPr vertOverflow="clip" wrap="square" lIns="27432" tIns="18288" rIns="0" bIns="0"/>
        <a:p>
          <a:pPr algn="l">
            <a:defRPr/>
          </a:pPr>
          <a:r>
            <a:rPr lang="en-US" cap="none" sz="1400" b="0" i="0" u="none" baseline="0">
              <a:solidFill>
                <a:srgbClr val="FF0000"/>
              </a:solidFill>
              <a:latin typeface="ＭＳ Ｐゴシック"/>
              <a:ea typeface="ＭＳ Ｐゴシック"/>
              <a:cs typeface="ＭＳ Ｐゴシック"/>
            </a:rPr>
            <a:t>２項目に分けて入力</a:t>
          </a:r>
        </a:p>
      </xdr:txBody>
    </xdr:sp>
    <xdr:clientData/>
  </xdr:twoCellAnchor>
  <xdr:twoCellAnchor>
    <xdr:from>
      <xdr:col>10</xdr:col>
      <xdr:colOff>676275</xdr:colOff>
      <xdr:row>56</xdr:row>
      <xdr:rowOff>171450</xdr:rowOff>
    </xdr:from>
    <xdr:to>
      <xdr:col>14</xdr:col>
      <xdr:colOff>628650</xdr:colOff>
      <xdr:row>59</xdr:row>
      <xdr:rowOff>19050</xdr:rowOff>
    </xdr:to>
    <xdr:sp>
      <xdr:nvSpPr>
        <xdr:cNvPr id="94" name="Text Box 252"/>
        <xdr:cNvSpPr txBox="1">
          <a:spLocks noChangeArrowheads="1"/>
        </xdr:cNvSpPr>
      </xdr:nvSpPr>
      <xdr:spPr>
        <a:xfrm>
          <a:off x="6343650" y="10658475"/>
          <a:ext cx="2695575" cy="361950"/>
        </a:xfrm>
        <a:prstGeom prst="rect">
          <a:avLst/>
        </a:prstGeom>
        <a:noFill/>
        <a:ln w="9525" cmpd="sng">
          <a:noFill/>
        </a:ln>
      </xdr:spPr>
      <xdr:txBody>
        <a:bodyPr vertOverflow="clip" wrap="square" lIns="27432" tIns="18288" rIns="0" bIns="0"/>
        <a:p>
          <a:pPr algn="l">
            <a:defRPr/>
          </a:pPr>
          <a:r>
            <a:rPr lang="en-US" cap="none" sz="1400" b="0" i="0" u="none" baseline="0">
              <a:solidFill>
                <a:srgbClr val="FF0000"/>
              </a:solidFill>
              <a:latin typeface="ＭＳ Ｐゴシック"/>
              <a:ea typeface="ＭＳ Ｐゴシック"/>
              <a:cs typeface="ＭＳ Ｐゴシック"/>
            </a:rPr>
            <a:t>（補修内容①～補修内容②）</a:t>
          </a:r>
        </a:p>
      </xdr:txBody>
    </xdr:sp>
    <xdr:clientData/>
  </xdr:twoCellAnchor>
  <xdr:twoCellAnchor>
    <xdr:from>
      <xdr:col>15</xdr:col>
      <xdr:colOff>342900</xdr:colOff>
      <xdr:row>32</xdr:row>
      <xdr:rowOff>47625</xdr:rowOff>
    </xdr:from>
    <xdr:to>
      <xdr:col>17</xdr:col>
      <xdr:colOff>85725</xdr:colOff>
      <xdr:row>36</xdr:row>
      <xdr:rowOff>57150</xdr:rowOff>
    </xdr:to>
    <xdr:sp>
      <xdr:nvSpPr>
        <xdr:cNvPr id="95" name="AutoShape 253"/>
        <xdr:cNvSpPr>
          <a:spLocks/>
        </xdr:cNvSpPr>
      </xdr:nvSpPr>
      <xdr:spPr>
        <a:xfrm>
          <a:off x="9439275" y="6229350"/>
          <a:ext cx="1114425" cy="733425"/>
        </a:xfrm>
        <a:prstGeom prst="rightArrow">
          <a:avLst>
            <a:gd name="adj" fmla="val 3495"/>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61</xdr:row>
      <xdr:rowOff>142875</xdr:rowOff>
    </xdr:from>
    <xdr:to>
      <xdr:col>4</xdr:col>
      <xdr:colOff>9525</xdr:colOff>
      <xdr:row>63</xdr:row>
      <xdr:rowOff>28575</xdr:rowOff>
    </xdr:to>
    <xdr:sp>
      <xdr:nvSpPr>
        <xdr:cNvPr id="96" name="Text Box 256"/>
        <xdr:cNvSpPr txBox="1">
          <a:spLocks noChangeArrowheads="1"/>
        </xdr:cNvSpPr>
      </xdr:nvSpPr>
      <xdr:spPr>
        <a:xfrm>
          <a:off x="1276350" y="11487150"/>
          <a:ext cx="2667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A1</a:t>
          </a:r>
        </a:p>
      </xdr:txBody>
    </xdr:sp>
    <xdr:clientData/>
  </xdr:twoCellAnchor>
  <xdr:twoCellAnchor>
    <xdr:from>
      <xdr:col>8</xdr:col>
      <xdr:colOff>457200</xdr:colOff>
      <xdr:row>61</xdr:row>
      <xdr:rowOff>123825</xdr:rowOff>
    </xdr:from>
    <xdr:to>
      <xdr:col>9</xdr:col>
      <xdr:colOff>180975</xdr:colOff>
      <xdr:row>63</xdr:row>
      <xdr:rowOff>9525</xdr:rowOff>
    </xdr:to>
    <xdr:sp>
      <xdr:nvSpPr>
        <xdr:cNvPr id="97" name="Text Box 257"/>
        <xdr:cNvSpPr txBox="1">
          <a:spLocks noChangeArrowheads="1"/>
        </xdr:cNvSpPr>
      </xdr:nvSpPr>
      <xdr:spPr>
        <a:xfrm>
          <a:off x="4895850" y="11468100"/>
          <a:ext cx="2667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A2</a:t>
          </a:r>
        </a:p>
      </xdr:txBody>
    </xdr:sp>
    <xdr:clientData/>
  </xdr:twoCellAnchor>
  <xdr:twoCellAnchor>
    <xdr:from>
      <xdr:col>15</xdr:col>
      <xdr:colOff>361950</xdr:colOff>
      <xdr:row>54</xdr:row>
      <xdr:rowOff>47625</xdr:rowOff>
    </xdr:from>
    <xdr:to>
      <xdr:col>17</xdr:col>
      <xdr:colOff>104775</xdr:colOff>
      <xdr:row>58</xdr:row>
      <xdr:rowOff>28575</xdr:rowOff>
    </xdr:to>
    <xdr:sp>
      <xdr:nvSpPr>
        <xdr:cNvPr id="98" name="AutoShape 253"/>
        <xdr:cNvSpPr>
          <a:spLocks/>
        </xdr:cNvSpPr>
      </xdr:nvSpPr>
      <xdr:spPr>
        <a:xfrm>
          <a:off x="9458325" y="10144125"/>
          <a:ext cx="1114425" cy="714375"/>
        </a:xfrm>
        <a:prstGeom prst="rightArrow">
          <a:avLst>
            <a:gd name="adj" fmla="val 3495"/>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4</xdr:row>
      <xdr:rowOff>57150</xdr:rowOff>
    </xdr:from>
    <xdr:to>
      <xdr:col>4</xdr:col>
      <xdr:colOff>533400</xdr:colOff>
      <xdr:row>5</xdr:row>
      <xdr:rowOff>76200</xdr:rowOff>
    </xdr:to>
    <xdr:sp>
      <xdr:nvSpPr>
        <xdr:cNvPr id="1" name="Text Box 172"/>
        <xdr:cNvSpPr txBox="1">
          <a:spLocks noChangeArrowheads="1"/>
        </xdr:cNvSpPr>
      </xdr:nvSpPr>
      <xdr:spPr>
        <a:xfrm>
          <a:off x="1524000" y="895350"/>
          <a:ext cx="476250"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凡例</a:t>
          </a:r>
        </a:p>
      </xdr:txBody>
    </xdr:sp>
    <xdr:clientData/>
  </xdr:twoCellAnchor>
  <xdr:oneCellAnchor>
    <xdr:from>
      <xdr:col>11</xdr:col>
      <xdr:colOff>619125</xdr:colOff>
      <xdr:row>5</xdr:row>
      <xdr:rowOff>9525</xdr:rowOff>
    </xdr:from>
    <xdr:ext cx="104775" cy="238125"/>
    <xdr:sp fLocksText="0">
      <xdr:nvSpPr>
        <xdr:cNvPr id="2" name="Text Box 208"/>
        <xdr:cNvSpPr txBox="1">
          <a:spLocks noChangeArrowheads="1"/>
        </xdr:cNvSpPr>
      </xdr:nvSpPr>
      <xdr:spPr>
        <a:xfrm>
          <a:off x="6524625" y="1019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47625</xdr:colOff>
      <xdr:row>7</xdr:row>
      <xdr:rowOff>114300</xdr:rowOff>
    </xdr:from>
    <xdr:ext cx="104775" cy="228600"/>
    <xdr:sp fLocksText="0">
      <xdr:nvSpPr>
        <xdr:cNvPr id="3" name="Text Box 209"/>
        <xdr:cNvSpPr txBox="1">
          <a:spLocks noChangeArrowheads="1"/>
        </xdr:cNvSpPr>
      </xdr:nvSpPr>
      <xdr:spPr>
        <a:xfrm>
          <a:off x="6638925" y="1466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123825</xdr:colOff>
      <xdr:row>12</xdr:row>
      <xdr:rowOff>123825</xdr:rowOff>
    </xdr:from>
    <xdr:ext cx="104775" cy="238125"/>
    <xdr:sp fLocksText="0">
      <xdr:nvSpPr>
        <xdr:cNvPr id="4" name="Text Box 210"/>
        <xdr:cNvSpPr txBox="1">
          <a:spLocks noChangeArrowheads="1"/>
        </xdr:cNvSpPr>
      </xdr:nvSpPr>
      <xdr:spPr>
        <a:xfrm>
          <a:off x="6715125" y="2381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266700</xdr:colOff>
      <xdr:row>12</xdr:row>
      <xdr:rowOff>152400</xdr:rowOff>
    </xdr:from>
    <xdr:ext cx="104775" cy="228600"/>
    <xdr:sp fLocksText="0">
      <xdr:nvSpPr>
        <xdr:cNvPr id="5" name="Text Box 212"/>
        <xdr:cNvSpPr txBox="1">
          <a:spLocks noChangeArrowheads="1"/>
        </xdr:cNvSpPr>
      </xdr:nvSpPr>
      <xdr:spPr>
        <a:xfrm>
          <a:off x="6858000" y="2409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104775</xdr:colOff>
      <xdr:row>9</xdr:row>
      <xdr:rowOff>104775</xdr:rowOff>
    </xdr:from>
    <xdr:ext cx="95250" cy="228600"/>
    <xdr:sp fLocksText="0">
      <xdr:nvSpPr>
        <xdr:cNvPr id="6" name="Text Box 214"/>
        <xdr:cNvSpPr txBox="1">
          <a:spLocks noChangeArrowheads="1"/>
        </xdr:cNvSpPr>
      </xdr:nvSpPr>
      <xdr:spPr>
        <a:xfrm>
          <a:off x="6010275" y="180022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85725</xdr:colOff>
      <xdr:row>7</xdr:row>
      <xdr:rowOff>9525</xdr:rowOff>
    </xdr:from>
    <xdr:ext cx="104775" cy="238125"/>
    <xdr:sp fLocksText="0">
      <xdr:nvSpPr>
        <xdr:cNvPr id="7" name="Text Box 215"/>
        <xdr:cNvSpPr txBox="1">
          <a:spLocks noChangeArrowheads="1"/>
        </xdr:cNvSpPr>
      </xdr:nvSpPr>
      <xdr:spPr>
        <a:xfrm>
          <a:off x="5991225" y="1362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152400</xdr:colOff>
      <xdr:row>6</xdr:row>
      <xdr:rowOff>0</xdr:rowOff>
    </xdr:from>
    <xdr:ext cx="104775" cy="228600"/>
    <xdr:sp fLocksText="0">
      <xdr:nvSpPr>
        <xdr:cNvPr id="8" name="Text Box 216"/>
        <xdr:cNvSpPr txBox="1">
          <a:spLocks noChangeArrowheads="1"/>
        </xdr:cNvSpPr>
      </xdr:nvSpPr>
      <xdr:spPr>
        <a:xfrm>
          <a:off x="5514975" y="1181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9525</xdr:colOff>
      <xdr:row>4</xdr:row>
      <xdr:rowOff>152400</xdr:rowOff>
    </xdr:from>
    <xdr:ext cx="104775" cy="228600"/>
    <xdr:sp fLocksText="0">
      <xdr:nvSpPr>
        <xdr:cNvPr id="9" name="Text Box 217"/>
        <xdr:cNvSpPr txBox="1">
          <a:spLocks noChangeArrowheads="1"/>
        </xdr:cNvSpPr>
      </xdr:nvSpPr>
      <xdr:spPr>
        <a:xfrm>
          <a:off x="6600825" y="9906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219075</xdr:colOff>
      <xdr:row>4</xdr:row>
      <xdr:rowOff>114300</xdr:rowOff>
    </xdr:from>
    <xdr:ext cx="95250" cy="228600"/>
    <xdr:sp fLocksText="0">
      <xdr:nvSpPr>
        <xdr:cNvPr id="10" name="Text Box 218"/>
        <xdr:cNvSpPr txBox="1">
          <a:spLocks noChangeArrowheads="1"/>
        </xdr:cNvSpPr>
      </xdr:nvSpPr>
      <xdr:spPr>
        <a:xfrm>
          <a:off x="5581650" y="95250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200025</xdr:colOff>
      <xdr:row>4</xdr:row>
      <xdr:rowOff>123825</xdr:rowOff>
    </xdr:from>
    <xdr:ext cx="104775" cy="228600"/>
    <xdr:sp fLocksText="0">
      <xdr:nvSpPr>
        <xdr:cNvPr id="11" name="Text Box 219"/>
        <xdr:cNvSpPr txBox="1">
          <a:spLocks noChangeArrowheads="1"/>
        </xdr:cNvSpPr>
      </xdr:nvSpPr>
      <xdr:spPr>
        <a:xfrm>
          <a:off x="5562600" y="962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6</xdr:row>
      <xdr:rowOff>142875</xdr:rowOff>
    </xdr:from>
    <xdr:ext cx="104775" cy="219075"/>
    <xdr:sp fLocksText="0">
      <xdr:nvSpPr>
        <xdr:cNvPr id="12" name="Text Box 220"/>
        <xdr:cNvSpPr txBox="1">
          <a:spLocks noChangeArrowheads="1"/>
        </xdr:cNvSpPr>
      </xdr:nvSpPr>
      <xdr:spPr>
        <a:xfrm>
          <a:off x="5476875" y="13239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142875</xdr:colOff>
      <xdr:row>6</xdr:row>
      <xdr:rowOff>142875</xdr:rowOff>
    </xdr:from>
    <xdr:ext cx="95250" cy="219075"/>
    <xdr:sp fLocksText="0">
      <xdr:nvSpPr>
        <xdr:cNvPr id="13" name="Text Box 221"/>
        <xdr:cNvSpPr txBox="1">
          <a:spLocks noChangeArrowheads="1"/>
        </xdr:cNvSpPr>
      </xdr:nvSpPr>
      <xdr:spPr>
        <a:xfrm>
          <a:off x="5505450" y="13239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152400</xdr:colOff>
      <xdr:row>7</xdr:row>
      <xdr:rowOff>0</xdr:rowOff>
    </xdr:from>
    <xdr:ext cx="104775" cy="228600"/>
    <xdr:sp fLocksText="0">
      <xdr:nvSpPr>
        <xdr:cNvPr id="14" name="Text Box 222"/>
        <xdr:cNvSpPr txBox="1">
          <a:spLocks noChangeArrowheads="1"/>
        </xdr:cNvSpPr>
      </xdr:nvSpPr>
      <xdr:spPr>
        <a:xfrm>
          <a:off x="5514975" y="1352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180975</xdr:colOff>
      <xdr:row>6</xdr:row>
      <xdr:rowOff>123825</xdr:rowOff>
    </xdr:from>
    <xdr:ext cx="95250" cy="228600"/>
    <xdr:sp fLocksText="0">
      <xdr:nvSpPr>
        <xdr:cNvPr id="15" name="Text Box 223"/>
        <xdr:cNvSpPr txBox="1">
          <a:spLocks noChangeArrowheads="1"/>
        </xdr:cNvSpPr>
      </xdr:nvSpPr>
      <xdr:spPr>
        <a:xfrm>
          <a:off x="5543550" y="130492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5</xdr:row>
      <xdr:rowOff>114300</xdr:rowOff>
    </xdr:from>
    <xdr:ext cx="104775" cy="228600"/>
    <xdr:sp fLocksText="0">
      <xdr:nvSpPr>
        <xdr:cNvPr id="16" name="Text Box 224"/>
        <xdr:cNvSpPr txBox="1">
          <a:spLocks noChangeArrowheads="1"/>
        </xdr:cNvSpPr>
      </xdr:nvSpPr>
      <xdr:spPr>
        <a:xfrm>
          <a:off x="5486400" y="11239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161925</xdr:colOff>
      <xdr:row>8</xdr:row>
      <xdr:rowOff>38100</xdr:rowOff>
    </xdr:from>
    <xdr:ext cx="104775" cy="228600"/>
    <xdr:sp fLocksText="0">
      <xdr:nvSpPr>
        <xdr:cNvPr id="17" name="Text Box 229"/>
        <xdr:cNvSpPr txBox="1">
          <a:spLocks noChangeArrowheads="1"/>
        </xdr:cNvSpPr>
      </xdr:nvSpPr>
      <xdr:spPr>
        <a:xfrm>
          <a:off x="7439025" y="1562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142875</xdr:colOff>
      <xdr:row>12</xdr:row>
      <xdr:rowOff>0</xdr:rowOff>
    </xdr:from>
    <xdr:ext cx="95250" cy="228600"/>
    <xdr:sp fLocksText="0">
      <xdr:nvSpPr>
        <xdr:cNvPr id="18" name="Text Box 230"/>
        <xdr:cNvSpPr txBox="1">
          <a:spLocks noChangeArrowheads="1"/>
        </xdr:cNvSpPr>
      </xdr:nvSpPr>
      <xdr:spPr>
        <a:xfrm>
          <a:off x="6734175" y="225742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104775</xdr:colOff>
      <xdr:row>10</xdr:row>
      <xdr:rowOff>142875</xdr:rowOff>
    </xdr:from>
    <xdr:ext cx="95250" cy="228600"/>
    <xdr:sp fLocksText="0">
      <xdr:nvSpPr>
        <xdr:cNvPr id="19" name="Text Box 232"/>
        <xdr:cNvSpPr txBox="1">
          <a:spLocks noChangeArrowheads="1"/>
        </xdr:cNvSpPr>
      </xdr:nvSpPr>
      <xdr:spPr>
        <a:xfrm>
          <a:off x="6010275" y="20097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180975</xdr:colOff>
      <xdr:row>9</xdr:row>
      <xdr:rowOff>0</xdr:rowOff>
    </xdr:from>
    <xdr:ext cx="95250" cy="228600"/>
    <xdr:sp fLocksText="0">
      <xdr:nvSpPr>
        <xdr:cNvPr id="20" name="Text Box 233"/>
        <xdr:cNvSpPr txBox="1">
          <a:spLocks noChangeArrowheads="1"/>
        </xdr:cNvSpPr>
      </xdr:nvSpPr>
      <xdr:spPr>
        <a:xfrm>
          <a:off x="7458075" y="16954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333375</xdr:colOff>
      <xdr:row>8</xdr:row>
      <xdr:rowOff>123825</xdr:rowOff>
    </xdr:from>
    <xdr:ext cx="95250" cy="228600"/>
    <xdr:sp fLocksText="0">
      <xdr:nvSpPr>
        <xdr:cNvPr id="21" name="Text Box 235"/>
        <xdr:cNvSpPr txBox="1">
          <a:spLocks noChangeArrowheads="1"/>
        </xdr:cNvSpPr>
      </xdr:nvSpPr>
      <xdr:spPr>
        <a:xfrm>
          <a:off x="5695950" y="164782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38100</xdr:colOff>
      <xdr:row>6</xdr:row>
      <xdr:rowOff>123825</xdr:rowOff>
    </xdr:from>
    <xdr:ext cx="104775" cy="228600"/>
    <xdr:sp fLocksText="0">
      <xdr:nvSpPr>
        <xdr:cNvPr id="22" name="Text Box 236"/>
        <xdr:cNvSpPr txBox="1">
          <a:spLocks noChangeArrowheads="1"/>
        </xdr:cNvSpPr>
      </xdr:nvSpPr>
      <xdr:spPr>
        <a:xfrm>
          <a:off x="5400675" y="1304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342900</xdr:colOff>
      <xdr:row>8</xdr:row>
      <xdr:rowOff>0</xdr:rowOff>
    </xdr:from>
    <xdr:ext cx="104775" cy="228600"/>
    <xdr:sp fLocksText="0">
      <xdr:nvSpPr>
        <xdr:cNvPr id="23" name="Text Box 242"/>
        <xdr:cNvSpPr txBox="1">
          <a:spLocks noChangeArrowheads="1"/>
        </xdr:cNvSpPr>
      </xdr:nvSpPr>
      <xdr:spPr>
        <a:xfrm>
          <a:off x="8305800" y="1524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676275</xdr:colOff>
      <xdr:row>13</xdr:row>
      <xdr:rowOff>152400</xdr:rowOff>
    </xdr:from>
    <xdr:ext cx="95250" cy="228600"/>
    <xdr:sp fLocksText="0">
      <xdr:nvSpPr>
        <xdr:cNvPr id="24" name="Text Box 243"/>
        <xdr:cNvSpPr txBox="1">
          <a:spLocks noChangeArrowheads="1"/>
        </xdr:cNvSpPr>
      </xdr:nvSpPr>
      <xdr:spPr>
        <a:xfrm>
          <a:off x="7953375" y="25812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676275</xdr:colOff>
      <xdr:row>13</xdr:row>
      <xdr:rowOff>142875</xdr:rowOff>
    </xdr:from>
    <xdr:ext cx="95250" cy="219075"/>
    <xdr:sp fLocksText="0">
      <xdr:nvSpPr>
        <xdr:cNvPr id="25" name="Text Box 244"/>
        <xdr:cNvSpPr txBox="1">
          <a:spLocks noChangeArrowheads="1"/>
        </xdr:cNvSpPr>
      </xdr:nvSpPr>
      <xdr:spPr>
        <a:xfrm>
          <a:off x="7953375" y="25717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676275</xdr:colOff>
      <xdr:row>13</xdr:row>
      <xdr:rowOff>123825</xdr:rowOff>
    </xdr:from>
    <xdr:ext cx="95250" cy="228600"/>
    <xdr:sp fLocksText="0">
      <xdr:nvSpPr>
        <xdr:cNvPr id="26" name="Text Box 245"/>
        <xdr:cNvSpPr txBox="1">
          <a:spLocks noChangeArrowheads="1"/>
        </xdr:cNvSpPr>
      </xdr:nvSpPr>
      <xdr:spPr>
        <a:xfrm>
          <a:off x="7953375" y="255270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13</xdr:row>
      <xdr:rowOff>38100</xdr:rowOff>
    </xdr:from>
    <xdr:ext cx="104775" cy="228600"/>
    <xdr:sp fLocksText="0">
      <xdr:nvSpPr>
        <xdr:cNvPr id="27" name="Text Box 246"/>
        <xdr:cNvSpPr txBox="1">
          <a:spLocks noChangeArrowheads="1"/>
        </xdr:cNvSpPr>
      </xdr:nvSpPr>
      <xdr:spPr>
        <a:xfrm>
          <a:off x="7962900" y="2466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47625</xdr:colOff>
      <xdr:row>12</xdr:row>
      <xdr:rowOff>47625</xdr:rowOff>
    </xdr:from>
    <xdr:ext cx="104775" cy="238125"/>
    <xdr:sp fLocksText="0">
      <xdr:nvSpPr>
        <xdr:cNvPr id="28" name="Text Box 247"/>
        <xdr:cNvSpPr txBox="1">
          <a:spLocks noChangeArrowheads="1"/>
        </xdr:cNvSpPr>
      </xdr:nvSpPr>
      <xdr:spPr>
        <a:xfrm>
          <a:off x="8010525" y="23050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9525</xdr:colOff>
      <xdr:row>10</xdr:row>
      <xdr:rowOff>161925</xdr:rowOff>
    </xdr:from>
    <xdr:ext cx="104775" cy="228600"/>
    <xdr:sp fLocksText="0">
      <xdr:nvSpPr>
        <xdr:cNvPr id="29" name="Text Box 248"/>
        <xdr:cNvSpPr txBox="1">
          <a:spLocks noChangeArrowheads="1"/>
        </xdr:cNvSpPr>
      </xdr:nvSpPr>
      <xdr:spPr>
        <a:xfrm>
          <a:off x="8724900" y="2028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676275</xdr:colOff>
      <xdr:row>10</xdr:row>
      <xdr:rowOff>190500</xdr:rowOff>
    </xdr:from>
    <xdr:ext cx="104775" cy="228600"/>
    <xdr:sp fLocksText="0">
      <xdr:nvSpPr>
        <xdr:cNvPr id="30" name="Text Box 249"/>
        <xdr:cNvSpPr txBox="1">
          <a:spLocks noChangeArrowheads="1"/>
        </xdr:cNvSpPr>
      </xdr:nvSpPr>
      <xdr:spPr>
        <a:xfrm>
          <a:off x="8639175" y="2057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66675</xdr:colOff>
      <xdr:row>12</xdr:row>
      <xdr:rowOff>85725</xdr:rowOff>
    </xdr:from>
    <xdr:ext cx="95250" cy="238125"/>
    <xdr:sp fLocksText="0">
      <xdr:nvSpPr>
        <xdr:cNvPr id="31" name="Text Box 250"/>
        <xdr:cNvSpPr txBox="1">
          <a:spLocks noChangeArrowheads="1"/>
        </xdr:cNvSpPr>
      </xdr:nvSpPr>
      <xdr:spPr>
        <a:xfrm>
          <a:off x="8782050" y="2343150"/>
          <a:ext cx="952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542925</xdr:colOff>
      <xdr:row>10</xdr:row>
      <xdr:rowOff>123825</xdr:rowOff>
    </xdr:from>
    <xdr:ext cx="104775" cy="238125"/>
    <xdr:sp fLocksText="0">
      <xdr:nvSpPr>
        <xdr:cNvPr id="32" name="Text Box 251"/>
        <xdr:cNvSpPr txBox="1">
          <a:spLocks noChangeArrowheads="1"/>
        </xdr:cNvSpPr>
      </xdr:nvSpPr>
      <xdr:spPr>
        <a:xfrm>
          <a:off x="7820025" y="1990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13</xdr:row>
      <xdr:rowOff>180975</xdr:rowOff>
    </xdr:from>
    <xdr:to>
      <xdr:col>11</xdr:col>
      <xdr:colOff>133350</xdr:colOff>
      <xdr:row>24</xdr:row>
      <xdr:rowOff>152400</xdr:rowOff>
    </xdr:to>
    <xdr:grpSp>
      <xdr:nvGrpSpPr>
        <xdr:cNvPr id="33" name="Group 173"/>
        <xdr:cNvGrpSpPr>
          <a:grpSpLocks/>
        </xdr:cNvGrpSpPr>
      </xdr:nvGrpSpPr>
      <xdr:grpSpPr>
        <a:xfrm>
          <a:off x="923925" y="2609850"/>
          <a:ext cx="5114925" cy="2124075"/>
          <a:chOff x="142" y="2271"/>
          <a:chExt cx="497" cy="173"/>
        </a:xfrm>
        <a:solidFill>
          <a:srgbClr val="FFFFFF"/>
        </a:solidFill>
      </xdr:grpSpPr>
      <xdr:sp>
        <xdr:nvSpPr>
          <xdr:cNvPr id="34" name="Oval 174"/>
          <xdr:cNvSpPr>
            <a:spLocks/>
          </xdr:cNvSpPr>
        </xdr:nvSpPr>
        <xdr:spPr>
          <a:xfrm rot="20040000">
            <a:off x="142" y="2310"/>
            <a:ext cx="217" cy="67"/>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Oval 175"/>
          <xdr:cNvSpPr>
            <a:spLocks/>
          </xdr:cNvSpPr>
        </xdr:nvSpPr>
        <xdr:spPr>
          <a:xfrm>
            <a:off x="443" y="2383"/>
            <a:ext cx="58" cy="49"/>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utoShape 176"/>
          <xdr:cNvSpPr>
            <a:spLocks/>
          </xdr:cNvSpPr>
        </xdr:nvSpPr>
        <xdr:spPr>
          <a:xfrm>
            <a:off x="230" y="2392"/>
            <a:ext cx="32" cy="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AutoShape 177"/>
          <xdr:cNvSpPr>
            <a:spLocks/>
          </xdr:cNvSpPr>
        </xdr:nvSpPr>
        <xdr:spPr>
          <a:xfrm>
            <a:off x="457" y="2393"/>
            <a:ext cx="32" cy="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8" name="Group 178"/>
          <xdr:cNvGrpSpPr>
            <a:grpSpLocks/>
          </xdr:cNvGrpSpPr>
        </xdr:nvGrpSpPr>
        <xdr:grpSpPr>
          <a:xfrm>
            <a:off x="174" y="2311"/>
            <a:ext cx="465" cy="80"/>
            <a:chOff x="174" y="2311"/>
            <a:chExt cx="465" cy="80"/>
          </a:xfrm>
          <a:solidFill>
            <a:srgbClr val="FFFFFF"/>
          </a:solidFill>
        </xdr:grpSpPr>
        <xdr:grpSp>
          <xdr:nvGrpSpPr>
            <xdr:cNvPr id="39" name="Group 179"/>
            <xdr:cNvGrpSpPr>
              <a:grpSpLocks/>
            </xdr:cNvGrpSpPr>
          </xdr:nvGrpSpPr>
          <xdr:grpSpPr>
            <a:xfrm>
              <a:off x="174" y="2311"/>
              <a:ext cx="465" cy="64"/>
              <a:chOff x="211" y="1634"/>
              <a:chExt cx="510" cy="64"/>
            </a:xfrm>
            <a:solidFill>
              <a:srgbClr val="FFFFFF"/>
            </a:solidFill>
          </xdr:grpSpPr>
          <xdr:sp>
            <xdr:nvSpPr>
              <xdr:cNvPr id="40" name="AutoShape 180"/>
              <xdr:cNvSpPr>
                <a:spLocks/>
              </xdr:cNvSpPr>
            </xdr:nvSpPr>
            <xdr:spPr>
              <a:xfrm>
                <a:off x="255" y="1635"/>
                <a:ext cx="466" cy="63"/>
              </a:xfrm>
              <a:prstGeom prst="parallelogram">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1" name="Group 181"/>
              <xdr:cNvGrpSpPr>
                <a:grpSpLocks/>
              </xdr:cNvGrpSpPr>
            </xdr:nvGrpSpPr>
            <xdr:grpSpPr>
              <a:xfrm>
                <a:off x="211" y="1634"/>
                <a:ext cx="479" cy="64"/>
                <a:chOff x="209" y="1634"/>
                <a:chExt cx="479" cy="64"/>
              </a:xfrm>
              <a:solidFill>
                <a:srgbClr val="FFFFFF"/>
              </a:solidFill>
            </xdr:grpSpPr>
            <xdr:sp>
              <xdr:nvSpPr>
                <xdr:cNvPr id="42" name="AutoShape 182"/>
                <xdr:cNvSpPr>
                  <a:spLocks/>
                </xdr:cNvSpPr>
              </xdr:nvSpPr>
              <xdr:spPr>
                <a:xfrm>
                  <a:off x="209" y="1635"/>
                  <a:ext cx="466" cy="63"/>
                </a:xfrm>
                <a:prstGeom prst="parallelogram">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3" name="Group 183"/>
                <xdr:cNvGrpSpPr>
                  <a:grpSpLocks/>
                </xdr:cNvGrpSpPr>
              </xdr:nvGrpSpPr>
              <xdr:grpSpPr>
                <a:xfrm>
                  <a:off x="241" y="1634"/>
                  <a:ext cx="97" cy="64"/>
                  <a:chOff x="241" y="1634"/>
                  <a:chExt cx="97" cy="64"/>
                </a:xfrm>
                <a:solidFill>
                  <a:srgbClr val="FFFFFF"/>
                </a:solidFill>
              </xdr:grpSpPr>
              <xdr:sp>
                <xdr:nvSpPr>
                  <xdr:cNvPr id="44" name="Line 184"/>
                  <xdr:cNvSpPr>
                    <a:spLocks/>
                  </xdr:cNvSpPr>
                </xdr:nvSpPr>
                <xdr:spPr>
                  <a:xfrm>
                    <a:off x="242" y="1682"/>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185"/>
                  <xdr:cNvSpPr>
                    <a:spLocks/>
                  </xdr:cNvSpPr>
                </xdr:nvSpPr>
                <xdr:spPr>
                  <a:xfrm flipH="1" flipV="1">
                    <a:off x="241" y="1682"/>
                    <a:ext cx="13"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186"/>
                  <xdr:cNvSpPr>
                    <a:spLocks/>
                  </xdr:cNvSpPr>
                </xdr:nvSpPr>
                <xdr:spPr>
                  <a:xfrm>
                    <a:off x="269" y="1667"/>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187"/>
                  <xdr:cNvSpPr>
                    <a:spLocks/>
                  </xdr:cNvSpPr>
                </xdr:nvSpPr>
                <xdr:spPr>
                  <a:xfrm>
                    <a:off x="298" y="1651"/>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188"/>
                  <xdr:cNvSpPr>
                    <a:spLocks/>
                  </xdr:cNvSpPr>
                </xdr:nvSpPr>
                <xdr:spPr>
                  <a:xfrm flipH="1" flipV="1">
                    <a:off x="268" y="1667"/>
                    <a:ext cx="13"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189"/>
                  <xdr:cNvSpPr>
                    <a:spLocks/>
                  </xdr:cNvSpPr>
                </xdr:nvSpPr>
                <xdr:spPr>
                  <a:xfrm flipH="1" flipV="1">
                    <a:off x="296" y="1650"/>
                    <a:ext cx="13"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190"/>
                  <xdr:cNvSpPr>
                    <a:spLocks/>
                  </xdr:cNvSpPr>
                </xdr:nvSpPr>
                <xdr:spPr>
                  <a:xfrm flipH="1" flipV="1">
                    <a:off x="324" y="1634"/>
                    <a:ext cx="13"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1" name="Group 191"/>
                <xdr:cNvGrpSpPr>
                  <a:grpSpLocks/>
                </xdr:cNvGrpSpPr>
              </xdr:nvGrpSpPr>
              <xdr:grpSpPr>
                <a:xfrm>
                  <a:off x="591" y="1634"/>
                  <a:ext cx="97" cy="64"/>
                  <a:chOff x="241" y="1634"/>
                  <a:chExt cx="97" cy="64"/>
                </a:xfrm>
                <a:solidFill>
                  <a:srgbClr val="FFFFFF"/>
                </a:solidFill>
              </xdr:grpSpPr>
              <xdr:sp>
                <xdr:nvSpPr>
                  <xdr:cNvPr id="52" name="Line 192"/>
                  <xdr:cNvSpPr>
                    <a:spLocks/>
                  </xdr:cNvSpPr>
                </xdr:nvSpPr>
                <xdr:spPr>
                  <a:xfrm>
                    <a:off x="242" y="1682"/>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193"/>
                  <xdr:cNvSpPr>
                    <a:spLocks/>
                  </xdr:cNvSpPr>
                </xdr:nvSpPr>
                <xdr:spPr>
                  <a:xfrm flipH="1" flipV="1">
                    <a:off x="241" y="1682"/>
                    <a:ext cx="13"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194"/>
                  <xdr:cNvSpPr>
                    <a:spLocks/>
                  </xdr:cNvSpPr>
                </xdr:nvSpPr>
                <xdr:spPr>
                  <a:xfrm>
                    <a:off x="269" y="1667"/>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195"/>
                  <xdr:cNvSpPr>
                    <a:spLocks/>
                  </xdr:cNvSpPr>
                </xdr:nvSpPr>
                <xdr:spPr>
                  <a:xfrm>
                    <a:off x="298" y="1651"/>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196"/>
                  <xdr:cNvSpPr>
                    <a:spLocks/>
                  </xdr:cNvSpPr>
                </xdr:nvSpPr>
                <xdr:spPr>
                  <a:xfrm flipH="1" flipV="1">
                    <a:off x="268" y="1667"/>
                    <a:ext cx="13"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197"/>
                  <xdr:cNvSpPr>
                    <a:spLocks/>
                  </xdr:cNvSpPr>
                </xdr:nvSpPr>
                <xdr:spPr>
                  <a:xfrm flipH="1" flipV="1">
                    <a:off x="296" y="1650"/>
                    <a:ext cx="13"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198"/>
                  <xdr:cNvSpPr>
                    <a:spLocks/>
                  </xdr:cNvSpPr>
                </xdr:nvSpPr>
                <xdr:spPr>
                  <a:xfrm flipH="1" flipV="1">
                    <a:off x="324" y="1634"/>
                    <a:ext cx="13"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sp>
          <xdr:nvSpPr>
            <xdr:cNvPr id="59" name="Line 199"/>
            <xdr:cNvSpPr>
              <a:spLocks/>
            </xdr:cNvSpPr>
          </xdr:nvSpPr>
          <xdr:spPr>
            <a:xfrm>
              <a:off x="174" y="2375"/>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200"/>
            <xdr:cNvSpPr>
              <a:spLocks/>
            </xdr:cNvSpPr>
          </xdr:nvSpPr>
          <xdr:spPr>
            <a:xfrm>
              <a:off x="215" y="2376"/>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201"/>
            <xdr:cNvSpPr>
              <a:spLocks/>
            </xdr:cNvSpPr>
          </xdr:nvSpPr>
          <xdr:spPr>
            <a:xfrm>
              <a:off x="493" y="2376"/>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202"/>
            <xdr:cNvSpPr>
              <a:spLocks/>
            </xdr:cNvSpPr>
          </xdr:nvSpPr>
          <xdr:spPr>
            <a:xfrm>
              <a:off x="535" y="2375"/>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203"/>
            <xdr:cNvSpPr>
              <a:spLocks/>
            </xdr:cNvSpPr>
          </xdr:nvSpPr>
          <xdr:spPr>
            <a:xfrm>
              <a:off x="637" y="2313"/>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204"/>
            <xdr:cNvSpPr>
              <a:spLocks/>
            </xdr:cNvSpPr>
          </xdr:nvSpPr>
          <xdr:spPr>
            <a:xfrm>
              <a:off x="174" y="2391"/>
              <a:ext cx="36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205"/>
            <xdr:cNvSpPr>
              <a:spLocks/>
            </xdr:cNvSpPr>
          </xdr:nvSpPr>
          <xdr:spPr>
            <a:xfrm flipV="1">
              <a:off x="535" y="2327"/>
              <a:ext cx="102"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6" name="Freeform 206"/>
          <xdr:cNvSpPr>
            <a:spLocks/>
          </xdr:cNvSpPr>
        </xdr:nvSpPr>
        <xdr:spPr>
          <a:xfrm>
            <a:off x="330" y="2271"/>
            <a:ext cx="136" cy="173"/>
          </a:xfrm>
          <a:custGeom>
            <a:pathLst>
              <a:path h="173" w="136">
                <a:moveTo>
                  <a:pt x="136" y="0"/>
                </a:moveTo>
                <a:cubicBezTo>
                  <a:pt x="112" y="4"/>
                  <a:pt x="88" y="8"/>
                  <a:pt x="82" y="18"/>
                </a:cubicBezTo>
                <a:cubicBezTo>
                  <a:pt x="76" y="28"/>
                  <a:pt x="106" y="50"/>
                  <a:pt x="102" y="60"/>
                </a:cubicBezTo>
                <a:cubicBezTo>
                  <a:pt x="98" y="70"/>
                  <a:pt x="63" y="72"/>
                  <a:pt x="57" y="82"/>
                </a:cubicBezTo>
                <a:cubicBezTo>
                  <a:pt x="51" y="92"/>
                  <a:pt x="72" y="111"/>
                  <a:pt x="64" y="120"/>
                </a:cubicBezTo>
                <a:cubicBezTo>
                  <a:pt x="56" y="129"/>
                  <a:pt x="21" y="130"/>
                  <a:pt x="11" y="138"/>
                </a:cubicBezTo>
                <a:cubicBezTo>
                  <a:pt x="1" y="146"/>
                  <a:pt x="2" y="161"/>
                  <a:pt x="1" y="167"/>
                </a:cubicBezTo>
                <a:cubicBezTo>
                  <a:pt x="0" y="173"/>
                  <a:pt x="2" y="173"/>
                  <a:pt x="5" y="17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85725</xdr:colOff>
      <xdr:row>13</xdr:row>
      <xdr:rowOff>142875</xdr:rowOff>
    </xdr:from>
    <xdr:to>
      <xdr:col>8</xdr:col>
      <xdr:colOff>133350</xdr:colOff>
      <xdr:row>15</xdr:row>
      <xdr:rowOff>142875</xdr:rowOff>
    </xdr:to>
    <xdr:sp>
      <xdr:nvSpPr>
        <xdr:cNvPr id="67" name="Text Box 252"/>
        <xdr:cNvSpPr txBox="1">
          <a:spLocks noChangeArrowheads="1"/>
        </xdr:cNvSpPr>
      </xdr:nvSpPr>
      <xdr:spPr>
        <a:xfrm>
          <a:off x="1552575" y="2571750"/>
          <a:ext cx="2505075" cy="476250"/>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起点側伸縮装置のみ交換</a:t>
          </a:r>
        </a:p>
      </xdr:txBody>
    </xdr:sp>
    <xdr:clientData/>
  </xdr:twoCellAnchor>
  <xdr:twoCellAnchor>
    <xdr:from>
      <xdr:col>7</xdr:col>
      <xdr:colOff>371475</xdr:colOff>
      <xdr:row>24</xdr:row>
      <xdr:rowOff>28575</xdr:rowOff>
    </xdr:from>
    <xdr:to>
      <xdr:col>11</xdr:col>
      <xdr:colOff>209550</xdr:colOff>
      <xdr:row>25</xdr:row>
      <xdr:rowOff>180975</xdr:rowOff>
    </xdr:to>
    <xdr:sp>
      <xdr:nvSpPr>
        <xdr:cNvPr id="68" name="Text Box 253"/>
        <xdr:cNvSpPr txBox="1">
          <a:spLocks noChangeArrowheads="1"/>
        </xdr:cNvSpPr>
      </xdr:nvSpPr>
      <xdr:spPr>
        <a:xfrm>
          <a:off x="3609975" y="4610100"/>
          <a:ext cx="2505075" cy="323850"/>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終点側支承のみ交換</a:t>
          </a:r>
        </a:p>
      </xdr:txBody>
    </xdr:sp>
    <xdr:clientData/>
  </xdr:twoCellAnchor>
  <xdr:twoCellAnchor>
    <xdr:from>
      <xdr:col>1</xdr:col>
      <xdr:colOff>95250</xdr:colOff>
      <xdr:row>2</xdr:row>
      <xdr:rowOff>38100</xdr:rowOff>
    </xdr:from>
    <xdr:to>
      <xdr:col>13</xdr:col>
      <xdr:colOff>371475</xdr:colOff>
      <xdr:row>3</xdr:row>
      <xdr:rowOff>142875</xdr:rowOff>
    </xdr:to>
    <xdr:sp>
      <xdr:nvSpPr>
        <xdr:cNvPr id="69" name="Text Box 254"/>
        <xdr:cNvSpPr txBox="1">
          <a:spLocks noChangeArrowheads="1"/>
        </xdr:cNvSpPr>
      </xdr:nvSpPr>
      <xdr:spPr>
        <a:xfrm>
          <a:off x="333375" y="533400"/>
          <a:ext cx="7315200" cy="276225"/>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伸縮装置、支承など片方や一部だけを補修</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したときは、特記事項にその旨を記入すること。</a:t>
          </a:r>
        </a:p>
      </xdr:txBody>
    </xdr:sp>
    <xdr:clientData/>
  </xdr:twoCellAnchor>
  <xdr:twoCellAnchor>
    <xdr:from>
      <xdr:col>12</xdr:col>
      <xdr:colOff>647700</xdr:colOff>
      <xdr:row>14</xdr:row>
      <xdr:rowOff>38100</xdr:rowOff>
    </xdr:from>
    <xdr:to>
      <xdr:col>17</xdr:col>
      <xdr:colOff>200025</xdr:colOff>
      <xdr:row>22</xdr:row>
      <xdr:rowOff>57150</xdr:rowOff>
    </xdr:to>
    <xdr:grpSp>
      <xdr:nvGrpSpPr>
        <xdr:cNvPr id="70" name="Group 310"/>
        <xdr:cNvGrpSpPr>
          <a:grpSpLocks/>
        </xdr:cNvGrpSpPr>
      </xdr:nvGrpSpPr>
      <xdr:grpSpPr>
        <a:xfrm>
          <a:off x="7239000" y="2705100"/>
          <a:ext cx="3048000" cy="1590675"/>
          <a:chOff x="791" y="296"/>
          <a:chExt cx="320" cy="167"/>
        </a:xfrm>
        <a:solidFill>
          <a:srgbClr val="FFFFFF"/>
        </a:solidFill>
      </xdr:grpSpPr>
      <xdr:sp>
        <xdr:nvSpPr>
          <xdr:cNvPr id="71" name="Rectangle 307"/>
          <xdr:cNvSpPr>
            <a:spLocks/>
          </xdr:cNvSpPr>
        </xdr:nvSpPr>
        <xdr:spPr>
          <a:xfrm>
            <a:off x="837" y="375"/>
            <a:ext cx="229" cy="8"/>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2" name="Group 309"/>
          <xdr:cNvGrpSpPr>
            <a:grpSpLocks/>
          </xdr:cNvGrpSpPr>
        </xdr:nvGrpSpPr>
        <xdr:grpSpPr>
          <a:xfrm>
            <a:off x="791" y="296"/>
            <a:ext cx="320" cy="167"/>
            <a:chOff x="791" y="298"/>
            <a:chExt cx="320" cy="167"/>
          </a:xfrm>
          <a:solidFill>
            <a:srgbClr val="FFFFFF"/>
          </a:solidFill>
        </xdr:grpSpPr>
        <xdr:grpSp>
          <xdr:nvGrpSpPr>
            <xdr:cNvPr id="73" name="Group 279"/>
            <xdr:cNvGrpSpPr>
              <a:grpSpLocks/>
            </xdr:cNvGrpSpPr>
          </xdr:nvGrpSpPr>
          <xdr:grpSpPr>
            <a:xfrm>
              <a:off x="791" y="356"/>
              <a:ext cx="320" cy="56"/>
              <a:chOff x="432" y="641"/>
              <a:chExt cx="287" cy="43"/>
            </a:xfrm>
            <a:solidFill>
              <a:srgbClr val="FFFFFF"/>
            </a:solidFill>
          </xdr:grpSpPr>
          <xdr:sp>
            <xdr:nvSpPr>
              <xdr:cNvPr id="74" name="Line 280"/>
              <xdr:cNvSpPr>
                <a:spLocks/>
              </xdr:cNvSpPr>
            </xdr:nvSpPr>
            <xdr:spPr>
              <a:xfrm>
                <a:off x="432" y="643"/>
                <a:ext cx="0" cy="4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281"/>
              <xdr:cNvSpPr>
                <a:spLocks/>
              </xdr:cNvSpPr>
            </xdr:nvSpPr>
            <xdr:spPr>
              <a:xfrm>
                <a:off x="719" y="643"/>
                <a:ext cx="0" cy="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282"/>
              <xdr:cNvSpPr>
                <a:spLocks/>
              </xdr:cNvSpPr>
            </xdr:nvSpPr>
            <xdr:spPr>
              <a:xfrm>
                <a:off x="432" y="642"/>
                <a:ext cx="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283"/>
              <xdr:cNvSpPr>
                <a:spLocks/>
              </xdr:cNvSpPr>
            </xdr:nvSpPr>
            <xdr:spPr>
              <a:xfrm>
                <a:off x="678" y="643"/>
                <a:ext cx="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284"/>
              <xdr:cNvSpPr>
                <a:spLocks/>
              </xdr:cNvSpPr>
            </xdr:nvSpPr>
            <xdr:spPr>
              <a:xfrm>
                <a:off x="472" y="64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285"/>
              <xdr:cNvSpPr>
                <a:spLocks/>
              </xdr:cNvSpPr>
            </xdr:nvSpPr>
            <xdr:spPr>
              <a:xfrm>
                <a:off x="678" y="643"/>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286"/>
              <xdr:cNvSpPr>
                <a:spLocks/>
              </xdr:cNvSpPr>
            </xdr:nvSpPr>
            <xdr:spPr>
              <a:xfrm>
                <a:off x="471" y="657"/>
                <a:ext cx="20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1" name="Line 288"/>
            <xdr:cNvSpPr>
              <a:spLocks/>
            </xdr:cNvSpPr>
          </xdr:nvSpPr>
          <xdr:spPr>
            <a:xfrm>
              <a:off x="791" y="410"/>
              <a:ext cx="3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2" name="Group 289"/>
            <xdr:cNvGrpSpPr>
              <a:grpSpLocks/>
            </xdr:cNvGrpSpPr>
          </xdr:nvGrpSpPr>
          <xdr:grpSpPr>
            <a:xfrm>
              <a:off x="834" y="416"/>
              <a:ext cx="34" cy="48"/>
              <a:chOff x="463" y="693"/>
              <a:chExt cx="30" cy="54"/>
            </a:xfrm>
            <a:solidFill>
              <a:srgbClr val="FFFFFF"/>
            </a:solidFill>
          </xdr:grpSpPr>
          <xdr:sp>
            <xdr:nvSpPr>
              <xdr:cNvPr id="83" name="Line 290"/>
              <xdr:cNvSpPr>
                <a:spLocks/>
              </xdr:cNvSpPr>
            </xdr:nvSpPr>
            <xdr:spPr>
              <a:xfrm>
                <a:off x="466" y="693"/>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291"/>
              <xdr:cNvSpPr>
                <a:spLocks/>
              </xdr:cNvSpPr>
            </xdr:nvSpPr>
            <xdr:spPr>
              <a:xfrm>
                <a:off x="463" y="747"/>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292"/>
              <xdr:cNvSpPr>
                <a:spLocks/>
              </xdr:cNvSpPr>
            </xdr:nvSpPr>
            <xdr:spPr>
              <a:xfrm>
                <a:off x="477" y="694"/>
                <a:ext cx="0" cy="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6" name="Group 293"/>
            <xdr:cNvGrpSpPr>
              <a:grpSpLocks/>
            </xdr:cNvGrpSpPr>
          </xdr:nvGrpSpPr>
          <xdr:grpSpPr>
            <a:xfrm>
              <a:off x="935" y="415"/>
              <a:ext cx="34" cy="49"/>
              <a:chOff x="463" y="693"/>
              <a:chExt cx="30" cy="54"/>
            </a:xfrm>
            <a:solidFill>
              <a:srgbClr val="FFFFFF"/>
            </a:solidFill>
          </xdr:grpSpPr>
          <xdr:sp>
            <xdr:nvSpPr>
              <xdr:cNvPr id="87" name="Line 294"/>
              <xdr:cNvSpPr>
                <a:spLocks/>
              </xdr:cNvSpPr>
            </xdr:nvSpPr>
            <xdr:spPr>
              <a:xfrm>
                <a:off x="466" y="693"/>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295"/>
              <xdr:cNvSpPr>
                <a:spLocks/>
              </xdr:cNvSpPr>
            </xdr:nvSpPr>
            <xdr:spPr>
              <a:xfrm>
                <a:off x="463" y="747"/>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Line 296"/>
              <xdr:cNvSpPr>
                <a:spLocks/>
              </xdr:cNvSpPr>
            </xdr:nvSpPr>
            <xdr:spPr>
              <a:xfrm>
                <a:off x="477" y="694"/>
                <a:ext cx="0" cy="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90" name="Group 297"/>
            <xdr:cNvGrpSpPr>
              <a:grpSpLocks/>
            </xdr:cNvGrpSpPr>
          </xdr:nvGrpSpPr>
          <xdr:grpSpPr>
            <a:xfrm>
              <a:off x="1039" y="414"/>
              <a:ext cx="33" cy="51"/>
              <a:chOff x="463" y="693"/>
              <a:chExt cx="30" cy="54"/>
            </a:xfrm>
            <a:solidFill>
              <a:srgbClr val="FFFFFF"/>
            </a:solidFill>
          </xdr:grpSpPr>
          <xdr:sp>
            <xdr:nvSpPr>
              <xdr:cNvPr id="91" name="Line 298"/>
              <xdr:cNvSpPr>
                <a:spLocks/>
              </xdr:cNvSpPr>
            </xdr:nvSpPr>
            <xdr:spPr>
              <a:xfrm>
                <a:off x="466" y="693"/>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Line 299"/>
              <xdr:cNvSpPr>
                <a:spLocks/>
              </xdr:cNvSpPr>
            </xdr:nvSpPr>
            <xdr:spPr>
              <a:xfrm>
                <a:off x="463" y="747"/>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Line 300"/>
              <xdr:cNvSpPr>
                <a:spLocks/>
              </xdr:cNvSpPr>
            </xdr:nvSpPr>
            <xdr:spPr>
              <a:xfrm>
                <a:off x="477" y="694"/>
                <a:ext cx="0" cy="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4" name="Rectangle 301"/>
            <xdr:cNvSpPr>
              <a:spLocks/>
            </xdr:cNvSpPr>
          </xdr:nvSpPr>
          <xdr:spPr>
            <a:xfrm>
              <a:off x="1086" y="309"/>
              <a:ext cx="8" cy="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Rectangle 302"/>
            <xdr:cNvSpPr>
              <a:spLocks/>
            </xdr:cNvSpPr>
          </xdr:nvSpPr>
          <xdr:spPr>
            <a:xfrm>
              <a:off x="807" y="308"/>
              <a:ext cx="8" cy="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Oval 303"/>
            <xdr:cNvSpPr>
              <a:spLocks/>
            </xdr:cNvSpPr>
          </xdr:nvSpPr>
          <xdr:spPr>
            <a:xfrm>
              <a:off x="1080" y="299"/>
              <a:ext cx="14" cy="18"/>
            </a:xfrm>
            <a:prstGeom prst="ellipse">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Oval 304"/>
            <xdr:cNvSpPr>
              <a:spLocks/>
            </xdr:cNvSpPr>
          </xdr:nvSpPr>
          <xdr:spPr>
            <a:xfrm>
              <a:off x="1083" y="328"/>
              <a:ext cx="14" cy="14"/>
            </a:xfrm>
            <a:prstGeom prst="ellipse">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Oval 305"/>
            <xdr:cNvSpPr>
              <a:spLocks/>
            </xdr:cNvSpPr>
          </xdr:nvSpPr>
          <xdr:spPr>
            <a:xfrm>
              <a:off x="807" y="298"/>
              <a:ext cx="14" cy="1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Oval 306"/>
            <xdr:cNvSpPr>
              <a:spLocks/>
            </xdr:cNvSpPr>
          </xdr:nvSpPr>
          <xdr:spPr>
            <a:xfrm>
              <a:off x="803" y="329"/>
              <a:ext cx="14" cy="1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 name="Rectangle 308"/>
            <xdr:cNvSpPr>
              <a:spLocks/>
            </xdr:cNvSpPr>
          </xdr:nvSpPr>
          <xdr:spPr>
            <a:xfrm>
              <a:off x="792" y="358"/>
              <a:ext cx="45" cy="26"/>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13</xdr:col>
      <xdr:colOff>0</xdr:colOff>
      <xdr:row>23</xdr:row>
      <xdr:rowOff>76200</xdr:rowOff>
    </xdr:from>
    <xdr:to>
      <xdr:col>14</xdr:col>
      <xdr:colOff>676275</xdr:colOff>
      <xdr:row>25</xdr:row>
      <xdr:rowOff>57150</xdr:rowOff>
    </xdr:to>
    <xdr:sp>
      <xdr:nvSpPr>
        <xdr:cNvPr id="101" name="Text Box 311"/>
        <xdr:cNvSpPr txBox="1">
          <a:spLocks noChangeArrowheads="1"/>
        </xdr:cNvSpPr>
      </xdr:nvSpPr>
      <xdr:spPr>
        <a:xfrm>
          <a:off x="7277100" y="4486275"/>
          <a:ext cx="1362075" cy="323850"/>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Ｇ１桁のみ補修</a:t>
          </a:r>
        </a:p>
      </xdr:txBody>
    </xdr:sp>
    <xdr:clientData/>
  </xdr:twoCellAnchor>
  <xdr:twoCellAnchor>
    <xdr:from>
      <xdr:col>13</xdr:col>
      <xdr:colOff>142875</xdr:colOff>
      <xdr:row>18</xdr:row>
      <xdr:rowOff>152400</xdr:rowOff>
    </xdr:from>
    <xdr:to>
      <xdr:col>14</xdr:col>
      <xdr:colOff>276225</xdr:colOff>
      <xdr:row>22</xdr:row>
      <xdr:rowOff>142875</xdr:rowOff>
    </xdr:to>
    <xdr:sp>
      <xdr:nvSpPr>
        <xdr:cNvPr id="102" name="Oval 312"/>
        <xdr:cNvSpPr>
          <a:spLocks/>
        </xdr:cNvSpPr>
      </xdr:nvSpPr>
      <xdr:spPr>
        <a:xfrm>
          <a:off x="7419975" y="3705225"/>
          <a:ext cx="819150" cy="6762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257175</xdr:colOff>
      <xdr:row>14</xdr:row>
      <xdr:rowOff>0</xdr:rowOff>
    </xdr:from>
    <xdr:to>
      <xdr:col>17</xdr:col>
      <xdr:colOff>390525</xdr:colOff>
      <xdr:row>16</xdr:row>
      <xdr:rowOff>200025</xdr:rowOff>
    </xdr:to>
    <xdr:sp>
      <xdr:nvSpPr>
        <xdr:cNvPr id="103" name="Oval 313"/>
        <xdr:cNvSpPr>
          <a:spLocks/>
        </xdr:cNvSpPr>
      </xdr:nvSpPr>
      <xdr:spPr>
        <a:xfrm>
          <a:off x="9658350" y="2667000"/>
          <a:ext cx="819150" cy="6762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12</xdr:row>
      <xdr:rowOff>28575</xdr:rowOff>
    </xdr:from>
    <xdr:to>
      <xdr:col>18</xdr:col>
      <xdr:colOff>514350</xdr:colOff>
      <xdr:row>13</xdr:row>
      <xdr:rowOff>171450</xdr:rowOff>
    </xdr:to>
    <xdr:sp>
      <xdr:nvSpPr>
        <xdr:cNvPr id="104" name="Text Box 314"/>
        <xdr:cNvSpPr txBox="1">
          <a:spLocks noChangeArrowheads="1"/>
        </xdr:cNvSpPr>
      </xdr:nvSpPr>
      <xdr:spPr>
        <a:xfrm>
          <a:off x="9486900" y="2286000"/>
          <a:ext cx="1800225" cy="314325"/>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上流側のみ交換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G332"/>
  <sheetViews>
    <sheetView view="pageBreakPreview" zoomScale="85" zoomScaleNormal="85" zoomScaleSheetLayoutView="85" zoomScalePageLayoutView="0" workbookViewId="0" topLeftCell="A1">
      <pane ySplit="12" topLeftCell="A13" activePane="bottomLeft" state="frozen"/>
      <selection pane="topLeft" activeCell="J45" sqref="J45"/>
      <selection pane="bottomLeft" activeCell="D6" sqref="D6"/>
    </sheetView>
  </sheetViews>
  <sheetFormatPr defaultColWidth="9.00390625" defaultRowHeight="15" customHeight="1"/>
  <cols>
    <col min="1" max="1" width="3.125" style="173" customWidth="1"/>
    <col min="2" max="2" width="15.625" style="173" customWidth="1"/>
    <col min="3" max="3" width="12.375" style="173" customWidth="1"/>
    <col min="4" max="4" width="33.625" style="204" customWidth="1"/>
    <col min="5" max="5" width="23.875" style="173" customWidth="1"/>
    <col min="6" max="6" width="35.125" style="173" customWidth="1"/>
    <col min="7" max="16384" width="9.00390625" style="173" customWidth="1"/>
  </cols>
  <sheetData>
    <row r="1" spans="1:5" ht="24.75" customHeight="1" thickBot="1">
      <c r="A1" s="231" t="s">
        <v>47</v>
      </c>
      <c r="B1" s="231"/>
      <c r="C1" s="231"/>
      <c r="D1" s="231"/>
      <c r="E1" s="231"/>
    </row>
    <row r="2" spans="1:5" ht="15" customHeight="1" thickTop="1">
      <c r="A2" s="232" t="s">
        <v>80</v>
      </c>
      <c r="B2" s="233"/>
      <c r="C2" s="233"/>
      <c r="D2" s="174" t="s">
        <v>104</v>
      </c>
      <c r="E2" s="175" t="s">
        <v>49</v>
      </c>
    </row>
    <row r="3" spans="1:5" ht="15" customHeight="1">
      <c r="A3" s="227" t="s">
        <v>51</v>
      </c>
      <c r="B3" s="213"/>
      <c r="C3" s="213"/>
      <c r="D3" s="177" t="str">
        <f>IF(D5&lt;3000,"不明",IF(D5&lt;4000,"一般国道",IF(D5&lt;5000,"主要地方道",IF(D5&lt;6000,"一般県道","不明"))))</f>
        <v>一般県道</v>
      </c>
      <c r="E3" s="178" t="s">
        <v>101</v>
      </c>
    </row>
    <row r="4" spans="1:5" ht="15" customHeight="1">
      <c r="A4" s="227" t="s">
        <v>52</v>
      </c>
      <c r="B4" s="213"/>
      <c r="C4" s="213"/>
      <c r="D4" s="177" t="str">
        <f>IF(D5="","不明",VLOOKUP(D5,リスト!$C$2:$D$264,2,0))</f>
        <v>266　国見温泉線</v>
      </c>
      <c r="E4" s="178" t="s">
        <v>101</v>
      </c>
    </row>
    <row r="5" spans="1:5" ht="15" customHeight="1">
      <c r="A5" s="226" t="s">
        <v>53</v>
      </c>
      <c r="B5" s="217"/>
      <c r="C5" s="217"/>
      <c r="D5" s="179">
        <v>5266</v>
      </c>
      <c r="E5" s="180" t="s">
        <v>49</v>
      </c>
    </row>
    <row r="6" spans="1:5" ht="15" customHeight="1">
      <c r="A6" s="226" t="s">
        <v>76</v>
      </c>
      <c r="B6" s="217"/>
      <c r="C6" s="217"/>
      <c r="D6" s="179"/>
      <c r="E6" s="180" t="s">
        <v>102</v>
      </c>
    </row>
    <row r="7" spans="1:5" ht="15" customHeight="1">
      <c r="A7" s="226" t="s">
        <v>100</v>
      </c>
      <c r="B7" s="217"/>
      <c r="C7" s="217"/>
      <c r="D7" s="179" t="s">
        <v>138</v>
      </c>
      <c r="E7" s="180" t="s">
        <v>49</v>
      </c>
    </row>
    <row r="8" spans="1:5" ht="15" customHeight="1">
      <c r="A8" s="226" t="s">
        <v>75</v>
      </c>
      <c r="B8" s="217"/>
      <c r="C8" s="217"/>
      <c r="D8" s="179" t="s">
        <v>201</v>
      </c>
      <c r="E8" s="180" t="s">
        <v>50</v>
      </c>
    </row>
    <row r="9" spans="1:5" ht="15" customHeight="1">
      <c r="A9" s="226" t="s">
        <v>82</v>
      </c>
      <c r="B9" s="217"/>
      <c r="C9" s="217"/>
      <c r="D9" s="179">
        <v>20090907</v>
      </c>
      <c r="E9" s="180" t="s">
        <v>278</v>
      </c>
    </row>
    <row r="10" spans="1:5" ht="15" customHeight="1">
      <c r="A10" s="227" t="s">
        <v>92</v>
      </c>
      <c r="B10" s="213"/>
      <c r="C10" s="213"/>
      <c r="D10" s="179" t="s">
        <v>558</v>
      </c>
      <c r="E10" s="180" t="s">
        <v>50</v>
      </c>
    </row>
    <row r="11" spans="1:5" ht="15" customHeight="1" thickBot="1">
      <c r="A11" s="238" t="s">
        <v>196</v>
      </c>
      <c r="B11" s="239"/>
      <c r="C11" s="181"/>
      <c r="D11" s="51">
        <v>51348150</v>
      </c>
      <c r="E11" s="182" t="s">
        <v>277</v>
      </c>
    </row>
    <row r="12" spans="1:7" ht="30" customHeight="1" thickBot="1" thickTop="1">
      <c r="A12" s="231" t="s">
        <v>46</v>
      </c>
      <c r="B12" s="231"/>
      <c r="C12" s="231"/>
      <c r="D12" s="231"/>
      <c r="E12" s="231"/>
      <c r="F12" s="183" t="s">
        <v>199</v>
      </c>
      <c r="G12" s="184" t="s">
        <v>216</v>
      </c>
    </row>
    <row r="13" spans="1:7" ht="70.5" customHeight="1" thickTop="1">
      <c r="A13" s="228" t="s">
        <v>174</v>
      </c>
      <c r="B13" s="234" t="s">
        <v>84</v>
      </c>
      <c r="C13" s="235"/>
      <c r="D13" s="185">
        <v>1</v>
      </c>
      <c r="E13" s="186" t="s">
        <v>49</v>
      </c>
      <c r="F13" s="187" t="s">
        <v>258</v>
      </c>
      <c r="G13" s="80" t="s">
        <v>218</v>
      </c>
    </row>
    <row r="14" spans="1:7" ht="24" customHeight="1">
      <c r="A14" s="229"/>
      <c r="B14" s="216" t="s">
        <v>85</v>
      </c>
      <c r="C14" s="217"/>
      <c r="D14" s="179" t="s">
        <v>200</v>
      </c>
      <c r="E14" s="188" t="s">
        <v>49</v>
      </c>
      <c r="F14" s="189"/>
      <c r="G14" s="190"/>
    </row>
    <row r="15" spans="1:7" ht="30" customHeight="1">
      <c r="A15" s="229"/>
      <c r="B15" s="216" t="s">
        <v>194</v>
      </c>
      <c r="C15" s="217"/>
      <c r="D15" s="191">
        <v>1</v>
      </c>
      <c r="E15" s="188" t="s">
        <v>49</v>
      </c>
      <c r="F15" s="222" t="s">
        <v>275</v>
      </c>
      <c r="G15" s="220" t="s">
        <v>217</v>
      </c>
    </row>
    <row r="16" spans="1:7" ht="33" customHeight="1">
      <c r="A16" s="229"/>
      <c r="B16" s="216" t="s">
        <v>195</v>
      </c>
      <c r="C16" s="217"/>
      <c r="D16" s="191"/>
      <c r="E16" s="188" t="s">
        <v>49</v>
      </c>
      <c r="F16" s="223"/>
      <c r="G16" s="221"/>
    </row>
    <row r="17" spans="1:7" ht="32.25" customHeight="1">
      <c r="A17" s="229"/>
      <c r="B17" s="212" t="s">
        <v>83</v>
      </c>
      <c r="C17" s="213"/>
      <c r="D17" s="179" t="s">
        <v>109</v>
      </c>
      <c r="E17" s="188" t="s">
        <v>49</v>
      </c>
      <c r="F17" s="187" t="s">
        <v>259</v>
      </c>
      <c r="G17" s="190"/>
    </row>
    <row r="18" spans="1:7" ht="21" customHeight="1">
      <c r="A18" s="229"/>
      <c r="B18" s="216" t="s">
        <v>87</v>
      </c>
      <c r="C18" s="217"/>
      <c r="D18" s="179" t="s">
        <v>110</v>
      </c>
      <c r="E18" s="188" t="s">
        <v>49</v>
      </c>
      <c r="F18" s="189"/>
      <c r="G18" s="80" t="s">
        <v>219</v>
      </c>
    </row>
    <row r="19" spans="1:7" ht="30" customHeight="1">
      <c r="A19" s="229"/>
      <c r="B19" s="212" t="s">
        <v>88</v>
      </c>
      <c r="C19" s="213"/>
      <c r="D19" s="179" t="s">
        <v>202</v>
      </c>
      <c r="E19" s="188" t="s">
        <v>140</v>
      </c>
      <c r="F19" s="187" t="s">
        <v>260</v>
      </c>
      <c r="G19" s="80" t="s">
        <v>217</v>
      </c>
    </row>
    <row r="20" spans="1:7" ht="24" customHeight="1">
      <c r="A20" s="229"/>
      <c r="B20" s="212" t="s">
        <v>89</v>
      </c>
      <c r="C20" s="213"/>
      <c r="D20" s="192" t="s">
        <v>203</v>
      </c>
      <c r="E20" s="188" t="s">
        <v>140</v>
      </c>
      <c r="F20" s="187"/>
      <c r="G20" s="190"/>
    </row>
    <row r="21" spans="1:7" ht="24" customHeight="1">
      <c r="A21" s="229"/>
      <c r="B21" s="212" t="s">
        <v>95</v>
      </c>
      <c r="C21" s="213"/>
      <c r="D21" s="192"/>
      <c r="E21" s="188" t="s">
        <v>140</v>
      </c>
      <c r="F21" s="187"/>
      <c r="G21" s="190"/>
    </row>
    <row r="22" spans="1:7" ht="15" customHeight="1">
      <c r="A22" s="229"/>
      <c r="B22" s="212" t="s">
        <v>77</v>
      </c>
      <c r="C22" s="176" t="s">
        <v>78</v>
      </c>
      <c r="D22" s="193">
        <v>1.7</v>
      </c>
      <c r="E22" s="188" t="s">
        <v>48</v>
      </c>
      <c r="F22" s="224" t="s">
        <v>276</v>
      </c>
      <c r="G22" s="214"/>
    </row>
    <row r="23" spans="1:7" ht="12">
      <c r="A23" s="229"/>
      <c r="B23" s="212"/>
      <c r="C23" s="176" t="s">
        <v>79</v>
      </c>
      <c r="D23" s="179" t="s">
        <v>134</v>
      </c>
      <c r="E23" s="188" t="s">
        <v>49</v>
      </c>
      <c r="F23" s="225"/>
      <c r="G23" s="215"/>
    </row>
    <row r="24" spans="1:7" ht="36">
      <c r="A24" s="229"/>
      <c r="B24" s="194" t="s">
        <v>198</v>
      </c>
      <c r="C24" s="195"/>
      <c r="D24" s="196">
        <f>ROUND($D$11*C24/100,0)</f>
        <v>0</v>
      </c>
      <c r="E24" s="188" t="s">
        <v>48</v>
      </c>
      <c r="F24" s="187" t="s">
        <v>197</v>
      </c>
      <c r="G24" s="190"/>
    </row>
    <row r="25" spans="1:7" ht="23.25" customHeight="1">
      <c r="A25" s="229"/>
      <c r="B25" s="212" t="s">
        <v>94</v>
      </c>
      <c r="C25" s="213"/>
      <c r="D25" s="192" t="s">
        <v>204</v>
      </c>
      <c r="E25" s="188" t="s">
        <v>140</v>
      </c>
      <c r="F25" s="187"/>
      <c r="G25" s="190"/>
    </row>
    <row r="26" spans="1:7" ht="24">
      <c r="A26" s="229"/>
      <c r="B26" s="216" t="s">
        <v>165</v>
      </c>
      <c r="C26" s="217"/>
      <c r="D26" s="179"/>
      <c r="E26" s="188" t="s">
        <v>49</v>
      </c>
      <c r="F26" s="187" t="s">
        <v>261</v>
      </c>
      <c r="G26" s="190"/>
    </row>
    <row r="27" spans="1:7" ht="24">
      <c r="A27" s="229"/>
      <c r="B27" s="216" t="s">
        <v>164</v>
      </c>
      <c r="C27" s="217"/>
      <c r="D27" s="179"/>
      <c r="E27" s="188" t="s">
        <v>49</v>
      </c>
      <c r="F27" s="187" t="s">
        <v>262</v>
      </c>
      <c r="G27" s="190"/>
    </row>
    <row r="28" spans="1:7" ht="24.75" thickBot="1">
      <c r="A28" s="230"/>
      <c r="B28" s="236" t="s">
        <v>91</v>
      </c>
      <c r="C28" s="237"/>
      <c r="D28" s="197" t="s">
        <v>209</v>
      </c>
      <c r="E28" s="198" t="s">
        <v>50</v>
      </c>
      <c r="F28" s="187" t="s">
        <v>263</v>
      </c>
      <c r="G28" s="80" t="s">
        <v>219</v>
      </c>
    </row>
    <row r="29" spans="1:5" ht="15" customHeight="1" thickTop="1">
      <c r="A29" s="228" t="s">
        <v>175</v>
      </c>
      <c r="B29" s="218" t="s">
        <v>84</v>
      </c>
      <c r="C29" s="219"/>
      <c r="D29" s="199">
        <v>1</v>
      </c>
      <c r="E29" s="188" t="s">
        <v>49</v>
      </c>
    </row>
    <row r="30" spans="1:5" ht="15" customHeight="1">
      <c r="A30" s="229"/>
      <c r="B30" s="216" t="s">
        <v>85</v>
      </c>
      <c r="C30" s="217"/>
      <c r="D30" s="179" t="s">
        <v>200</v>
      </c>
      <c r="E30" s="188" t="s">
        <v>49</v>
      </c>
    </row>
    <row r="31" spans="1:5" ht="15" customHeight="1">
      <c r="A31" s="229"/>
      <c r="B31" s="216" t="s">
        <v>86</v>
      </c>
      <c r="C31" s="217"/>
      <c r="D31" s="191">
        <v>1</v>
      </c>
      <c r="E31" s="188" t="s">
        <v>49</v>
      </c>
    </row>
    <row r="32" spans="1:5" ht="15" customHeight="1">
      <c r="A32" s="229"/>
      <c r="B32" s="216" t="s">
        <v>90</v>
      </c>
      <c r="C32" s="217"/>
      <c r="D32" s="191"/>
      <c r="E32" s="188" t="s">
        <v>49</v>
      </c>
    </row>
    <row r="33" spans="1:5" ht="15" customHeight="1">
      <c r="A33" s="229"/>
      <c r="B33" s="212" t="s">
        <v>83</v>
      </c>
      <c r="C33" s="213"/>
      <c r="D33" s="179" t="s">
        <v>109</v>
      </c>
      <c r="E33" s="188" t="s">
        <v>49</v>
      </c>
    </row>
    <row r="34" spans="1:5" ht="15" customHeight="1">
      <c r="A34" s="229"/>
      <c r="B34" s="216" t="s">
        <v>87</v>
      </c>
      <c r="C34" s="217"/>
      <c r="D34" s="179" t="s">
        <v>110</v>
      </c>
      <c r="E34" s="188" t="s">
        <v>49</v>
      </c>
    </row>
    <row r="35" spans="1:5" ht="15" customHeight="1">
      <c r="A35" s="229"/>
      <c r="B35" s="212" t="s">
        <v>88</v>
      </c>
      <c r="C35" s="213"/>
      <c r="D35" s="179" t="s">
        <v>33</v>
      </c>
      <c r="E35" s="188" t="s">
        <v>140</v>
      </c>
    </row>
    <row r="36" spans="1:5" ht="15" customHeight="1">
      <c r="A36" s="229"/>
      <c r="B36" s="212" t="s">
        <v>89</v>
      </c>
      <c r="C36" s="213"/>
      <c r="D36" s="192" t="s">
        <v>203</v>
      </c>
      <c r="E36" s="188" t="s">
        <v>140</v>
      </c>
    </row>
    <row r="37" spans="1:5" ht="15" customHeight="1">
      <c r="A37" s="229"/>
      <c r="B37" s="212" t="s">
        <v>95</v>
      </c>
      <c r="C37" s="213"/>
      <c r="D37" s="192"/>
      <c r="E37" s="188" t="s">
        <v>140</v>
      </c>
    </row>
    <row r="38" spans="1:5" ht="15" customHeight="1">
      <c r="A38" s="229"/>
      <c r="B38" s="212" t="s">
        <v>77</v>
      </c>
      <c r="C38" s="176" t="s">
        <v>78</v>
      </c>
      <c r="D38" s="193">
        <v>1.7</v>
      </c>
      <c r="E38" s="188" t="s">
        <v>48</v>
      </c>
    </row>
    <row r="39" spans="1:5" ht="15" customHeight="1">
      <c r="A39" s="229"/>
      <c r="B39" s="212"/>
      <c r="C39" s="176" t="s">
        <v>79</v>
      </c>
      <c r="D39" s="179" t="s">
        <v>134</v>
      </c>
      <c r="E39" s="188" t="s">
        <v>49</v>
      </c>
    </row>
    <row r="40" spans="1:5" ht="15" customHeight="1">
      <c r="A40" s="229"/>
      <c r="B40" s="194" t="s">
        <v>198</v>
      </c>
      <c r="C40" s="195">
        <v>0</v>
      </c>
      <c r="D40" s="196">
        <f>ROUND($D$11*C40/100,0)</f>
        <v>0</v>
      </c>
      <c r="E40" s="188" t="s">
        <v>48</v>
      </c>
    </row>
    <row r="41" spans="1:5" ht="15" customHeight="1">
      <c r="A41" s="229"/>
      <c r="B41" s="212" t="s">
        <v>94</v>
      </c>
      <c r="C41" s="213"/>
      <c r="D41" s="192" t="s">
        <v>204</v>
      </c>
      <c r="E41" s="188" t="s">
        <v>140</v>
      </c>
    </row>
    <row r="42" spans="1:5" ht="15" customHeight="1">
      <c r="A42" s="229"/>
      <c r="B42" s="216" t="s">
        <v>165</v>
      </c>
      <c r="C42" s="217"/>
      <c r="D42" s="179"/>
      <c r="E42" s="188" t="s">
        <v>49</v>
      </c>
    </row>
    <row r="43" spans="1:5" ht="15" customHeight="1">
      <c r="A43" s="229"/>
      <c r="B43" s="216" t="s">
        <v>164</v>
      </c>
      <c r="C43" s="217"/>
      <c r="D43" s="179"/>
      <c r="E43" s="188" t="s">
        <v>49</v>
      </c>
    </row>
    <row r="44" spans="1:5" ht="15" customHeight="1" thickBot="1">
      <c r="A44" s="230"/>
      <c r="B44" s="236" t="s">
        <v>91</v>
      </c>
      <c r="C44" s="237"/>
      <c r="D44" s="197" t="s">
        <v>210</v>
      </c>
      <c r="E44" s="198" t="s">
        <v>50</v>
      </c>
    </row>
    <row r="45" spans="1:5" ht="15" customHeight="1" thickTop="1">
      <c r="A45" s="228" t="s">
        <v>176</v>
      </c>
      <c r="B45" s="218" t="s">
        <v>84</v>
      </c>
      <c r="C45" s="219"/>
      <c r="D45" s="199">
        <v>1</v>
      </c>
      <c r="E45" s="188" t="s">
        <v>49</v>
      </c>
    </row>
    <row r="46" spans="1:5" ht="15" customHeight="1">
      <c r="A46" s="229"/>
      <c r="B46" s="216" t="s">
        <v>85</v>
      </c>
      <c r="C46" s="217"/>
      <c r="D46" s="179" t="s">
        <v>200</v>
      </c>
      <c r="E46" s="188" t="s">
        <v>49</v>
      </c>
    </row>
    <row r="47" spans="1:5" ht="15" customHeight="1">
      <c r="A47" s="229"/>
      <c r="B47" s="216" t="s">
        <v>86</v>
      </c>
      <c r="C47" s="217"/>
      <c r="D47" s="191">
        <v>1</v>
      </c>
      <c r="E47" s="188" t="s">
        <v>49</v>
      </c>
    </row>
    <row r="48" spans="1:5" ht="15" customHeight="1">
      <c r="A48" s="229"/>
      <c r="B48" s="216" t="s">
        <v>90</v>
      </c>
      <c r="C48" s="217"/>
      <c r="D48" s="191"/>
      <c r="E48" s="188" t="s">
        <v>49</v>
      </c>
    </row>
    <row r="49" spans="1:5" ht="15" customHeight="1">
      <c r="A49" s="229"/>
      <c r="B49" s="212" t="s">
        <v>83</v>
      </c>
      <c r="C49" s="213"/>
      <c r="D49" s="179" t="s">
        <v>109</v>
      </c>
      <c r="E49" s="188" t="s">
        <v>49</v>
      </c>
    </row>
    <row r="50" spans="1:5" ht="15" customHeight="1">
      <c r="A50" s="229"/>
      <c r="B50" s="216" t="s">
        <v>87</v>
      </c>
      <c r="C50" s="217"/>
      <c r="D50" s="179" t="s">
        <v>110</v>
      </c>
      <c r="E50" s="188" t="s">
        <v>49</v>
      </c>
    </row>
    <row r="51" spans="1:5" ht="15" customHeight="1">
      <c r="A51" s="229"/>
      <c r="B51" s="212" t="s">
        <v>88</v>
      </c>
      <c r="C51" s="213"/>
      <c r="D51" s="179" t="s">
        <v>202</v>
      </c>
      <c r="E51" s="188" t="s">
        <v>140</v>
      </c>
    </row>
    <row r="52" spans="1:5" ht="15" customHeight="1">
      <c r="A52" s="229"/>
      <c r="B52" s="212" t="s">
        <v>89</v>
      </c>
      <c r="C52" s="213"/>
      <c r="D52" s="192" t="s">
        <v>203</v>
      </c>
      <c r="E52" s="188" t="s">
        <v>140</v>
      </c>
    </row>
    <row r="53" spans="1:5" ht="15" customHeight="1">
      <c r="A53" s="229"/>
      <c r="B53" s="212" t="s">
        <v>95</v>
      </c>
      <c r="C53" s="213"/>
      <c r="D53" s="192"/>
      <c r="E53" s="188" t="s">
        <v>140</v>
      </c>
    </row>
    <row r="54" spans="1:5" ht="15" customHeight="1">
      <c r="A54" s="229"/>
      <c r="B54" s="212" t="s">
        <v>77</v>
      </c>
      <c r="C54" s="176" t="s">
        <v>78</v>
      </c>
      <c r="D54" s="193">
        <v>1.7</v>
      </c>
      <c r="E54" s="188" t="s">
        <v>48</v>
      </c>
    </row>
    <row r="55" spans="1:5" ht="15" customHeight="1">
      <c r="A55" s="229"/>
      <c r="B55" s="212"/>
      <c r="C55" s="176" t="s">
        <v>79</v>
      </c>
      <c r="D55" s="179" t="s">
        <v>134</v>
      </c>
      <c r="E55" s="188" t="s">
        <v>49</v>
      </c>
    </row>
    <row r="56" spans="1:5" ht="15" customHeight="1">
      <c r="A56" s="229"/>
      <c r="B56" s="194" t="s">
        <v>198</v>
      </c>
      <c r="C56" s="195">
        <v>0</v>
      </c>
      <c r="D56" s="196">
        <f>ROUND($D$11*C56/100,0)</f>
        <v>0</v>
      </c>
      <c r="E56" s="188" t="s">
        <v>48</v>
      </c>
    </row>
    <row r="57" spans="1:5" ht="15" customHeight="1">
      <c r="A57" s="229"/>
      <c r="B57" s="212" t="s">
        <v>94</v>
      </c>
      <c r="C57" s="213"/>
      <c r="D57" s="192" t="s">
        <v>204</v>
      </c>
      <c r="E57" s="188" t="s">
        <v>140</v>
      </c>
    </row>
    <row r="58" spans="1:5" ht="15" customHeight="1">
      <c r="A58" s="229"/>
      <c r="B58" s="216" t="s">
        <v>165</v>
      </c>
      <c r="C58" s="217"/>
      <c r="D58" s="179"/>
      <c r="E58" s="188" t="s">
        <v>49</v>
      </c>
    </row>
    <row r="59" spans="1:5" ht="15" customHeight="1">
      <c r="A59" s="229"/>
      <c r="B59" s="216" t="s">
        <v>164</v>
      </c>
      <c r="C59" s="217"/>
      <c r="D59" s="179"/>
      <c r="E59" s="188" t="s">
        <v>49</v>
      </c>
    </row>
    <row r="60" spans="1:5" ht="15" customHeight="1" thickBot="1">
      <c r="A60" s="230"/>
      <c r="B60" s="236" t="s">
        <v>91</v>
      </c>
      <c r="C60" s="237"/>
      <c r="D60" s="197" t="s">
        <v>211</v>
      </c>
      <c r="E60" s="198" t="s">
        <v>50</v>
      </c>
    </row>
    <row r="61" spans="1:5" ht="15" customHeight="1" thickTop="1">
      <c r="A61" s="228" t="s">
        <v>177</v>
      </c>
      <c r="B61" s="218" t="s">
        <v>84</v>
      </c>
      <c r="C61" s="219"/>
      <c r="D61" s="199">
        <v>1</v>
      </c>
      <c r="E61" s="188" t="s">
        <v>49</v>
      </c>
    </row>
    <row r="62" spans="1:5" ht="15" customHeight="1">
      <c r="A62" s="229"/>
      <c r="B62" s="216" t="s">
        <v>85</v>
      </c>
      <c r="C62" s="217"/>
      <c r="D62" s="179" t="s">
        <v>200</v>
      </c>
      <c r="E62" s="188" t="s">
        <v>49</v>
      </c>
    </row>
    <row r="63" spans="1:5" ht="15" customHeight="1">
      <c r="A63" s="229"/>
      <c r="B63" s="216" t="s">
        <v>86</v>
      </c>
      <c r="C63" s="217"/>
      <c r="D63" s="191">
        <v>1</v>
      </c>
      <c r="E63" s="188" t="s">
        <v>49</v>
      </c>
    </row>
    <row r="64" spans="1:5" ht="15" customHeight="1">
      <c r="A64" s="229"/>
      <c r="B64" s="216" t="s">
        <v>90</v>
      </c>
      <c r="C64" s="217"/>
      <c r="D64" s="191"/>
      <c r="E64" s="188" t="s">
        <v>49</v>
      </c>
    </row>
    <row r="65" spans="1:5" ht="15" customHeight="1">
      <c r="A65" s="229"/>
      <c r="B65" s="212" t="s">
        <v>83</v>
      </c>
      <c r="C65" s="213"/>
      <c r="D65" s="179" t="s">
        <v>109</v>
      </c>
      <c r="E65" s="188" t="s">
        <v>49</v>
      </c>
    </row>
    <row r="66" spans="1:5" ht="15" customHeight="1">
      <c r="A66" s="229"/>
      <c r="B66" s="216" t="s">
        <v>87</v>
      </c>
      <c r="C66" s="217"/>
      <c r="D66" s="179" t="s">
        <v>114</v>
      </c>
      <c r="E66" s="188" t="s">
        <v>49</v>
      </c>
    </row>
    <row r="67" spans="1:5" ht="15" customHeight="1">
      <c r="A67" s="229"/>
      <c r="B67" s="212" t="s">
        <v>88</v>
      </c>
      <c r="C67" s="213"/>
      <c r="D67" s="179" t="s">
        <v>205</v>
      </c>
      <c r="E67" s="188" t="s">
        <v>140</v>
      </c>
    </row>
    <row r="68" spans="1:5" ht="15" customHeight="1">
      <c r="A68" s="229"/>
      <c r="B68" s="212" t="s">
        <v>89</v>
      </c>
      <c r="C68" s="213"/>
      <c r="D68" s="192"/>
      <c r="E68" s="188" t="s">
        <v>140</v>
      </c>
    </row>
    <row r="69" spans="1:5" ht="15" customHeight="1">
      <c r="A69" s="229"/>
      <c r="B69" s="212" t="s">
        <v>95</v>
      </c>
      <c r="C69" s="213"/>
      <c r="D69" s="192"/>
      <c r="E69" s="188" t="s">
        <v>140</v>
      </c>
    </row>
    <row r="70" spans="1:5" ht="15" customHeight="1">
      <c r="A70" s="229"/>
      <c r="B70" s="212" t="s">
        <v>77</v>
      </c>
      <c r="C70" s="176" t="s">
        <v>78</v>
      </c>
      <c r="D70" s="193">
        <v>162</v>
      </c>
      <c r="E70" s="188" t="s">
        <v>48</v>
      </c>
    </row>
    <row r="71" spans="1:5" ht="15" customHeight="1">
      <c r="A71" s="229"/>
      <c r="B71" s="212"/>
      <c r="C71" s="176" t="s">
        <v>79</v>
      </c>
      <c r="D71" s="179" t="s">
        <v>132</v>
      </c>
      <c r="E71" s="188" t="s">
        <v>49</v>
      </c>
    </row>
    <row r="72" spans="1:5" ht="15" customHeight="1">
      <c r="A72" s="229"/>
      <c r="B72" s="194" t="s">
        <v>198</v>
      </c>
      <c r="C72" s="195">
        <v>0</v>
      </c>
      <c r="D72" s="196">
        <f>ROUND($D$11*C72/100,0)</f>
        <v>0</v>
      </c>
      <c r="E72" s="188" t="s">
        <v>48</v>
      </c>
    </row>
    <row r="73" spans="1:5" ht="15" customHeight="1">
      <c r="A73" s="229"/>
      <c r="B73" s="212" t="s">
        <v>94</v>
      </c>
      <c r="C73" s="213"/>
      <c r="D73" s="192" t="s">
        <v>204</v>
      </c>
      <c r="E73" s="188" t="s">
        <v>140</v>
      </c>
    </row>
    <row r="74" spans="1:5" ht="15" customHeight="1">
      <c r="A74" s="229"/>
      <c r="B74" s="216" t="s">
        <v>165</v>
      </c>
      <c r="C74" s="217"/>
      <c r="D74" s="179"/>
      <c r="E74" s="188" t="s">
        <v>49</v>
      </c>
    </row>
    <row r="75" spans="1:5" ht="15" customHeight="1">
      <c r="A75" s="229"/>
      <c r="B75" s="216" t="s">
        <v>164</v>
      </c>
      <c r="C75" s="217"/>
      <c r="D75" s="179"/>
      <c r="E75" s="188" t="s">
        <v>49</v>
      </c>
    </row>
    <row r="76" spans="1:5" ht="15" customHeight="1" thickBot="1">
      <c r="A76" s="230"/>
      <c r="B76" s="236" t="s">
        <v>91</v>
      </c>
      <c r="C76" s="237"/>
      <c r="D76" s="197"/>
      <c r="E76" s="198" t="s">
        <v>50</v>
      </c>
    </row>
    <row r="77" spans="1:5" ht="15" customHeight="1" thickTop="1">
      <c r="A77" s="228" t="s">
        <v>178</v>
      </c>
      <c r="B77" s="218" t="s">
        <v>84</v>
      </c>
      <c r="C77" s="219"/>
      <c r="D77" s="199">
        <v>1</v>
      </c>
      <c r="E77" s="188" t="s">
        <v>49</v>
      </c>
    </row>
    <row r="78" spans="1:5" ht="15" customHeight="1">
      <c r="A78" s="229"/>
      <c r="B78" s="216" t="s">
        <v>85</v>
      </c>
      <c r="C78" s="217"/>
      <c r="D78" s="179" t="s">
        <v>200</v>
      </c>
      <c r="E78" s="188" t="s">
        <v>49</v>
      </c>
    </row>
    <row r="79" spans="1:5" ht="15" customHeight="1">
      <c r="A79" s="229"/>
      <c r="B79" s="216" t="s">
        <v>86</v>
      </c>
      <c r="C79" s="217"/>
      <c r="D79" s="191">
        <v>1</v>
      </c>
      <c r="E79" s="188" t="s">
        <v>49</v>
      </c>
    </row>
    <row r="80" spans="1:5" ht="15" customHeight="1">
      <c r="A80" s="229"/>
      <c r="B80" s="216" t="s">
        <v>90</v>
      </c>
      <c r="C80" s="217"/>
      <c r="D80" s="191"/>
      <c r="E80" s="188" t="s">
        <v>49</v>
      </c>
    </row>
    <row r="81" spans="1:5" ht="15" customHeight="1">
      <c r="A81" s="229"/>
      <c r="B81" s="212" t="s">
        <v>83</v>
      </c>
      <c r="C81" s="213"/>
      <c r="D81" s="179" t="s">
        <v>109</v>
      </c>
      <c r="E81" s="188" t="s">
        <v>49</v>
      </c>
    </row>
    <row r="82" spans="1:5" ht="15" customHeight="1">
      <c r="A82" s="229"/>
      <c r="B82" s="216" t="s">
        <v>87</v>
      </c>
      <c r="C82" s="217"/>
      <c r="D82" s="179" t="s">
        <v>114</v>
      </c>
      <c r="E82" s="188" t="s">
        <v>49</v>
      </c>
    </row>
    <row r="83" spans="1:5" ht="15" customHeight="1">
      <c r="A83" s="229"/>
      <c r="B83" s="212" t="s">
        <v>88</v>
      </c>
      <c r="C83" s="213"/>
      <c r="D83" s="179" t="s">
        <v>206</v>
      </c>
      <c r="E83" s="188" t="s">
        <v>140</v>
      </c>
    </row>
    <row r="84" spans="1:5" ht="15" customHeight="1">
      <c r="A84" s="229"/>
      <c r="B84" s="212" t="s">
        <v>89</v>
      </c>
      <c r="C84" s="213"/>
      <c r="D84" s="192"/>
      <c r="E84" s="188" t="s">
        <v>140</v>
      </c>
    </row>
    <row r="85" spans="1:5" ht="15" customHeight="1">
      <c r="A85" s="229"/>
      <c r="B85" s="212" t="s">
        <v>95</v>
      </c>
      <c r="C85" s="213"/>
      <c r="D85" s="192"/>
      <c r="E85" s="188" t="s">
        <v>140</v>
      </c>
    </row>
    <row r="86" spans="1:5" ht="15" customHeight="1">
      <c r="A86" s="229"/>
      <c r="B86" s="212" t="s">
        <v>77</v>
      </c>
      <c r="C86" s="176" t="s">
        <v>78</v>
      </c>
      <c r="D86" s="193">
        <v>3.5</v>
      </c>
      <c r="E86" s="188" t="s">
        <v>48</v>
      </c>
    </row>
    <row r="87" spans="1:5" ht="15" customHeight="1">
      <c r="A87" s="229"/>
      <c r="B87" s="212"/>
      <c r="C87" s="176" t="s">
        <v>79</v>
      </c>
      <c r="D87" s="179" t="s">
        <v>133</v>
      </c>
      <c r="E87" s="188" t="s">
        <v>49</v>
      </c>
    </row>
    <row r="88" spans="1:5" ht="15" customHeight="1">
      <c r="A88" s="229"/>
      <c r="B88" s="194" t="s">
        <v>198</v>
      </c>
      <c r="C88" s="195">
        <v>0</v>
      </c>
      <c r="D88" s="196">
        <f>ROUND($D$11*C88/100,0)</f>
        <v>0</v>
      </c>
      <c r="E88" s="188" t="s">
        <v>48</v>
      </c>
    </row>
    <row r="89" spans="1:5" ht="15" customHeight="1">
      <c r="A89" s="229"/>
      <c r="B89" s="212" t="s">
        <v>94</v>
      </c>
      <c r="C89" s="213"/>
      <c r="D89" s="200"/>
      <c r="E89" s="188" t="s">
        <v>140</v>
      </c>
    </row>
    <row r="90" spans="1:5" ht="15" customHeight="1">
      <c r="A90" s="229"/>
      <c r="B90" s="216" t="s">
        <v>165</v>
      </c>
      <c r="C90" s="217"/>
      <c r="D90" s="179"/>
      <c r="E90" s="188" t="s">
        <v>49</v>
      </c>
    </row>
    <row r="91" spans="1:5" ht="15" customHeight="1">
      <c r="A91" s="229"/>
      <c r="B91" s="216" t="s">
        <v>164</v>
      </c>
      <c r="C91" s="217"/>
      <c r="D91" s="179"/>
      <c r="E91" s="188" t="s">
        <v>49</v>
      </c>
    </row>
    <row r="92" spans="1:5" ht="15" customHeight="1" thickBot="1">
      <c r="A92" s="230"/>
      <c r="B92" s="236" t="s">
        <v>91</v>
      </c>
      <c r="C92" s="237"/>
      <c r="D92" s="197"/>
      <c r="E92" s="198" t="s">
        <v>50</v>
      </c>
    </row>
    <row r="93" spans="1:5" ht="15" customHeight="1" thickTop="1">
      <c r="A93" s="228" t="s">
        <v>179</v>
      </c>
      <c r="B93" s="218" t="s">
        <v>84</v>
      </c>
      <c r="C93" s="219"/>
      <c r="D93" s="199">
        <v>1</v>
      </c>
      <c r="E93" s="188" t="s">
        <v>49</v>
      </c>
    </row>
    <row r="94" spans="1:5" ht="15" customHeight="1">
      <c r="A94" s="229"/>
      <c r="B94" s="216" t="s">
        <v>85</v>
      </c>
      <c r="C94" s="217"/>
      <c r="D94" s="179" t="s">
        <v>200</v>
      </c>
      <c r="E94" s="188" t="s">
        <v>49</v>
      </c>
    </row>
    <row r="95" spans="1:5" ht="15" customHeight="1">
      <c r="A95" s="229"/>
      <c r="B95" s="216" t="s">
        <v>86</v>
      </c>
      <c r="C95" s="217"/>
      <c r="D95" s="191">
        <v>1</v>
      </c>
      <c r="E95" s="188" t="s">
        <v>49</v>
      </c>
    </row>
    <row r="96" spans="1:5" ht="15" customHeight="1">
      <c r="A96" s="229"/>
      <c r="B96" s="216" t="s">
        <v>90</v>
      </c>
      <c r="C96" s="217"/>
      <c r="D96" s="191"/>
      <c r="E96" s="188" t="s">
        <v>49</v>
      </c>
    </row>
    <row r="97" spans="1:5" ht="15" customHeight="1">
      <c r="A97" s="229"/>
      <c r="B97" s="212" t="s">
        <v>83</v>
      </c>
      <c r="C97" s="213"/>
      <c r="D97" s="179" t="s">
        <v>109</v>
      </c>
      <c r="E97" s="188" t="s">
        <v>49</v>
      </c>
    </row>
    <row r="98" spans="1:5" ht="15" customHeight="1">
      <c r="A98" s="229"/>
      <c r="B98" s="216" t="s">
        <v>87</v>
      </c>
      <c r="C98" s="217"/>
      <c r="D98" s="179" t="s">
        <v>114</v>
      </c>
      <c r="E98" s="188" t="s">
        <v>49</v>
      </c>
    </row>
    <row r="99" spans="1:5" ht="15" customHeight="1">
      <c r="A99" s="229"/>
      <c r="B99" s="212" t="s">
        <v>88</v>
      </c>
      <c r="C99" s="213"/>
      <c r="D99" s="179" t="s">
        <v>206</v>
      </c>
      <c r="E99" s="188" t="s">
        <v>140</v>
      </c>
    </row>
    <row r="100" spans="1:5" ht="15" customHeight="1">
      <c r="A100" s="229"/>
      <c r="B100" s="212" t="s">
        <v>89</v>
      </c>
      <c r="C100" s="213"/>
      <c r="D100" s="192" t="s">
        <v>208</v>
      </c>
      <c r="E100" s="188" t="s">
        <v>140</v>
      </c>
    </row>
    <row r="101" spans="1:5" ht="15" customHeight="1">
      <c r="A101" s="229"/>
      <c r="B101" s="212" t="s">
        <v>95</v>
      </c>
      <c r="C101" s="213"/>
      <c r="D101" s="192"/>
      <c r="E101" s="188" t="s">
        <v>140</v>
      </c>
    </row>
    <row r="102" spans="1:5" ht="15" customHeight="1">
      <c r="A102" s="229"/>
      <c r="B102" s="212" t="s">
        <v>77</v>
      </c>
      <c r="C102" s="176" t="s">
        <v>78</v>
      </c>
      <c r="D102" s="193">
        <v>3.5</v>
      </c>
      <c r="E102" s="188" t="s">
        <v>48</v>
      </c>
    </row>
    <row r="103" spans="1:5" ht="15" customHeight="1">
      <c r="A103" s="229"/>
      <c r="B103" s="212"/>
      <c r="C103" s="176" t="s">
        <v>79</v>
      </c>
      <c r="D103" s="201" t="s">
        <v>133</v>
      </c>
      <c r="E103" s="188" t="s">
        <v>49</v>
      </c>
    </row>
    <row r="104" spans="1:5" ht="15" customHeight="1">
      <c r="A104" s="229"/>
      <c r="B104" s="194" t="s">
        <v>198</v>
      </c>
      <c r="C104" s="195">
        <v>0</v>
      </c>
      <c r="D104" s="196">
        <f>ROUND($D$11*C104/100,0)</f>
        <v>0</v>
      </c>
      <c r="E104" s="188" t="s">
        <v>48</v>
      </c>
    </row>
    <row r="105" spans="1:5" ht="15" customHeight="1">
      <c r="A105" s="229"/>
      <c r="B105" s="212" t="s">
        <v>94</v>
      </c>
      <c r="C105" s="213"/>
      <c r="D105" s="192" t="s">
        <v>204</v>
      </c>
      <c r="E105" s="188" t="s">
        <v>140</v>
      </c>
    </row>
    <row r="106" spans="1:5" ht="15" customHeight="1">
      <c r="A106" s="229"/>
      <c r="B106" s="216" t="s">
        <v>165</v>
      </c>
      <c r="C106" s="217"/>
      <c r="D106" s="179"/>
      <c r="E106" s="188" t="s">
        <v>49</v>
      </c>
    </row>
    <row r="107" spans="1:5" ht="15" customHeight="1">
      <c r="A107" s="229"/>
      <c r="B107" s="216" t="s">
        <v>164</v>
      </c>
      <c r="C107" s="217"/>
      <c r="D107" s="179"/>
      <c r="E107" s="188" t="s">
        <v>49</v>
      </c>
    </row>
    <row r="108" spans="1:5" ht="15" customHeight="1" thickBot="1">
      <c r="A108" s="230"/>
      <c r="B108" s="236" t="s">
        <v>91</v>
      </c>
      <c r="C108" s="237"/>
      <c r="D108" s="197"/>
      <c r="E108" s="198" t="s">
        <v>50</v>
      </c>
    </row>
    <row r="109" spans="1:5" ht="15" customHeight="1" thickTop="1">
      <c r="A109" s="228" t="s">
        <v>180</v>
      </c>
      <c r="B109" s="218" t="s">
        <v>84</v>
      </c>
      <c r="C109" s="219"/>
      <c r="D109" s="199">
        <v>1</v>
      </c>
      <c r="E109" s="188" t="s">
        <v>49</v>
      </c>
    </row>
    <row r="110" spans="1:5" ht="15" customHeight="1">
      <c r="A110" s="229"/>
      <c r="B110" s="216" t="s">
        <v>85</v>
      </c>
      <c r="C110" s="217"/>
      <c r="D110" s="179" t="s">
        <v>200</v>
      </c>
      <c r="E110" s="188" t="s">
        <v>49</v>
      </c>
    </row>
    <row r="111" spans="1:5" ht="15" customHeight="1">
      <c r="A111" s="229"/>
      <c r="B111" s="216" t="s">
        <v>86</v>
      </c>
      <c r="C111" s="217"/>
      <c r="D111" s="191">
        <v>1</v>
      </c>
      <c r="E111" s="188" t="s">
        <v>49</v>
      </c>
    </row>
    <row r="112" spans="1:5" ht="15" customHeight="1">
      <c r="A112" s="229"/>
      <c r="B112" s="216" t="s">
        <v>90</v>
      </c>
      <c r="C112" s="217"/>
      <c r="D112" s="191"/>
      <c r="E112" s="188" t="s">
        <v>49</v>
      </c>
    </row>
    <row r="113" spans="1:5" ht="15" customHeight="1">
      <c r="A113" s="229"/>
      <c r="B113" s="212" t="s">
        <v>83</v>
      </c>
      <c r="C113" s="213"/>
      <c r="D113" s="179" t="s">
        <v>109</v>
      </c>
      <c r="E113" s="188" t="s">
        <v>49</v>
      </c>
    </row>
    <row r="114" spans="1:5" ht="15" customHeight="1">
      <c r="A114" s="229"/>
      <c r="B114" s="216" t="s">
        <v>87</v>
      </c>
      <c r="C114" s="217"/>
      <c r="D114" s="179" t="s">
        <v>128</v>
      </c>
      <c r="E114" s="188" t="s">
        <v>49</v>
      </c>
    </row>
    <row r="115" spans="1:5" ht="15" customHeight="1">
      <c r="A115" s="229"/>
      <c r="B115" s="212" t="s">
        <v>88</v>
      </c>
      <c r="C115" s="213"/>
      <c r="D115" s="179" t="s">
        <v>205</v>
      </c>
      <c r="E115" s="188" t="s">
        <v>140</v>
      </c>
    </row>
    <row r="116" spans="1:5" ht="15" customHeight="1">
      <c r="A116" s="229"/>
      <c r="B116" s="212" t="s">
        <v>89</v>
      </c>
      <c r="C116" s="213"/>
      <c r="D116" s="192"/>
      <c r="E116" s="188" t="s">
        <v>140</v>
      </c>
    </row>
    <row r="117" spans="1:5" ht="15" customHeight="1">
      <c r="A117" s="229"/>
      <c r="B117" s="212" t="s">
        <v>95</v>
      </c>
      <c r="C117" s="213"/>
      <c r="D117" s="192"/>
      <c r="E117" s="188" t="s">
        <v>140</v>
      </c>
    </row>
    <row r="118" spans="1:5" ht="15" customHeight="1">
      <c r="A118" s="229"/>
      <c r="B118" s="212" t="s">
        <v>77</v>
      </c>
      <c r="C118" s="176" t="s">
        <v>78</v>
      </c>
      <c r="D118" s="193">
        <v>5.5</v>
      </c>
      <c r="E118" s="188" t="s">
        <v>48</v>
      </c>
    </row>
    <row r="119" spans="1:5" ht="15" customHeight="1">
      <c r="A119" s="229"/>
      <c r="B119" s="212"/>
      <c r="C119" s="176" t="s">
        <v>79</v>
      </c>
      <c r="D119" s="179" t="s">
        <v>131</v>
      </c>
      <c r="E119" s="188" t="s">
        <v>49</v>
      </c>
    </row>
    <row r="120" spans="1:5" ht="15" customHeight="1">
      <c r="A120" s="229"/>
      <c r="B120" s="194" t="s">
        <v>198</v>
      </c>
      <c r="C120" s="195">
        <v>0</v>
      </c>
      <c r="D120" s="196">
        <f>ROUND($D$11*C120/100,0)</f>
        <v>0</v>
      </c>
      <c r="E120" s="188" t="s">
        <v>48</v>
      </c>
    </row>
    <row r="121" spans="1:5" ht="15" customHeight="1">
      <c r="A121" s="229"/>
      <c r="B121" s="212" t="s">
        <v>94</v>
      </c>
      <c r="C121" s="213"/>
      <c r="D121" s="192" t="s">
        <v>204</v>
      </c>
      <c r="E121" s="188" t="s">
        <v>140</v>
      </c>
    </row>
    <row r="122" spans="1:5" ht="15" customHeight="1">
      <c r="A122" s="229"/>
      <c r="B122" s="216" t="s">
        <v>165</v>
      </c>
      <c r="C122" s="217"/>
      <c r="D122" s="179"/>
      <c r="E122" s="188" t="s">
        <v>49</v>
      </c>
    </row>
    <row r="123" spans="1:5" ht="15" customHeight="1">
      <c r="A123" s="229"/>
      <c r="B123" s="216" t="s">
        <v>164</v>
      </c>
      <c r="C123" s="217"/>
      <c r="D123" s="179"/>
      <c r="E123" s="188" t="s">
        <v>49</v>
      </c>
    </row>
    <row r="124" spans="1:5" ht="15" customHeight="1" thickBot="1">
      <c r="A124" s="230"/>
      <c r="B124" s="236" t="s">
        <v>91</v>
      </c>
      <c r="C124" s="237"/>
      <c r="D124" s="197"/>
      <c r="E124" s="198" t="s">
        <v>50</v>
      </c>
    </row>
    <row r="125" spans="1:5" ht="15" customHeight="1" thickTop="1">
      <c r="A125" s="228" t="s">
        <v>181</v>
      </c>
      <c r="B125" s="218" t="s">
        <v>84</v>
      </c>
      <c r="C125" s="219"/>
      <c r="D125" s="199">
        <v>1</v>
      </c>
      <c r="E125" s="188" t="s">
        <v>49</v>
      </c>
    </row>
    <row r="126" spans="1:5" ht="15" customHeight="1">
      <c r="A126" s="229"/>
      <c r="B126" s="216" t="s">
        <v>85</v>
      </c>
      <c r="C126" s="217"/>
      <c r="D126" s="179" t="s">
        <v>200</v>
      </c>
      <c r="E126" s="188" t="s">
        <v>49</v>
      </c>
    </row>
    <row r="127" spans="1:5" ht="15" customHeight="1">
      <c r="A127" s="229"/>
      <c r="B127" s="216" t="s">
        <v>86</v>
      </c>
      <c r="C127" s="217"/>
      <c r="D127" s="191">
        <v>1</v>
      </c>
      <c r="E127" s="188" t="s">
        <v>49</v>
      </c>
    </row>
    <row r="128" spans="1:5" ht="15" customHeight="1">
      <c r="A128" s="229"/>
      <c r="B128" s="216" t="s">
        <v>90</v>
      </c>
      <c r="C128" s="217"/>
      <c r="D128" s="191"/>
      <c r="E128" s="188" t="s">
        <v>49</v>
      </c>
    </row>
    <row r="129" spans="1:5" ht="15" customHeight="1">
      <c r="A129" s="229"/>
      <c r="B129" s="212" t="s">
        <v>83</v>
      </c>
      <c r="C129" s="213"/>
      <c r="D129" s="179" t="s">
        <v>109</v>
      </c>
      <c r="E129" s="188" t="s">
        <v>49</v>
      </c>
    </row>
    <row r="130" spans="1:5" ht="15" customHeight="1">
      <c r="A130" s="229"/>
      <c r="B130" s="216" t="s">
        <v>87</v>
      </c>
      <c r="C130" s="217"/>
      <c r="D130" s="179" t="s">
        <v>128</v>
      </c>
      <c r="E130" s="188" t="s">
        <v>49</v>
      </c>
    </row>
    <row r="131" spans="1:5" ht="15" customHeight="1">
      <c r="A131" s="229"/>
      <c r="B131" s="212" t="s">
        <v>88</v>
      </c>
      <c r="C131" s="213"/>
      <c r="D131" s="179" t="s">
        <v>205</v>
      </c>
      <c r="E131" s="188" t="s">
        <v>140</v>
      </c>
    </row>
    <row r="132" spans="1:5" ht="15" customHeight="1">
      <c r="A132" s="229"/>
      <c r="B132" s="212" t="s">
        <v>89</v>
      </c>
      <c r="C132" s="213"/>
      <c r="D132" s="192"/>
      <c r="E132" s="188" t="s">
        <v>140</v>
      </c>
    </row>
    <row r="133" spans="1:5" ht="15" customHeight="1">
      <c r="A133" s="229"/>
      <c r="B133" s="212" t="s">
        <v>95</v>
      </c>
      <c r="C133" s="213"/>
      <c r="D133" s="192"/>
      <c r="E133" s="188" t="s">
        <v>140</v>
      </c>
    </row>
    <row r="134" spans="1:5" ht="15" customHeight="1">
      <c r="A134" s="229"/>
      <c r="B134" s="212" t="s">
        <v>77</v>
      </c>
      <c r="C134" s="176" t="s">
        <v>78</v>
      </c>
      <c r="D134" s="193">
        <v>5.5</v>
      </c>
      <c r="E134" s="188" t="s">
        <v>48</v>
      </c>
    </row>
    <row r="135" spans="1:5" ht="15" customHeight="1">
      <c r="A135" s="229"/>
      <c r="B135" s="212"/>
      <c r="C135" s="176" t="s">
        <v>79</v>
      </c>
      <c r="D135" s="179" t="s">
        <v>131</v>
      </c>
      <c r="E135" s="188" t="s">
        <v>49</v>
      </c>
    </row>
    <row r="136" spans="1:5" ht="15" customHeight="1">
      <c r="A136" s="229"/>
      <c r="B136" s="194" t="s">
        <v>198</v>
      </c>
      <c r="C136" s="195">
        <v>0</v>
      </c>
      <c r="D136" s="196">
        <f>ROUND($D$11*C136/100,0)</f>
        <v>0</v>
      </c>
      <c r="E136" s="188" t="s">
        <v>48</v>
      </c>
    </row>
    <row r="137" spans="1:5" ht="15" customHeight="1">
      <c r="A137" s="229"/>
      <c r="B137" s="212" t="s">
        <v>94</v>
      </c>
      <c r="C137" s="213"/>
      <c r="D137" s="192" t="s">
        <v>204</v>
      </c>
      <c r="E137" s="188" t="s">
        <v>140</v>
      </c>
    </row>
    <row r="138" spans="1:5" ht="15" customHeight="1">
      <c r="A138" s="229"/>
      <c r="B138" s="216" t="s">
        <v>165</v>
      </c>
      <c r="C138" s="217"/>
      <c r="D138" s="179"/>
      <c r="E138" s="188" t="s">
        <v>49</v>
      </c>
    </row>
    <row r="139" spans="1:5" ht="15" customHeight="1">
      <c r="A139" s="229"/>
      <c r="B139" s="216" t="s">
        <v>164</v>
      </c>
      <c r="C139" s="217"/>
      <c r="D139" s="179"/>
      <c r="E139" s="188" t="s">
        <v>49</v>
      </c>
    </row>
    <row r="140" spans="1:5" ht="15" customHeight="1" thickBot="1">
      <c r="A140" s="230"/>
      <c r="B140" s="236" t="s">
        <v>91</v>
      </c>
      <c r="C140" s="237"/>
      <c r="D140" s="197"/>
      <c r="E140" s="198" t="s">
        <v>50</v>
      </c>
    </row>
    <row r="141" spans="1:5" ht="15" customHeight="1" thickTop="1">
      <c r="A141" s="228" t="s">
        <v>182</v>
      </c>
      <c r="B141" s="218" t="s">
        <v>84</v>
      </c>
      <c r="C141" s="219"/>
      <c r="D141" s="199">
        <v>1</v>
      </c>
      <c r="E141" s="188" t="s">
        <v>49</v>
      </c>
    </row>
    <row r="142" spans="1:5" ht="15" customHeight="1">
      <c r="A142" s="229"/>
      <c r="B142" s="216" t="s">
        <v>85</v>
      </c>
      <c r="C142" s="217"/>
      <c r="D142" s="179" t="s">
        <v>200</v>
      </c>
      <c r="E142" s="188" t="s">
        <v>49</v>
      </c>
    </row>
    <row r="143" spans="1:5" ht="15" customHeight="1">
      <c r="A143" s="229"/>
      <c r="B143" s="216" t="s">
        <v>86</v>
      </c>
      <c r="C143" s="217"/>
      <c r="D143" s="191">
        <v>1</v>
      </c>
      <c r="E143" s="188" t="s">
        <v>49</v>
      </c>
    </row>
    <row r="144" spans="1:5" ht="15" customHeight="1">
      <c r="A144" s="229"/>
      <c r="B144" s="216" t="s">
        <v>90</v>
      </c>
      <c r="C144" s="217"/>
      <c r="D144" s="191"/>
      <c r="E144" s="188" t="s">
        <v>49</v>
      </c>
    </row>
    <row r="145" spans="1:5" ht="15" customHeight="1">
      <c r="A145" s="229"/>
      <c r="B145" s="212" t="s">
        <v>83</v>
      </c>
      <c r="C145" s="213"/>
      <c r="D145" s="179" t="s">
        <v>109</v>
      </c>
      <c r="E145" s="188" t="s">
        <v>49</v>
      </c>
    </row>
    <row r="146" spans="1:5" ht="15" customHeight="1">
      <c r="A146" s="229"/>
      <c r="B146" s="216" t="s">
        <v>87</v>
      </c>
      <c r="C146" s="217"/>
      <c r="D146" s="179" t="s">
        <v>115</v>
      </c>
      <c r="E146" s="188" t="s">
        <v>49</v>
      </c>
    </row>
    <row r="147" spans="1:5" ht="15" customHeight="1">
      <c r="A147" s="229"/>
      <c r="B147" s="212" t="s">
        <v>88</v>
      </c>
      <c r="C147" s="213"/>
      <c r="D147" s="179" t="s">
        <v>205</v>
      </c>
      <c r="E147" s="188" t="s">
        <v>140</v>
      </c>
    </row>
    <row r="148" spans="1:5" ht="15" customHeight="1">
      <c r="A148" s="229"/>
      <c r="B148" s="212" t="s">
        <v>89</v>
      </c>
      <c r="C148" s="213"/>
      <c r="D148" s="192"/>
      <c r="E148" s="188" t="s">
        <v>140</v>
      </c>
    </row>
    <row r="149" spans="1:5" ht="15" customHeight="1">
      <c r="A149" s="229"/>
      <c r="B149" s="212" t="s">
        <v>95</v>
      </c>
      <c r="C149" s="213"/>
      <c r="D149" s="192"/>
      <c r="E149" s="188" t="s">
        <v>140</v>
      </c>
    </row>
    <row r="150" spans="1:5" ht="15" customHeight="1">
      <c r="A150" s="229"/>
      <c r="B150" s="212" t="s">
        <v>77</v>
      </c>
      <c r="C150" s="176" t="s">
        <v>78</v>
      </c>
      <c r="D150" s="193">
        <v>59.92</v>
      </c>
      <c r="E150" s="188" t="s">
        <v>48</v>
      </c>
    </row>
    <row r="151" spans="1:5" ht="15" customHeight="1">
      <c r="A151" s="229"/>
      <c r="B151" s="212"/>
      <c r="C151" s="176" t="s">
        <v>79</v>
      </c>
      <c r="D151" s="179" t="s">
        <v>131</v>
      </c>
      <c r="E151" s="188" t="s">
        <v>49</v>
      </c>
    </row>
    <row r="152" spans="1:5" ht="15" customHeight="1">
      <c r="A152" s="229"/>
      <c r="B152" s="194" t="s">
        <v>198</v>
      </c>
      <c r="C152" s="195">
        <v>0</v>
      </c>
      <c r="D152" s="196">
        <f>ROUND($D$11*C152/100,0)</f>
        <v>0</v>
      </c>
      <c r="E152" s="188" t="s">
        <v>48</v>
      </c>
    </row>
    <row r="153" spans="1:5" ht="15" customHeight="1">
      <c r="A153" s="229"/>
      <c r="B153" s="212" t="s">
        <v>94</v>
      </c>
      <c r="C153" s="213"/>
      <c r="D153" s="192" t="s">
        <v>204</v>
      </c>
      <c r="E153" s="188" t="s">
        <v>140</v>
      </c>
    </row>
    <row r="154" spans="1:5" ht="15" customHeight="1">
      <c r="A154" s="229"/>
      <c r="B154" s="216" t="s">
        <v>165</v>
      </c>
      <c r="C154" s="217"/>
      <c r="D154" s="179" t="s">
        <v>207</v>
      </c>
      <c r="E154" s="188" t="s">
        <v>49</v>
      </c>
    </row>
    <row r="155" spans="1:5" ht="15" customHeight="1">
      <c r="A155" s="229"/>
      <c r="B155" s="216" t="s">
        <v>164</v>
      </c>
      <c r="C155" s="217"/>
      <c r="D155" s="179"/>
      <c r="E155" s="188" t="s">
        <v>49</v>
      </c>
    </row>
    <row r="156" spans="1:5" ht="15" customHeight="1" thickBot="1">
      <c r="A156" s="230"/>
      <c r="B156" s="236" t="s">
        <v>91</v>
      </c>
      <c r="C156" s="237"/>
      <c r="D156" s="197"/>
      <c r="E156" s="198" t="s">
        <v>50</v>
      </c>
    </row>
    <row r="157" spans="1:5" ht="15" customHeight="1" thickTop="1">
      <c r="A157" s="228" t="s">
        <v>183</v>
      </c>
      <c r="B157" s="218" t="s">
        <v>84</v>
      </c>
      <c r="C157" s="219"/>
      <c r="D157" s="199">
        <v>1</v>
      </c>
      <c r="E157" s="188" t="s">
        <v>49</v>
      </c>
    </row>
    <row r="158" spans="1:5" ht="15" customHeight="1">
      <c r="A158" s="229"/>
      <c r="B158" s="216" t="s">
        <v>85</v>
      </c>
      <c r="C158" s="217"/>
      <c r="D158" s="179" t="s">
        <v>200</v>
      </c>
      <c r="E158" s="188" t="s">
        <v>49</v>
      </c>
    </row>
    <row r="159" spans="1:5" ht="15" customHeight="1">
      <c r="A159" s="229"/>
      <c r="B159" s="216" t="s">
        <v>86</v>
      </c>
      <c r="C159" s="217"/>
      <c r="D159" s="191">
        <v>1</v>
      </c>
      <c r="E159" s="188" t="s">
        <v>49</v>
      </c>
    </row>
    <row r="160" spans="1:5" ht="15" customHeight="1">
      <c r="A160" s="229"/>
      <c r="B160" s="216" t="s">
        <v>90</v>
      </c>
      <c r="C160" s="217"/>
      <c r="D160" s="191"/>
      <c r="E160" s="188" t="s">
        <v>49</v>
      </c>
    </row>
    <row r="161" spans="1:5" ht="15" customHeight="1">
      <c r="A161" s="229"/>
      <c r="B161" s="212" t="s">
        <v>83</v>
      </c>
      <c r="C161" s="213"/>
      <c r="D161" s="179" t="s">
        <v>109</v>
      </c>
      <c r="E161" s="188" t="s">
        <v>49</v>
      </c>
    </row>
    <row r="162" spans="1:5" ht="15" customHeight="1">
      <c r="A162" s="229"/>
      <c r="B162" s="216" t="s">
        <v>87</v>
      </c>
      <c r="C162" s="217"/>
      <c r="D162" s="179" t="s">
        <v>117</v>
      </c>
      <c r="E162" s="188" t="s">
        <v>49</v>
      </c>
    </row>
    <row r="163" spans="1:5" ht="15" customHeight="1">
      <c r="A163" s="229"/>
      <c r="B163" s="212" t="s">
        <v>88</v>
      </c>
      <c r="C163" s="213"/>
      <c r="D163" s="179" t="s">
        <v>206</v>
      </c>
      <c r="E163" s="188" t="s">
        <v>140</v>
      </c>
    </row>
    <row r="164" spans="1:5" ht="15" customHeight="1">
      <c r="A164" s="229"/>
      <c r="B164" s="212" t="s">
        <v>89</v>
      </c>
      <c r="C164" s="213"/>
      <c r="D164" s="192"/>
      <c r="E164" s="188" t="s">
        <v>140</v>
      </c>
    </row>
    <row r="165" spans="1:5" ht="15" customHeight="1">
      <c r="A165" s="229"/>
      <c r="B165" s="212" t="s">
        <v>95</v>
      </c>
      <c r="C165" s="213"/>
      <c r="D165" s="192"/>
      <c r="E165" s="188" t="s">
        <v>140</v>
      </c>
    </row>
    <row r="166" spans="1:5" ht="15" customHeight="1">
      <c r="A166" s="229"/>
      <c r="B166" s="212" t="s">
        <v>77</v>
      </c>
      <c r="C166" s="176" t="s">
        <v>78</v>
      </c>
      <c r="D166" s="193">
        <v>59.92</v>
      </c>
      <c r="E166" s="188" t="s">
        <v>48</v>
      </c>
    </row>
    <row r="167" spans="1:5" ht="15" customHeight="1">
      <c r="A167" s="229"/>
      <c r="B167" s="212"/>
      <c r="C167" s="176" t="s">
        <v>79</v>
      </c>
      <c r="D167" s="179" t="s">
        <v>131</v>
      </c>
      <c r="E167" s="188" t="s">
        <v>49</v>
      </c>
    </row>
    <row r="168" spans="1:5" ht="15" customHeight="1">
      <c r="A168" s="229"/>
      <c r="B168" s="194" t="s">
        <v>198</v>
      </c>
      <c r="C168" s="195">
        <v>0</v>
      </c>
      <c r="D168" s="196">
        <f>ROUND($D$11*C168/100,0)</f>
        <v>0</v>
      </c>
      <c r="E168" s="188" t="s">
        <v>48</v>
      </c>
    </row>
    <row r="169" spans="1:5" ht="15" customHeight="1">
      <c r="A169" s="229"/>
      <c r="B169" s="212" t="s">
        <v>94</v>
      </c>
      <c r="C169" s="213"/>
      <c r="D169" s="192" t="s">
        <v>204</v>
      </c>
      <c r="E169" s="188" t="s">
        <v>140</v>
      </c>
    </row>
    <row r="170" spans="1:5" ht="15" customHeight="1">
      <c r="A170" s="229"/>
      <c r="B170" s="216" t="s">
        <v>165</v>
      </c>
      <c r="C170" s="217"/>
      <c r="D170" s="179" t="s">
        <v>212</v>
      </c>
      <c r="E170" s="188" t="s">
        <v>49</v>
      </c>
    </row>
    <row r="171" spans="1:5" ht="15" customHeight="1">
      <c r="A171" s="229"/>
      <c r="B171" s="216" t="s">
        <v>164</v>
      </c>
      <c r="C171" s="217"/>
      <c r="D171" s="179"/>
      <c r="E171" s="188" t="s">
        <v>49</v>
      </c>
    </row>
    <row r="172" spans="1:5" ht="15" customHeight="1" thickBot="1">
      <c r="A172" s="230"/>
      <c r="B172" s="236" t="s">
        <v>91</v>
      </c>
      <c r="C172" s="237"/>
      <c r="D172" s="197"/>
      <c r="E172" s="198" t="s">
        <v>50</v>
      </c>
    </row>
    <row r="173" spans="1:5" ht="15" customHeight="1" thickTop="1">
      <c r="A173" s="228" t="s">
        <v>184</v>
      </c>
      <c r="B173" s="218" t="s">
        <v>84</v>
      </c>
      <c r="C173" s="219"/>
      <c r="D173" s="199"/>
      <c r="E173" s="188" t="s">
        <v>49</v>
      </c>
    </row>
    <row r="174" spans="1:5" ht="15" customHeight="1">
      <c r="A174" s="229"/>
      <c r="B174" s="216" t="s">
        <v>85</v>
      </c>
      <c r="C174" s="217"/>
      <c r="D174" s="179"/>
      <c r="E174" s="188" t="s">
        <v>49</v>
      </c>
    </row>
    <row r="175" spans="1:5" ht="15" customHeight="1">
      <c r="A175" s="229"/>
      <c r="B175" s="216" t="s">
        <v>86</v>
      </c>
      <c r="C175" s="217"/>
      <c r="D175" s="191"/>
      <c r="E175" s="188" t="s">
        <v>49</v>
      </c>
    </row>
    <row r="176" spans="1:5" ht="15" customHeight="1">
      <c r="A176" s="229"/>
      <c r="B176" s="216" t="s">
        <v>90</v>
      </c>
      <c r="C176" s="217"/>
      <c r="D176" s="191"/>
      <c r="E176" s="188" t="s">
        <v>49</v>
      </c>
    </row>
    <row r="177" spans="1:5" ht="15" customHeight="1">
      <c r="A177" s="229"/>
      <c r="B177" s="212" t="s">
        <v>83</v>
      </c>
      <c r="C177" s="213"/>
      <c r="D177" s="179"/>
      <c r="E177" s="188" t="s">
        <v>49</v>
      </c>
    </row>
    <row r="178" spans="1:5" ht="15" customHeight="1">
      <c r="A178" s="229"/>
      <c r="B178" s="216" t="s">
        <v>87</v>
      </c>
      <c r="C178" s="217"/>
      <c r="D178" s="179"/>
      <c r="E178" s="188" t="s">
        <v>49</v>
      </c>
    </row>
    <row r="179" spans="1:5" ht="15" customHeight="1">
      <c r="A179" s="229"/>
      <c r="B179" s="212" t="s">
        <v>88</v>
      </c>
      <c r="C179" s="213"/>
      <c r="D179" s="179"/>
      <c r="E179" s="188" t="s">
        <v>140</v>
      </c>
    </row>
    <row r="180" spans="1:5" ht="15" customHeight="1">
      <c r="A180" s="229"/>
      <c r="B180" s="212" t="s">
        <v>89</v>
      </c>
      <c r="C180" s="213"/>
      <c r="D180" s="192"/>
      <c r="E180" s="188" t="s">
        <v>140</v>
      </c>
    </row>
    <row r="181" spans="1:5" ht="15" customHeight="1">
      <c r="A181" s="229"/>
      <c r="B181" s="212" t="s">
        <v>95</v>
      </c>
      <c r="C181" s="213"/>
      <c r="D181" s="192"/>
      <c r="E181" s="188" t="s">
        <v>140</v>
      </c>
    </row>
    <row r="182" spans="1:5" ht="15" customHeight="1">
      <c r="A182" s="229"/>
      <c r="B182" s="212" t="s">
        <v>77</v>
      </c>
      <c r="C182" s="176" t="s">
        <v>78</v>
      </c>
      <c r="D182" s="193"/>
      <c r="E182" s="188" t="s">
        <v>48</v>
      </c>
    </row>
    <row r="183" spans="1:5" ht="15" customHeight="1">
      <c r="A183" s="229"/>
      <c r="B183" s="212"/>
      <c r="C183" s="176" t="s">
        <v>79</v>
      </c>
      <c r="D183" s="179"/>
      <c r="E183" s="188" t="s">
        <v>49</v>
      </c>
    </row>
    <row r="184" spans="1:5" ht="15" customHeight="1">
      <c r="A184" s="229"/>
      <c r="B184" s="194" t="s">
        <v>198</v>
      </c>
      <c r="C184" s="195">
        <v>0</v>
      </c>
      <c r="D184" s="196">
        <f>ROUND($D$11*C184/100,0)</f>
        <v>0</v>
      </c>
      <c r="E184" s="188" t="s">
        <v>48</v>
      </c>
    </row>
    <row r="185" spans="1:5" ht="15" customHeight="1">
      <c r="A185" s="229"/>
      <c r="B185" s="212" t="s">
        <v>94</v>
      </c>
      <c r="C185" s="213"/>
      <c r="D185" s="192"/>
      <c r="E185" s="188" t="s">
        <v>140</v>
      </c>
    </row>
    <row r="186" spans="1:5" ht="15" customHeight="1">
      <c r="A186" s="229"/>
      <c r="B186" s="216" t="s">
        <v>165</v>
      </c>
      <c r="C186" s="217"/>
      <c r="D186" s="179"/>
      <c r="E186" s="188" t="s">
        <v>49</v>
      </c>
    </row>
    <row r="187" spans="1:5" ht="15" customHeight="1">
      <c r="A187" s="229"/>
      <c r="B187" s="216" t="s">
        <v>164</v>
      </c>
      <c r="C187" s="217"/>
      <c r="D187" s="179"/>
      <c r="E187" s="188" t="s">
        <v>49</v>
      </c>
    </row>
    <row r="188" spans="1:5" ht="15" customHeight="1" thickBot="1">
      <c r="A188" s="230"/>
      <c r="B188" s="236" t="s">
        <v>91</v>
      </c>
      <c r="C188" s="237"/>
      <c r="D188" s="197"/>
      <c r="E188" s="198" t="s">
        <v>50</v>
      </c>
    </row>
    <row r="189" spans="1:5" ht="15" customHeight="1" thickTop="1">
      <c r="A189" s="228" t="s">
        <v>185</v>
      </c>
      <c r="B189" s="218" t="s">
        <v>84</v>
      </c>
      <c r="C189" s="219"/>
      <c r="D189" s="199"/>
      <c r="E189" s="188" t="s">
        <v>49</v>
      </c>
    </row>
    <row r="190" spans="1:5" ht="15" customHeight="1">
      <c r="A190" s="229"/>
      <c r="B190" s="216" t="s">
        <v>85</v>
      </c>
      <c r="C190" s="217"/>
      <c r="D190" s="179"/>
      <c r="E190" s="188" t="s">
        <v>49</v>
      </c>
    </row>
    <row r="191" spans="1:5" ht="15" customHeight="1">
      <c r="A191" s="229"/>
      <c r="B191" s="216" t="s">
        <v>86</v>
      </c>
      <c r="C191" s="217"/>
      <c r="D191" s="191"/>
      <c r="E191" s="188" t="s">
        <v>49</v>
      </c>
    </row>
    <row r="192" spans="1:5" ht="15" customHeight="1">
      <c r="A192" s="229"/>
      <c r="B192" s="216" t="s">
        <v>90</v>
      </c>
      <c r="C192" s="217"/>
      <c r="D192" s="191"/>
      <c r="E192" s="188" t="s">
        <v>49</v>
      </c>
    </row>
    <row r="193" spans="1:5" ht="15" customHeight="1">
      <c r="A193" s="229"/>
      <c r="B193" s="212" t="s">
        <v>83</v>
      </c>
      <c r="C193" s="213"/>
      <c r="D193" s="179"/>
      <c r="E193" s="188" t="s">
        <v>49</v>
      </c>
    </row>
    <row r="194" spans="1:5" ht="15" customHeight="1">
      <c r="A194" s="229"/>
      <c r="B194" s="216" t="s">
        <v>87</v>
      </c>
      <c r="C194" s="217"/>
      <c r="D194" s="179"/>
      <c r="E194" s="188" t="s">
        <v>49</v>
      </c>
    </row>
    <row r="195" spans="1:5" ht="15" customHeight="1">
      <c r="A195" s="229"/>
      <c r="B195" s="212" t="s">
        <v>88</v>
      </c>
      <c r="C195" s="213"/>
      <c r="D195" s="179"/>
      <c r="E195" s="188" t="s">
        <v>140</v>
      </c>
    </row>
    <row r="196" spans="1:5" ht="15" customHeight="1">
      <c r="A196" s="229"/>
      <c r="B196" s="212" t="s">
        <v>89</v>
      </c>
      <c r="C196" s="213"/>
      <c r="D196" s="192"/>
      <c r="E196" s="188" t="s">
        <v>140</v>
      </c>
    </row>
    <row r="197" spans="1:5" ht="15" customHeight="1">
      <c r="A197" s="229"/>
      <c r="B197" s="212" t="s">
        <v>95</v>
      </c>
      <c r="C197" s="213"/>
      <c r="D197" s="192"/>
      <c r="E197" s="188" t="s">
        <v>140</v>
      </c>
    </row>
    <row r="198" spans="1:5" ht="15" customHeight="1">
      <c r="A198" s="229"/>
      <c r="B198" s="212" t="s">
        <v>77</v>
      </c>
      <c r="C198" s="176" t="s">
        <v>78</v>
      </c>
      <c r="D198" s="193"/>
      <c r="E198" s="188" t="s">
        <v>48</v>
      </c>
    </row>
    <row r="199" spans="1:5" ht="15" customHeight="1">
      <c r="A199" s="229"/>
      <c r="B199" s="212"/>
      <c r="C199" s="176" t="s">
        <v>79</v>
      </c>
      <c r="D199" s="179"/>
      <c r="E199" s="188" t="s">
        <v>49</v>
      </c>
    </row>
    <row r="200" spans="1:5" ht="15" customHeight="1">
      <c r="A200" s="229"/>
      <c r="B200" s="194" t="s">
        <v>198</v>
      </c>
      <c r="C200" s="195">
        <v>0</v>
      </c>
      <c r="D200" s="196">
        <f>ROUND($D$11*C200/100,0)</f>
        <v>0</v>
      </c>
      <c r="E200" s="188" t="s">
        <v>48</v>
      </c>
    </row>
    <row r="201" spans="1:5" ht="15" customHeight="1">
      <c r="A201" s="229"/>
      <c r="B201" s="212" t="s">
        <v>94</v>
      </c>
      <c r="C201" s="213"/>
      <c r="D201" s="192"/>
      <c r="E201" s="188" t="s">
        <v>140</v>
      </c>
    </row>
    <row r="202" spans="1:5" ht="15" customHeight="1">
      <c r="A202" s="229"/>
      <c r="B202" s="216" t="s">
        <v>165</v>
      </c>
      <c r="C202" s="217"/>
      <c r="D202" s="179"/>
      <c r="E202" s="188" t="s">
        <v>49</v>
      </c>
    </row>
    <row r="203" spans="1:5" ht="15" customHeight="1">
      <c r="A203" s="229"/>
      <c r="B203" s="216" t="s">
        <v>164</v>
      </c>
      <c r="C203" s="217"/>
      <c r="D203" s="179"/>
      <c r="E203" s="188" t="s">
        <v>49</v>
      </c>
    </row>
    <row r="204" spans="1:5" ht="15" customHeight="1" thickBot="1">
      <c r="A204" s="230"/>
      <c r="B204" s="236" t="s">
        <v>91</v>
      </c>
      <c r="C204" s="237"/>
      <c r="D204" s="197"/>
      <c r="E204" s="198" t="s">
        <v>50</v>
      </c>
    </row>
    <row r="205" spans="1:5" ht="15" customHeight="1" thickTop="1">
      <c r="A205" s="228" t="s">
        <v>186</v>
      </c>
      <c r="B205" s="218" t="s">
        <v>84</v>
      </c>
      <c r="C205" s="219"/>
      <c r="D205" s="199"/>
      <c r="E205" s="188" t="s">
        <v>49</v>
      </c>
    </row>
    <row r="206" spans="1:5" ht="15" customHeight="1">
      <c r="A206" s="229"/>
      <c r="B206" s="216" t="s">
        <v>85</v>
      </c>
      <c r="C206" s="217"/>
      <c r="D206" s="179"/>
      <c r="E206" s="188" t="s">
        <v>49</v>
      </c>
    </row>
    <row r="207" spans="1:5" ht="15" customHeight="1">
      <c r="A207" s="229"/>
      <c r="B207" s="216" t="s">
        <v>86</v>
      </c>
      <c r="C207" s="217"/>
      <c r="D207" s="191"/>
      <c r="E207" s="188" t="s">
        <v>49</v>
      </c>
    </row>
    <row r="208" spans="1:5" ht="15" customHeight="1">
      <c r="A208" s="229"/>
      <c r="B208" s="216" t="s">
        <v>90</v>
      </c>
      <c r="C208" s="217"/>
      <c r="D208" s="191"/>
      <c r="E208" s="188" t="s">
        <v>49</v>
      </c>
    </row>
    <row r="209" spans="1:5" ht="15" customHeight="1">
      <c r="A209" s="229"/>
      <c r="B209" s="212" t="s">
        <v>83</v>
      </c>
      <c r="C209" s="213"/>
      <c r="D209" s="179"/>
      <c r="E209" s="188" t="s">
        <v>49</v>
      </c>
    </row>
    <row r="210" spans="1:5" ht="15" customHeight="1">
      <c r="A210" s="229"/>
      <c r="B210" s="216" t="s">
        <v>87</v>
      </c>
      <c r="C210" s="217"/>
      <c r="D210" s="179"/>
      <c r="E210" s="188" t="s">
        <v>49</v>
      </c>
    </row>
    <row r="211" spans="1:5" ht="15" customHeight="1">
      <c r="A211" s="229"/>
      <c r="B211" s="212" t="s">
        <v>88</v>
      </c>
      <c r="C211" s="213"/>
      <c r="D211" s="179"/>
      <c r="E211" s="188" t="s">
        <v>140</v>
      </c>
    </row>
    <row r="212" spans="1:5" ht="15" customHeight="1">
      <c r="A212" s="229"/>
      <c r="B212" s="212" t="s">
        <v>89</v>
      </c>
      <c r="C212" s="213"/>
      <c r="D212" s="192"/>
      <c r="E212" s="188" t="s">
        <v>140</v>
      </c>
    </row>
    <row r="213" spans="1:5" ht="15" customHeight="1">
      <c r="A213" s="229"/>
      <c r="B213" s="212" t="s">
        <v>95</v>
      </c>
      <c r="C213" s="213"/>
      <c r="D213" s="192"/>
      <c r="E213" s="188" t="s">
        <v>140</v>
      </c>
    </row>
    <row r="214" spans="1:5" ht="15" customHeight="1">
      <c r="A214" s="229"/>
      <c r="B214" s="212" t="s">
        <v>77</v>
      </c>
      <c r="C214" s="176" t="s">
        <v>78</v>
      </c>
      <c r="D214" s="193"/>
      <c r="E214" s="188" t="s">
        <v>48</v>
      </c>
    </row>
    <row r="215" spans="1:5" ht="15" customHeight="1">
      <c r="A215" s="229"/>
      <c r="B215" s="212"/>
      <c r="C215" s="176" t="s">
        <v>79</v>
      </c>
      <c r="D215" s="179"/>
      <c r="E215" s="188" t="s">
        <v>49</v>
      </c>
    </row>
    <row r="216" spans="1:5" ht="15" customHeight="1">
      <c r="A216" s="229"/>
      <c r="B216" s="194" t="s">
        <v>198</v>
      </c>
      <c r="C216" s="195">
        <v>0</v>
      </c>
      <c r="D216" s="196">
        <f>ROUND($D$11*C216/100,0)</f>
        <v>0</v>
      </c>
      <c r="E216" s="188" t="s">
        <v>48</v>
      </c>
    </row>
    <row r="217" spans="1:5" ht="15" customHeight="1">
      <c r="A217" s="229"/>
      <c r="B217" s="212" t="s">
        <v>94</v>
      </c>
      <c r="C217" s="213"/>
      <c r="D217" s="192"/>
      <c r="E217" s="188" t="s">
        <v>140</v>
      </c>
    </row>
    <row r="218" spans="1:5" ht="15" customHeight="1">
      <c r="A218" s="229"/>
      <c r="B218" s="216" t="s">
        <v>165</v>
      </c>
      <c r="C218" s="217"/>
      <c r="D218" s="179"/>
      <c r="E218" s="188" t="s">
        <v>49</v>
      </c>
    </row>
    <row r="219" spans="1:5" ht="15" customHeight="1">
      <c r="A219" s="229"/>
      <c r="B219" s="216" t="s">
        <v>164</v>
      </c>
      <c r="C219" s="217"/>
      <c r="D219" s="179"/>
      <c r="E219" s="188" t="s">
        <v>49</v>
      </c>
    </row>
    <row r="220" spans="1:5" ht="15" customHeight="1" thickBot="1">
      <c r="A220" s="230"/>
      <c r="B220" s="236" t="s">
        <v>91</v>
      </c>
      <c r="C220" s="237"/>
      <c r="D220" s="197"/>
      <c r="E220" s="198" t="s">
        <v>50</v>
      </c>
    </row>
    <row r="221" spans="1:5" ht="15" customHeight="1" thickTop="1">
      <c r="A221" s="228" t="s">
        <v>187</v>
      </c>
      <c r="B221" s="218" t="s">
        <v>84</v>
      </c>
      <c r="C221" s="219"/>
      <c r="D221" s="199"/>
      <c r="E221" s="188" t="s">
        <v>49</v>
      </c>
    </row>
    <row r="222" spans="1:5" ht="15" customHeight="1">
      <c r="A222" s="229"/>
      <c r="B222" s="216" t="s">
        <v>85</v>
      </c>
      <c r="C222" s="217"/>
      <c r="D222" s="179"/>
      <c r="E222" s="188" t="s">
        <v>49</v>
      </c>
    </row>
    <row r="223" spans="1:5" ht="15" customHeight="1">
      <c r="A223" s="229"/>
      <c r="B223" s="216" t="s">
        <v>86</v>
      </c>
      <c r="C223" s="217"/>
      <c r="D223" s="191"/>
      <c r="E223" s="188" t="s">
        <v>49</v>
      </c>
    </row>
    <row r="224" spans="1:5" ht="15" customHeight="1">
      <c r="A224" s="229"/>
      <c r="B224" s="216" t="s">
        <v>90</v>
      </c>
      <c r="C224" s="217"/>
      <c r="D224" s="191"/>
      <c r="E224" s="188" t="s">
        <v>49</v>
      </c>
    </row>
    <row r="225" spans="1:5" ht="15" customHeight="1">
      <c r="A225" s="229"/>
      <c r="B225" s="212" t="s">
        <v>83</v>
      </c>
      <c r="C225" s="213"/>
      <c r="D225" s="179"/>
      <c r="E225" s="188" t="s">
        <v>49</v>
      </c>
    </row>
    <row r="226" spans="1:5" ht="15" customHeight="1">
      <c r="A226" s="229"/>
      <c r="B226" s="216" t="s">
        <v>87</v>
      </c>
      <c r="C226" s="217"/>
      <c r="D226" s="179"/>
      <c r="E226" s="188" t="s">
        <v>49</v>
      </c>
    </row>
    <row r="227" spans="1:5" ht="15" customHeight="1">
      <c r="A227" s="229"/>
      <c r="B227" s="212" t="s">
        <v>88</v>
      </c>
      <c r="C227" s="213"/>
      <c r="D227" s="179"/>
      <c r="E227" s="188" t="s">
        <v>140</v>
      </c>
    </row>
    <row r="228" spans="1:5" ht="15" customHeight="1">
      <c r="A228" s="229"/>
      <c r="B228" s="212" t="s">
        <v>89</v>
      </c>
      <c r="C228" s="213"/>
      <c r="D228" s="192"/>
      <c r="E228" s="188" t="s">
        <v>140</v>
      </c>
    </row>
    <row r="229" spans="1:5" ht="15" customHeight="1">
      <c r="A229" s="229"/>
      <c r="B229" s="212" t="s">
        <v>95</v>
      </c>
      <c r="C229" s="213"/>
      <c r="D229" s="192"/>
      <c r="E229" s="188" t="s">
        <v>140</v>
      </c>
    </row>
    <row r="230" spans="1:5" ht="15" customHeight="1">
      <c r="A230" s="229"/>
      <c r="B230" s="212" t="s">
        <v>77</v>
      </c>
      <c r="C230" s="176" t="s">
        <v>78</v>
      </c>
      <c r="D230" s="193"/>
      <c r="E230" s="188" t="s">
        <v>48</v>
      </c>
    </row>
    <row r="231" spans="1:5" ht="15" customHeight="1">
      <c r="A231" s="229"/>
      <c r="B231" s="212"/>
      <c r="C231" s="176" t="s">
        <v>79</v>
      </c>
      <c r="D231" s="179"/>
      <c r="E231" s="188" t="s">
        <v>49</v>
      </c>
    </row>
    <row r="232" spans="1:5" ht="15" customHeight="1">
      <c r="A232" s="229"/>
      <c r="B232" s="194" t="s">
        <v>198</v>
      </c>
      <c r="C232" s="195">
        <v>0</v>
      </c>
      <c r="D232" s="196">
        <f>ROUND($D$11*C232/100,0)</f>
        <v>0</v>
      </c>
      <c r="E232" s="188" t="s">
        <v>48</v>
      </c>
    </row>
    <row r="233" spans="1:5" ht="15" customHeight="1">
      <c r="A233" s="229"/>
      <c r="B233" s="212" t="s">
        <v>94</v>
      </c>
      <c r="C233" s="213"/>
      <c r="D233" s="192"/>
      <c r="E233" s="188" t="s">
        <v>140</v>
      </c>
    </row>
    <row r="234" spans="1:5" ht="15" customHeight="1">
      <c r="A234" s="229"/>
      <c r="B234" s="216" t="s">
        <v>165</v>
      </c>
      <c r="C234" s="217"/>
      <c r="D234" s="179"/>
      <c r="E234" s="188" t="s">
        <v>49</v>
      </c>
    </row>
    <row r="235" spans="1:5" ht="15" customHeight="1">
      <c r="A235" s="229"/>
      <c r="B235" s="216" t="s">
        <v>164</v>
      </c>
      <c r="C235" s="217"/>
      <c r="D235" s="179"/>
      <c r="E235" s="188" t="s">
        <v>49</v>
      </c>
    </row>
    <row r="236" spans="1:5" ht="15" customHeight="1" thickBot="1">
      <c r="A236" s="230"/>
      <c r="B236" s="236" t="s">
        <v>91</v>
      </c>
      <c r="C236" s="237"/>
      <c r="D236" s="197"/>
      <c r="E236" s="198" t="s">
        <v>50</v>
      </c>
    </row>
    <row r="237" spans="1:5" ht="15" customHeight="1" thickTop="1">
      <c r="A237" s="228" t="s">
        <v>188</v>
      </c>
      <c r="B237" s="218" t="s">
        <v>84</v>
      </c>
      <c r="C237" s="219"/>
      <c r="D237" s="199"/>
      <c r="E237" s="188" t="s">
        <v>49</v>
      </c>
    </row>
    <row r="238" spans="1:5" ht="15" customHeight="1">
      <c r="A238" s="229"/>
      <c r="B238" s="216" t="s">
        <v>85</v>
      </c>
      <c r="C238" s="217"/>
      <c r="D238" s="179"/>
      <c r="E238" s="188" t="s">
        <v>49</v>
      </c>
    </row>
    <row r="239" spans="1:5" ht="15" customHeight="1">
      <c r="A239" s="229"/>
      <c r="B239" s="216" t="s">
        <v>86</v>
      </c>
      <c r="C239" s="217"/>
      <c r="D239" s="191"/>
      <c r="E239" s="188" t="s">
        <v>49</v>
      </c>
    </row>
    <row r="240" spans="1:5" ht="15" customHeight="1">
      <c r="A240" s="229"/>
      <c r="B240" s="216" t="s">
        <v>90</v>
      </c>
      <c r="C240" s="217"/>
      <c r="D240" s="191"/>
      <c r="E240" s="188" t="s">
        <v>49</v>
      </c>
    </row>
    <row r="241" spans="1:5" ht="15" customHeight="1">
      <c r="A241" s="229"/>
      <c r="B241" s="212" t="s">
        <v>83</v>
      </c>
      <c r="C241" s="213"/>
      <c r="D241" s="179"/>
      <c r="E241" s="188" t="s">
        <v>49</v>
      </c>
    </row>
    <row r="242" spans="1:5" ht="15" customHeight="1">
      <c r="A242" s="229"/>
      <c r="B242" s="216" t="s">
        <v>87</v>
      </c>
      <c r="C242" s="217"/>
      <c r="D242" s="179"/>
      <c r="E242" s="188" t="s">
        <v>49</v>
      </c>
    </row>
    <row r="243" spans="1:5" ht="15" customHeight="1">
      <c r="A243" s="229"/>
      <c r="B243" s="212" t="s">
        <v>88</v>
      </c>
      <c r="C243" s="213"/>
      <c r="D243" s="179"/>
      <c r="E243" s="188" t="s">
        <v>140</v>
      </c>
    </row>
    <row r="244" spans="1:5" ht="15" customHeight="1">
      <c r="A244" s="229"/>
      <c r="B244" s="212" t="s">
        <v>89</v>
      </c>
      <c r="C244" s="213"/>
      <c r="D244" s="192"/>
      <c r="E244" s="188" t="s">
        <v>140</v>
      </c>
    </row>
    <row r="245" spans="1:5" ht="15" customHeight="1">
      <c r="A245" s="229"/>
      <c r="B245" s="212" t="s">
        <v>95</v>
      </c>
      <c r="C245" s="213"/>
      <c r="D245" s="192"/>
      <c r="E245" s="188" t="s">
        <v>140</v>
      </c>
    </row>
    <row r="246" spans="1:5" ht="15" customHeight="1">
      <c r="A246" s="229"/>
      <c r="B246" s="212" t="s">
        <v>77</v>
      </c>
      <c r="C246" s="176" t="s">
        <v>78</v>
      </c>
      <c r="D246" s="193"/>
      <c r="E246" s="188" t="s">
        <v>48</v>
      </c>
    </row>
    <row r="247" spans="1:5" ht="15" customHeight="1">
      <c r="A247" s="229"/>
      <c r="B247" s="212"/>
      <c r="C247" s="176" t="s">
        <v>79</v>
      </c>
      <c r="D247" s="179"/>
      <c r="E247" s="188" t="s">
        <v>49</v>
      </c>
    </row>
    <row r="248" spans="1:5" ht="15" customHeight="1">
      <c r="A248" s="229"/>
      <c r="B248" s="194" t="s">
        <v>198</v>
      </c>
      <c r="C248" s="195">
        <v>0</v>
      </c>
      <c r="D248" s="196">
        <f>ROUND($D$11*C248/100,0)</f>
        <v>0</v>
      </c>
      <c r="E248" s="188" t="s">
        <v>48</v>
      </c>
    </row>
    <row r="249" spans="1:5" ht="15" customHeight="1">
      <c r="A249" s="229"/>
      <c r="B249" s="212" t="s">
        <v>94</v>
      </c>
      <c r="C249" s="213"/>
      <c r="D249" s="192"/>
      <c r="E249" s="188" t="s">
        <v>140</v>
      </c>
    </row>
    <row r="250" spans="1:5" ht="15" customHeight="1">
      <c r="A250" s="229"/>
      <c r="B250" s="216" t="s">
        <v>165</v>
      </c>
      <c r="C250" s="217"/>
      <c r="D250" s="179"/>
      <c r="E250" s="188" t="s">
        <v>49</v>
      </c>
    </row>
    <row r="251" spans="1:5" ht="15" customHeight="1">
      <c r="A251" s="229"/>
      <c r="B251" s="216" t="s">
        <v>164</v>
      </c>
      <c r="C251" s="217"/>
      <c r="D251" s="179"/>
      <c r="E251" s="188" t="s">
        <v>49</v>
      </c>
    </row>
    <row r="252" spans="1:5" ht="15" customHeight="1" thickBot="1">
      <c r="A252" s="230"/>
      <c r="B252" s="236" t="s">
        <v>91</v>
      </c>
      <c r="C252" s="237"/>
      <c r="D252" s="197"/>
      <c r="E252" s="198" t="s">
        <v>50</v>
      </c>
    </row>
    <row r="253" spans="1:5" ht="15" customHeight="1" thickTop="1">
      <c r="A253" s="228" t="s">
        <v>189</v>
      </c>
      <c r="B253" s="218" t="s">
        <v>84</v>
      </c>
      <c r="C253" s="219"/>
      <c r="D253" s="199"/>
      <c r="E253" s="188" t="s">
        <v>49</v>
      </c>
    </row>
    <row r="254" spans="1:5" ht="15" customHeight="1">
      <c r="A254" s="229"/>
      <c r="B254" s="216" t="s">
        <v>85</v>
      </c>
      <c r="C254" s="217"/>
      <c r="D254" s="179"/>
      <c r="E254" s="188" t="s">
        <v>49</v>
      </c>
    </row>
    <row r="255" spans="1:5" ht="15" customHeight="1">
      <c r="A255" s="229"/>
      <c r="B255" s="216" t="s">
        <v>86</v>
      </c>
      <c r="C255" s="217"/>
      <c r="D255" s="191"/>
      <c r="E255" s="188" t="s">
        <v>49</v>
      </c>
    </row>
    <row r="256" spans="1:5" ht="15" customHeight="1">
      <c r="A256" s="229"/>
      <c r="B256" s="216" t="s">
        <v>90</v>
      </c>
      <c r="C256" s="217"/>
      <c r="D256" s="191"/>
      <c r="E256" s="188" t="s">
        <v>49</v>
      </c>
    </row>
    <row r="257" spans="1:5" ht="15" customHeight="1">
      <c r="A257" s="229"/>
      <c r="B257" s="212" t="s">
        <v>83</v>
      </c>
      <c r="C257" s="213"/>
      <c r="D257" s="179"/>
      <c r="E257" s="188" t="s">
        <v>49</v>
      </c>
    </row>
    <row r="258" spans="1:5" ht="15" customHeight="1">
      <c r="A258" s="229"/>
      <c r="B258" s="216" t="s">
        <v>87</v>
      </c>
      <c r="C258" s="217"/>
      <c r="D258" s="179"/>
      <c r="E258" s="188" t="s">
        <v>49</v>
      </c>
    </row>
    <row r="259" spans="1:5" ht="15" customHeight="1">
      <c r="A259" s="229"/>
      <c r="B259" s="212" t="s">
        <v>88</v>
      </c>
      <c r="C259" s="213"/>
      <c r="D259" s="179"/>
      <c r="E259" s="188" t="s">
        <v>140</v>
      </c>
    </row>
    <row r="260" spans="1:5" ht="15" customHeight="1">
      <c r="A260" s="229"/>
      <c r="B260" s="212" t="s">
        <v>89</v>
      </c>
      <c r="C260" s="213"/>
      <c r="D260" s="192"/>
      <c r="E260" s="188" t="s">
        <v>140</v>
      </c>
    </row>
    <row r="261" spans="1:5" ht="15" customHeight="1">
      <c r="A261" s="229"/>
      <c r="B261" s="212" t="s">
        <v>95</v>
      </c>
      <c r="C261" s="213"/>
      <c r="D261" s="192"/>
      <c r="E261" s="188" t="s">
        <v>140</v>
      </c>
    </row>
    <row r="262" spans="1:5" ht="15" customHeight="1">
      <c r="A262" s="229"/>
      <c r="B262" s="212" t="s">
        <v>77</v>
      </c>
      <c r="C262" s="176" t="s">
        <v>78</v>
      </c>
      <c r="D262" s="193"/>
      <c r="E262" s="188" t="s">
        <v>48</v>
      </c>
    </row>
    <row r="263" spans="1:5" ht="15" customHeight="1">
      <c r="A263" s="229"/>
      <c r="B263" s="212"/>
      <c r="C263" s="176" t="s">
        <v>79</v>
      </c>
      <c r="D263" s="179"/>
      <c r="E263" s="188" t="s">
        <v>49</v>
      </c>
    </row>
    <row r="264" spans="1:5" ht="15" customHeight="1">
      <c r="A264" s="229"/>
      <c r="B264" s="194" t="s">
        <v>198</v>
      </c>
      <c r="C264" s="195">
        <v>0</v>
      </c>
      <c r="D264" s="196">
        <f>ROUND($D$11*C264/100,0)</f>
        <v>0</v>
      </c>
      <c r="E264" s="188" t="s">
        <v>48</v>
      </c>
    </row>
    <row r="265" spans="1:5" ht="15" customHeight="1">
      <c r="A265" s="229"/>
      <c r="B265" s="212" t="s">
        <v>94</v>
      </c>
      <c r="C265" s="213"/>
      <c r="D265" s="192"/>
      <c r="E265" s="188" t="s">
        <v>140</v>
      </c>
    </row>
    <row r="266" spans="1:5" ht="15" customHeight="1">
      <c r="A266" s="229"/>
      <c r="B266" s="216" t="s">
        <v>165</v>
      </c>
      <c r="C266" s="217"/>
      <c r="D266" s="179"/>
      <c r="E266" s="188" t="s">
        <v>49</v>
      </c>
    </row>
    <row r="267" spans="1:5" ht="15" customHeight="1">
      <c r="A267" s="229"/>
      <c r="B267" s="216" t="s">
        <v>164</v>
      </c>
      <c r="C267" s="217"/>
      <c r="D267" s="179"/>
      <c r="E267" s="188" t="s">
        <v>49</v>
      </c>
    </row>
    <row r="268" spans="1:5" ht="15" customHeight="1" thickBot="1">
      <c r="A268" s="230"/>
      <c r="B268" s="236" t="s">
        <v>91</v>
      </c>
      <c r="C268" s="237"/>
      <c r="D268" s="197"/>
      <c r="E268" s="198" t="s">
        <v>50</v>
      </c>
    </row>
    <row r="269" spans="1:5" ht="15" customHeight="1" thickTop="1">
      <c r="A269" s="228" t="s">
        <v>190</v>
      </c>
      <c r="B269" s="218" t="s">
        <v>84</v>
      </c>
      <c r="C269" s="219"/>
      <c r="D269" s="199"/>
      <c r="E269" s="188" t="s">
        <v>49</v>
      </c>
    </row>
    <row r="270" spans="1:5" ht="15" customHeight="1">
      <c r="A270" s="229"/>
      <c r="B270" s="216" t="s">
        <v>85</v>
      </c>
      <c r="C270" s="217"/>
      <c r="D270" s="179"/>
      <c r="E270" s="188" t="s">
        <v>49</v>
      </c>
    </row>
    <row r="271" spans="1:5" ht="15" customHeight="1">
      <c r="A271" s="229"/>
      <c r="B271" s="216" t="s">
        <v>86</v>
      </c>
      <c r="C271" s="217"/>
      <c r="D271" s="191"/>
      <c r="E271" s="188" t="s">
        <v>49</v>
      </c>
    </row>
    <row r="272" spans="1:5" ht="15" customHeight="1">
      <c r="A272" s="229"/>
      <c r="B272" s="216" t="s">
        <v>90</v>
      </c>
      <c r="C272" s="217"/>
      <c r="D272" s="191"/>
      <c r="E272" s="188" t="s">
        <v>49</v>
      </c>
    </row>
    <row r="273" spans="1:5" ht="15" customHeight="1">
      <c r="A273" s="229"/>
      <c r="B273" s="212" t="s">
        <v>83</v>
      </c>
      <c r="C273" s="213"/>
      <c r="D273" s="179"/>
      <c r="E273" s="188" t="s">
        <v>49</v>
      </c>
    </row>
    <row r="274" spans="1:5" ht="15" customHeight="1">
      <c r="A274" s="229"/>
      <c r="B274" s="216" t="s">
        <v>87</v>
      </c>
      <c r="C274" s="217"/>
      <c r="D274" s="179"/>
      <c r="E274" s="188" t="s">
        <v>49</v>
      </c>
    </row>
    <row r="275" spans="1:5" ht="15" customHeight="1">
      <c r="A275" s="229"/>
      <c r="B275" s="212" t="s">
        <v>88</v>
      </c>
      <c r="C275" s="213"/>
      <c r="D275" s="179"/>
      <c r="E275" s="188" t="s">
        <v>140</v>
      </c>
    </row>
    <row r="276" spans="1:5" ht="15" customHeight="1">
      <c r="A276" s="229"/>
      <c r="B276" s="212" t="s">
        <v>89</v>
      </c>
      <c r="C276" s="213"/>
      <c r="D276" s="192"/>
      <c r="E276" s="188" t="s">
        <v>140</v>
      </c>
    </row>
    <row r="277" spans="1:5" ht="15" customHeight="1">
      <c r="A277" s="229"/>
      <c r="B277" s="212" t="s">
        <v>95</v>
      </c>
      <c r="C277" s="213"/>
      <c r="D277" s="192"/>
      <c r="E277" s="188" t="s">
        <v>140</v>
      </c>
    </row>
    <row r="278" spans="1:5" ht="15" customHeight="1">
      <c r="A278" s="229"/>
      <c r="B278" s="212" t="s">
        <v>77</v>
      </c>
      <c r="C278" s="176" t="s">
        <v>78</v>
      </c>
      <c r="D278" s="193"/>
      <c r="E278" s="188" t="s">
        <v>48</v>
      </c>
    </row>
    <row r="279" spans="1:5" ht="15" customHeight="1">
      <c r="A279" s="229"/>
      <c r="B279" s="212"/>
      <c r="C279" s="176" t="s">
        <v>79</v>
      </c>
      <c r="D279" s="179"/>
      <c r="E279" s="188" t="s">
        <v>49</v>
      </c>
    </row>
    <row r="280" spans="1:5" ht="15" customHeight="1">
      <c r="A280" s="229"/>
      <c r="B280" s="194" t="s">
        <v>198</v>
      </c>
      <c r="C280" s="195">
        <v>0</v>
      </c>
      <c r="D280" s="196">
        <f>ROUND($D$11*C280/100,0)</f>
        <v>0</v>
      </c>
      <c r="E280" s="188" t="s">
        <v>48</v>
      </c>
    </row>
    <row r="281" spans="1:5" ht="15" customHeight="1">
      <c r="A281" s="229"/>
      <c r="B281" s="212" t="s">
        <v>94</v>
      </c>
      <c r="C281" s="213"/>
      <c r="D281" s="192"/>
      <c r="E281" s="188" t="s">
        <v>140</v>
      </c>
    </row>
    <row r="282" spans="1:5" ht="15" customHeight="1">
      <c r="A282" s="229"/>
      <c r="B282" s="216" t="s">
        <v>165</v>
      </c>
      <c r="C282" s="217"/>
      <c r="D282" s="179"/>
      <c r="E282" s="188" t="s">
        <v>49</v>
      </c>
    </row>
    <row r="283" spans="1:5" ht="15" customHeight="1">
      <c r="A283" s="229"/>
      <c r="B283" s="216" t="s">
        <v>164</v>
      </c>
      <c r="C283" s="217"/>
      <c r="D283" s="179"/>
      <c r="E283" s="188" t="s">
        <v>49</v>
      </c>
    </row>
    <row r="284" spans="1:5" ht="15" customHeight="1" thickBot="1">
      <c r="A284" s="230"/>
      <c r="B284" s="236" t="s">
        <v>91</v>
      </c>
      <c r="C284" s="237"/>
      <c r="D284" s="197"/>
      <c r="E284" s="198" t="s">
        <v>50</v>
      </c>
    </row>
    <row r="285" spans="1:5" ht="15" customHeight="1" thickTop="1">
      <c r="A285" s="228" t="s">
        <v>191</v>
      </c>
      <c r="B285" s="218" t="s">
        <v>84</v>
      </c>
      <c r="C285" s="219"/>
      <c r="D285" s="199"/>
      <c r="E285" s="188" t="s">
        <v>49</v>
      </c>
    </row>
    <row r="286" spans="1:5" ht="15" customHeight="1">
      <c r="A286" s="229"/>
      <c r="B286" s="216" t="s">
        <v>85</v>
      </c>
      <c r="C286" s="217"/>
      <c r="D286" s="179"/>
      <c r="E286" s="188" t="s">
        <v>49</v>
      </c>
    </row>
    <row r="287" spans="1:5" ht="15" customHeight="1">
      <c r="A287" s="229"/>
      <c r="B287" s="216" t="s">
        <v>86</v>
      </c>
      <c r="C287" s="217"/>
      <c r="D287" s="191"/>
      <c r="E287" s="188" t="s">
        <v>49</v>
      </c>
    </row>
    <row r="288" spans="1:5" ht="15" customHeight="1">
      <c r="A288" s="229"/>
      <c r="B288" s="216" t="s">
        <v>90</v>
      </c>
      <c r="C288" s="217"/>
      <c r="D288" s="191"/>
      <c r="E288" s="188" t="s">
        <v>49</v>
      </c>
    </row>
    <row r="289" spans="1:5" ht="15" customHeight="1">
      <c r="A289" s="229"/>
      <c r="B289" s="212" t="s">
        <v>83</v>
      </c>
      <c r="C289" s="213"/>
      <c r="D289" s="179"/>
      <c r="E289" s="188" t="s">
        <v>49</v>
      </c>
    </row>
    <row r="290" spans="1:5" ht="15" customHeight="1">
      <c r="A290" s="229"/>
      <c r="B290" s="216" t="s">
        <v>87</v>
      </c>
      <c r="C290" s="217"/>
      <c r="D290" s="179"/>
      <c r="E290" s="188" t="s">
        <v>49</v>
      </c>
    </row>
    <row r="291" spans="1:5" ht="15" customHeight="1">
      <c r="A291" s="229"/>
      <c r="B291" s="212" t="s">
        <v>88</v>
      </c>
      <c r="C291" s="213"/>
      <c r="D291" s="179"/>
      <c r="E291" s="188" t="s">
        <v>140</v>
      </c>
    </row>
    <row r="292" spans="1:5" ht="15" customHeight="1">
      <c r="A292" s="229"/>
      <c r="B292" s="212" t="s">
        <v>89</v>
      </c>
      <c r="C292" s="213"/>
      <c r="D292" s="192"/>
      <c r="E292" s="188" t="s">
        <v>140</v>
      </c>
    </row>
    <row r="293" spans="1:5" ht="15" customHeight="1">
      <c r="A293" s="229"/>
      <c r="B293" s="212" t="s">
        <v>95</v>
      </c>
      <c r="C293" s="213"/>
      <c r="D293" s="192"/>
      <c r="E293" s="188" t="s">
        <v>140</v>
      </c>
    </row>
    <row r="294" spans="1:5" ht="15" customHeight="1">
      <c r="A294" s="229"/>
      <c r="B294" s="212" t="s">
        <v>77</v>
      </c>
      <c r="C294" s="176" t="s">
        <v>78</v>
      </c>
      <c r="D294" s="193"/>
      <c r="E294" s="188" t="s">
        <v>48</v>
      </c>
    </row>
    <row r="295" spans="1:5" ht="15" customHeight="1">
      <c r="A295" s="229"/>
      <c r="B295" s="212"/>
      <c r="C295" s="176" t="s">
        <v>79</v>
      </c>
      <c r="D295" s="179"/>
      <c r="E295" s="188" t="s">
        <v>49</v>
      </c>
    </row>
    <row r="296" spans="1:5" ht="15" customHeight="1">
      <c r="A296" s="229"/>
      <c r="B296" s="194" t="s">
        <v>198</v>
      </c>
      <c r="C296" s="195">
        <v>0</v>
      </c>
      <c r="D296" s="196">
        <f>ROUND($D$11*C296/100,0)</f>
        <v>0</v>
      </c>
      <c r="E296" s="188" t="s">
        <v>48</v>
      </c>
    </row>
    <row r="297" spans="1:5" ht="15" customHeight="1">
      <c r="A297" s="229"/>
      <c r="B297" s="212" t="s">
        <v>94</v>
      </c>
      <c r="C297" s="213"/>
      <c r="D297" s="192"/>
      <c r="E297" s="188" t="s">
        <v>140</v>
      </c>
    </row>
    <row r="298" spans="1:5" ht="15" customHeight="1">
      <c r="A298" s="229"/>
      <c r="B298" s="216" t="s">
        <v>165</v>
      </c>
      <c r="C298" s="217"/>
      <c r="D298" s="179"/>
      <c r="E298" s="188" t="s">
        <v>49</v>
      </c>
    </row>
    <row r="299" spans="1:5" ht="15" customHeight="1">
      <c r="A299" s="229"/>
      <c r="B299" s="216" t="s">
        <v>164</v>
      </c>
      <c r="C299" s="217"/>
      <c r="D299" s="179"/>
      <c r="E299" s="188" t="s">
        <v>49</v>
      </c>
    </row>
    <row r="300" spans="1:5" ht="15" customHeight="1" thickBot="1">
      <c r="A300" s="230"/>
      <c r="B300" s="236" t="s">
        <v>91</v>
      </c>
      <c r="C300" s="237"/>
      <c r="D300" s="197"/>
      <c r="E300" s="198" t="s">
        <v>50</v>
      </c>
    </row>
    <row r="301" spans="1:5" ht="15" customHeight="1" thickTop="1">
      <c r="A301" s="228" t="s">
        <v>192</v>
      </c>
      <c r="B301" s="218" t="s">
        <v>84</v>
      </c>
      <c r="C301" s="219"/>
      <c r="D301" s="199"/>
      <c r="E301" s="188" t="s">
        <v>49</v>
      </c>
    </row>
    <row r="302" spans="1:5" ht="15" customHeight="1">
      <c r="A302" s="229"/>
      <c r="B302" s="216" t="s">
        <v>85</v>
      </c>
      <c r="C302" s="217"/>
      <c r="D302" s="179"/>
      <c r="E302" s="188" t="s">
        <v>49</v>
      </c>
    </row>
    <row r="303" spans="1:5" ht="15" customHeight="1">
      <c r="A303" s="229"/>
      <c r="B303" s="216" t="s">
        <v>86</v>
      </c>
      <c r="C303" s="217"/>
      <c r="D303" s="191"/>
      <c r="E303" s="188" t="s">
        <v>49</v>
      </c>
    </row>
    <row r="304" spans="1:5" ht="15" customHeight="1">
      <c r="A304" s="229"/>
      <c r="B304" s="216" t="s">
        <v>90</v>
      </c>
      <c r="C304" s="217"/>
      <c r="D304" s="191"/>
      <c r="E304" s="188" t="s">
        <v>49</v>
      </c>
    </row>
    <row r="305" spans="1:5" ht="15" customHeight="1">
      <c r="A305" s="229"/>
      <c r="B305" s="212" t="s">
        <v>83</v>
      </c>
      <c r="C305" s="213"/>
      <c r="D305" s="179"/>
      <c r="E305" s="188" t="s">
        <v>49</v>
      </c>
    </row>
    <row r="306" spans="1:5" ht="15" customHeight="1">
      <c r="A306" s="229"/>
      <c r="B306" s="216" t="s">
        <v>87</v>
      </c>
      <c r="C306" s="217"/>
      <c r="D306" s="179"/>
      <c r="E306" s="188" t="s">
        <v>49</v>
      </c>
    </row>
    <row r="307" spans="1:5" ht="15" customHeight="1">
      <c r="A307" s="229"/>
      <c r="B307" s="212" t="s">
        <v>88</v>
      </c>
      <c r="C307" s="213"/>
      <c r="D307" s="179"/>
      <c r="E307" s="188" t="s">
        <v>140</v>
      </c>
    </row>
    <row r="308" spans="1:5" ht="15" customHeight="1">
      <c r="A308" s="229"/>
      <c r="B308" s="212" t="s">
        <v>89</v>
      </c>
      <c r="C308" s="213"/>
      <c r="D308" s="192"/>
      <c r="E308" s="188" t="s">
        <v>140</v>
      </c>
    </row>
    <row r="309" spans="1:5" ht="15" customHeight="1">
      <c r="A309" s="229"/>
      <c r="B309" s="212" t="s">
        <v>95</v>
      </c>
      <c r="C309" s="213"/>
      <c r="D309" s="192"/>
      <c r="E309" s="188" t="s">
        <v>140</v>
      </c>
    </row>
    <row r="310" spans="1:5" ht="15" customHeight="1">
      <c r="A310" s="229"/>
      <c r="B310" s="212" t="s">
        <v>77</v>
      </c>
      <c r="C310" s="176" t="s">
        <v>78</v>
      </c>
      <c r="D310" s="193"/>
      <c r="E310" s="188" t="s">
        <v>48</v>
      </c>
    </row>
    <row r="311" spans="1:5" ht="15" customHeight="1">
      <c r="A311" s="229"/>
      <c r="B311" s="212"/>
      <c r="C311" s="176" t="s">
        <v>79</v>
      </c>
      <c r="D311" s="179"/>
      <c r="E311" s="188" t="s">
        <v>49</v>
      </c>
    </row>
    <row r="312" spans="1:5" ht="15" customHeight="1">
      <c r="A312" s="229"/>
      <c r="B312" s="194" t="s">
        <v>198</v>
      </c>
      <c r="C312" s="195">
        <v>0</v>
      </c>
      <c r="D312" s="196">
        <f>ROUND($D$11*C312/100,0)</f>
        <v>0</v>
      </c>
      <c r="E312" s="188" t="s">
        <v>48</v>
      </c>
    </row>
    <row r="313" spans="1:5" ht="15" customHeight="1">
      <c r="A313" s="229"/>
      <c r="B313" s="212" t="s">
        <v>94</v>
      </c>
      <c r="C313" s="213"/>
      <c r="D313" s="192"/>
      <c r="E313" s="188" t="s">
        <v>140</v>
      </c>
    </row>
    <row r="314" spans="1:5" ht="15" customHeight="1">
      <c r="A314" s="229"/>
      <c r="B314" s="216" t="s">
        <v>165</v>
      </c>
      <c r="C314" s="217"/>
      <c r="D314" s="179"/>
      <c r="E314" s="188" t="s">
        <v>49</v>
      </c>
    </row>
    <row r="315" spans="1:5" ht="15" customHeight="1">
      <c r="A315" s="229"/>
      <c r="B315" s="216" t="s">
        <v>164</v>
      </c>
      <c r="C315" s="217"/>
      <c r="D315" s="179"/>
      <c r="E315" s="188" t="s">
        <v>49</v>
      </c>
    </row>
    <row r="316" spans="1:5" ht="15" customHeight="1" thickBot="1">
      <c r="A316" s="230"/>
      <c r="B316" s="236" t="s">
        <v>91</v>
      </c>
      <c r="C316" s="237"/>
      <c r="D316" s="197"/>
      <c r="E316" s="198" t="s">
        <v>50</v>
      </c>
    </row>
    <row r="317" spans="1:5" ht="15" customHeight="1" thickTop="1">
      <c r="A317" s="242" t="s">
        <v>193</v>
      </c>
      <c r="B317" s="243" t="s">
        <v>84</v>
      </c>
      <c r="C317" s="244"/>
      <c r="D317" s="199"/>
      <c r="E317" s="188" t="s">
        <v>49</v>
      </c>
    </row>
    <row r="318" spans="1:5" ht="15" customHeight="1">
      <c r="A318" s="229"/>
      <c r="B318" s="216" t="s">
        <v>85</v>
      </c>
      <c r="C318" s="217"/>
      <c r="D318" s="179"/>
      <c r="E318" s="188" t="s">
        <v>49</v>
      </c>
    </row>
    <row r="319" spans="1:5" ht="15" customHeight="1">
      <c r="A319" s="229"/>
      <c r="B319" s="216" t="s">
        <v>86</v>
      </c>
      <c r="C319" s="217"/>
      <c r="D319" s="191"/>
      <c r="E319" s="188" t="s">
        <v>49</v>
      </c>
    </row>
    <row r="320" spans="1:5" ht="15" customHeight="1">
      <c r="A320" s="229"/>
      <c r="B320" s="216" t="s">
        <v>90</v>
      </c>
      <c r="C320" s="217"/>
      <c r="D320" s="191"/>
      <c r="E320" s="188" t="s">
        <v>49</v>
      </c>
    </row>
    <row r="321" spans="1:5" ht="15" customHeight="1">
      <c r="A321" s="229"/>
      <c r="B321" s="212" t="s">
        <v>83</v>
      </c>
      <c r="C321" s="213"/>
      <c r="D321" s="179"/>
      <c r="E321" s="188" t="s">
        <v>49</v>
      </c>
    </row>
    <row r="322" spans="1:5" ht="15" customHeight="1">
      <c r="A322" s="229"/>
      <c r="B322" s="216" t="s">
        <v>87</v>
      </c>
      <c r="C322" s="217"/>
      <c r="D322" s="179"/>
      <c r="E322" s="188" t="s">
        <v>49</v>
      </c>
    </row>
    <row r="323" spans="1:5" ht="15" customHeight="1">
      <c r="A323" s="229"/>
      <c r="B323" s="212" t="s">
        <v>88</v>
      </c>
      <c r="C323" s="213"/>
      <c r="D323" s="179"/>
      <c r="E323" s="188" t="s">
        <v>140</v>
      </c>
    </row>
    <row r="324" spans="1:5" ht="15" customHeight="1">
      <c r="A324" s="229"/>
      <c r="B324" s="212" t="s">
        <v>89</v>
      </c>
      <c r="C324" s="213"/>
      <c r="D324" s="192"/>
      <c r="E324" s="188" t="s">
        <v>140</v>
      </c>
    </row>
    <row r="325" spans="1:5" ht="15" customHeight="1">
      <c r="A325" s="229"/>
      <c r="B325" s="212" t="s">
        <v>95</v>
      </c>
      <c r="C325" s="213"/>
      <c r="D325" s="192"/>
      <c r="E325" s="188" t="s">
        <v>140</v>
      </c>
    </row>
    <row r="326" spans="1:5" ht="15" customHeight="1">
      <c r="A326" s="229"/>
      <c r="B326" s="212" t="s">
        <v>77</v>
      </c>
      <c r="C326" s="176" t="s">
        <v>78</v>
      </c>
      <c r="D326" s="193"/>
      <c r="E326" s="188" t="s">
        <v>48</v>
      </c>
    </row>
    <row r="327" spans="1:5" ht="15" customHeight="1">
      <c r="A327" s="229"/>
      <c r="B327" s="212"/>
      <c r="C327" s="176" t="s">
        <v>79</v>
      </c>
      <c r="D327" s="179"/>
      <c r="E327" s="188" t="s">
        <v>49</v>
      </c>
    </row>
    <row r="328" spans="1:5" ht="15" customHeight="1">
      <c r="A328" s="229"/>
      <c r="B328" s="194" t="s">
        <v>198</v>
      </c>
      <c r="C328" s="195">
        <v>0</v>
      </c>
      <c r="D328" s="196">
        <f>ROUND($D$11*C328/100,0)</f>
        <v>0</v>
      </c>
      <c r="E328" s="188" t="s">
        <v>48</v>
      </c>
    </row>
    <row r="329" spans="1:5" ht="15" customHeight="1">
      <c r="A329" s="229"/>
      <c r="B329" s="212" t="s">
        <v>94</v>
      </c>
      <c r="C329" s="213"/>
      <c r="D329" s="192"/>
      <c r="E329" s="188" t="s">
        <v>140</v>
      </c>
    </row>
    <row r="330" spans="1:5" ht="15" customHeight="1">
      <c r="A330" s="229"/>
      <c r="B330" s="216" t="s">
        <v>165</v>
      </c>
      <c r="C330" s="217"/>
      <c r="D330" s="179"/>
      <c r="E330" s="188" t="s">
        <v>49</v>
      </c>
    </row>
    <row r="331" spans="1:5" ht="15" customHeight="1">
      <c r="A331" s="229"/>
      <c r="B331" s="216" t="s">
        <v>164</v>
      </c>
      <c r="C331" s="217"/>
      <c r="D331" s="179"/>
      <c r="E331" s="188" t="s">
        <v>49</v>
      </c>
    </row>
    <row r="332" spans="1:5" ht="15" customHeight="1" thickBot="1">
      <c r="A332" s="230"/>
      <c r="B332" s="240" t="s">
        <v>91</v>
      </c>
      <c r="C332" s="241"/>
      <c r="D332" s="202"/>
      <c r="E332" s="203" t="s">
        <v>50</v>
      </c>
    </row>
    <row r="333" ht="15" customHeight="1" thickTop="1"/>
  </sheetData>
  <sheetProtection/>
  <mergeCells count="316">
    <mergeCell ref="B319:C319"/>
    <mergeCell ref="B323:C323"/>
    <mergeCell ref="A11:B11"/>
    <mergeCell ref="B332:C332"/>
    <mergeCell ref="B325:C325"/>
    <mergeCell ref="B326:B327"/>
    <mergeCell ref="B329:C329"/>
    <mergeCell ref="B330:C330"/>
    <mergeCell ref="A317:A332"/>
    <mergeCell ref="B317:C317"/>
    <mergeCell ref="B318:C318"/>
    <mergeCell ref="B324:C324"/>
    <mergeCell ref="B331:C331"/>
    <mergeCell ref="B310:B311"/>
    <mergeCell ref="B313:C313"/>
    <mergeCell ref="B316:C316"/>
    <mergeCell ref="B314:C314"/>
    <mergeCell ref="B315:C315"/>
    <mergeCell ref="B320:C320"/>
    <mergeCell ref="B321:C321"/>
    <mergeCell ref="B322:C322"/>
    <mergeCell ref="A301:A316"/>
    <mergeCell ref="B301:C301"/>
    <mergeCell ref="B302:C302"/>
    <mergeCell ref="B303:C303"/>
    <mergeCell ref="B304:C304"/>
    <mergeCell ref="B305:C305"/>
    <mergeCell ref="B306:C306"/>
    <mergeCell ref="B307:C307"/>
    <mergeCell ref="B309:C309"/>
    <mergeCell ref="B308:C308"/>
    <mergeCell ref="B300:C300"/>
    <mergeCell ref="B290:C290"/>
    <mergeCell ref="B291:C291"/>
    <mergeCell ref="B292:C292"/>
    <mergeCell ref="B297:C297"/>
    <mergeCell ref="B298:C298"/>
    <mergeCell ref="B299:C299"/>
    <mergeCell ref="B293:C293"/>
    <mergeCell ref="B294:B295"/>
    <mergeCell ref="B262:B263"/>
    <mergeCell ref="A285:A300"/>
    <mergeCell ref="B285:C285"/>
    <mergeCell ref="B286:C286"/>
    <mergeCell ref="B287:C287"/>
    <mergeCell ref="B288:C288"/>
    <mergeCell ref="B289:C289"/>
    <mergeCell ref="B276:C276"/>
    <mergeCell ref="B277:C277"/>
    <mergeCell ref="B281:C281"/>
    <mergeCell ref="B282:C282"/>
    <mergeCell ref="B283:C283"/>
    <mergeCell ref="A269:A284"/>
    <mergeCell ref="B269:C269"/>
    <mergeCell ref="B270:C270"/>
    <mergeCell ref="B271:C271"/>
    <mergeCell ref="B272:C272"/>
    <mergeCell ref="B273:C273"/>
    <mergeCell ref="B278:B279"/>
    <mergeCell ref="B274:C274"/>
    <mergeCell ref="B275:C275"/>
    <mergeCell ref="B284:C284"/>
    <mergeCell ref="A253:A268"/>
    <mergeCell ref="B253:C253"/>
    <mergeCell ref="B254:C254"/>
    <mergeCell ref="B255:C255"/>
    <mergeCell ref="B256:C256"/>
    <mergeCell ref="B257:C257"/>
    <mergeCell ref="B265:C265"/>
    <mergeCell ref="B266:C266"/>
    <mergeCell ref="B267:C267"/>
    <mergeCell ref="B268:C268"/>
    <mergeCell ref="B246:B247"/>
    <mergeCell ref="B258:C258"/>
    <mergeCell ref="B260:C260"/>
    <mergeCell ref="B261:C261"/>
    <mergeCell ref="B249:C249"/>
    <mergeCell ref="B250:C250"/>
    <mergeCell ref="B251:C251"/>
    <mergeCell ref="B252:C252"/>
    <mergeCell ref="B259:C259"/>
    <mergeCell ref="B235:C235"/>
    <mergeCell ref="B236:C236"/>
    <mergeCell ref="B244:C244"/>
    <mergeCell ref="B245:C245"/>
    <mergeCell ref="B243:C243"/>
    <mergeCell ref="B229:C229"/>
    <mergeCell ref="B230:B231"/>
    <mergeCell ref="A237:A252"/>
    <mergeCell ref="B237:C237"/>
    <mergeCell ref="B238:C238"/>
    <mergeCell ref="B239:C239"/>
    <mergeCell ref="B240:C240"/>
    <mergeCell ref="B241:C241"/>
    <mergeCell ref="B242:C242"/>
    <mergeCell ref="B233:C233"/>
    <mergeCell ref="B234:C234"/>
    <mergeCell ref="B220:C220"/>
    <mergeCell ref="A221:A236"/>
    <mergeCell ref="B221:C221"/>
    <mergeCell ref="B222:C222"/>
    <mergeCell ref="B223:C223"/>
    <mergeCell ref="B224:C224"/>
    <mergeCell ref="B225:C225"/>
    <mergeCell ref="B226:C226"/>
    <mergeCell ref="B227:C227"/>
    <mergeCell ref="B201:C201"/>
    <mergeCell ref="B202:C202"/>
    <mergeCell ref="B228:C228"/>
    <mergeCell ref="B214:B215"/>
    <mergeCell ref="B217:C217"/>
    <mergeCell ref="B218:C218"/>
    <mergeCell ref="B219:C219"/>
    <mergeCell ref="B211:C211"/>
    <mergeCell ref="B212:C212"/>
    <mergeCell ref="B213:C213"/>
    <mergeCell ref="B196:C196"/>
    <mergeCell ref="B197:C197"/>
    <mergeCell ref="B198:B199"/>
    <mergeCell ref="A205:A220"/>
    <mergeCell ref="B205:C205"/>
    <mergeCell ref="B206:C206"/>
    <mergeCell ref="B207:C207"/>
    <mergeCell ref="B208:C208"/>
    <mergeCell ref="B209:C209"/>
    <mergeCell ref="B210:C210"/>
    <mergeCell ref="A173:A188"/>
    <mergeCell ref="B177:C177"/>
    <mergeCell ref="B185:C185"/>
    <mergeCell ref="B186:C186"/>
    <mergeCell ref="B187:C187"/>
    <mergeCell ref="B180:C180"/>
    <mergeCell ref="B182:B183"/>
    <mergeCell ref="B181:C181"/>
    <mergeCell ref="B188:C188"/>
    <mergeCell ref="B178:C178"/>
    <mergeCell ref="A189:A204"/>
    <mergeCell ref="B189:C189"/>
    <mergeCell ref="B190:C190"/>
    <mergeCell ref="B191:C191"/>
    <mergeCell ref="B192:C192"/>
    <mergeCell ref="B203:C203"/>
    <mergeCell ref="B204:C204"/>
    <mergeCell ref="B193:C193"/>
    <mergeCell ref="B194:C194"/>
    <mergeCell ref="B195:C195"/>
    <mergeCell ref="B179:C179"/>
    <mergeCell ref="B173:C173"/>
    <mergeCell ref="B174:C174"/>
    <mergeCell ref="B175:C175"/>
    <mergeCell ref="B169:C169"/>
    <mergeCell ref="B170:C170"/>
    <mergeCell ref="B171:C171"/>
    <mergeCell ref="B176:C176"/>
    <mergeCell ref="B172:C172"/>
    <mergeCell ref="B166:B167"/>
    <mergeCell ref="A157:A172"/>
    <mergeCell ref="B157:C157"/>
    <mergeCell ref="B158:C158"/>
    <mergeCell ref="B159:C159"/>
    <mergeCell ref="B160:C160"/>
    <mergeCell ref="B161:C161"/>
    <mergeCell ref="B162:C162"/>
    <mergeCell ref="B164:C164"/>
    <mergeCell ref="B165:C165"/>
    <mergeCell ref="B163:C163"/>
    <mergeCell ref="B150:B151"/>
    <mergeCell ref="B147:C147"/>
    <mergeCell ref="B153:C153"/>
    <mergeCell ref="B140:C140"/>
    <mergeCell ref="B148:C148"/>
    <mergeCell ref="B149:C149"/>
    <mergeCell ref="B146:C146"/>
    <mergeCell ref="B154:C154"/>
    <mergeCell ref="B155:C155"/>
    <mergeCell ref="B133:C133"/>
    <mergeCell ref="B134:B135"/>
    <mergeCell ref="B137:C137"/>
    <mergeCell ref="B138:C138"/>
    <mergeCell ref="A141:A156"/>
    <mergeCell ref="B141:C141"/>
    <mergeCell ref="B142:C142"/>
    <mergeCell ref="B143:C143"/>
    <mergeCell ref="B144:C144"/>
    <mergeCell ref="B145:C145"/>
    <mergeCell ref="B156:C156"/>
    <mergeCell ref="A125:A140"/>
    <mergeCell ref="B125:C125"/>
    <mergeCell ref="B126:C126"/>
    <mergeCell ref="B127:C127"/>
    <mergeCell ref="B128:C128"/>
    <mergeCell ref="B129:C129"/>
    <mergeCell ref="B130:C130"/>
    <mergeCell ref="B131:C131"/>
    <mergeCell ref="B132:C132"/>
    <mergeCell ref="B139:C139"/>
    <mergeCell ref="A109:A124"/>
    <mergeCell ref="B109:C109"/>
    <mergeCell ref="B110:C110"/>
    <mergeCell ref="B111:C111"/>
    <mergeCell ref="B112:C112"/>
    <mergeCell ref="B113:C113"/>
    <mergeCell ref="B124:C124"/>
    <mergeCell ref="B118:B119"/>
    <mergeCell ref="B121:C121"/>
    <mergeCell ref="B122:C122"/>
    <mergeCell ref="B123:C123"/>
    <mergeCell ref="B114:C114"/>
    <mergeCell ref="B115:C115"/>
    <mergeCell ref="B116:C116"/>
    <mergeCell ref="B117:C117"/>
    <mergeCell ref="B92:C92"/>
    <mergeCell ref="A93:A108"/>
    <mergeCell ref="B93:C93"/>
    <mergeCell ref="B94:C94"/>
    <mergeCell ref="B95:C95"/>
    <mergeCell ref="B96:C96"/>
    <mergeCell ref="B97:C97"/>
    <mergeCell ref="B105:C105"/>
    <mergeCell ref="B106:C106"/>
    <mergeCell ref="B107:C107"/>
    <mergeCell ref="B98:C98"/>
    <mergeCell ref="B99:C99"/>
    <mergeCell ref="B108:C108"/>
    <mergeCell ref="B86:B87"/>
    <mergeCell ref="B91:C91"/>
    <mergeCell ref="B89:C89"/>
    <mergeCell ref="B90:C90"/>
    <mergeCell ref="B100:C100"/>
    <mergeCell ref="B101:C101"/>
    <mergeCell ref="B102:B103"/>
    <mergeCell ref="A77:A92"/>
    <mergeCell ref="B77:C77"/>
    <mergeCell ref="B78:C78"/>
    <mergeCell ref="B79:C79"/>
    <mergeCell ref="B80:C80"/>
    <mergeCell ref="B81:C81"/>
    <mergeCell ref="B82:C82"/>
    <mergeCell ref="B83:C83"/>
    <mergeCell ref="B84:C84"/>
    <mergeCell ref="B85:C85"/>
    <mergeCell ref="B76:C76"/>
    <mergeCell ref="B70:B71"/>
    <mergeCell ref="B73:C73"/>
    <mergeCell ref="B74:C74"/>
    <mergeCell ref="B75:C75"/>
    <mergeCell ref="B69:C69"/>
    <mergeCell ref="B51:C51"/>
    <mergeCell ref="B61:C61"/>
    <mergeCell ref="B62:C62"/>
    <mergeCell ref="B63:C63"/>
    <mergeCell ref="B65:C65"/>
    <mergeCell ref="B64:C64"/>
    <mergeCell ref="B60:C60"/>
    <mergeCell ref="B54:B55"/>
    <mergeCell ref="B59:C59"/>
    <mergeCell ref="B66:C66"/>
    <mergeCell ref="B67:C67"/>
    <mergeCell ref="B68:C68"/>
    <mergeCell ref="A8:C8"/>
    <mergeCell ref="B35:C35"/>
    <mergeCell ref="B42:C42"/>
    <mergeCell ref="B44:C44"/>
    <mergeCell ref="B43:C43"/>
    <mergeCell ref="B26:C26"/>
    <mergeCell ref="B28:C28"/>
    <mergeCell ref="B33:C33"/>
    <mergeCell ref="A29:A44"/>
    <mergeCell ref="B16:C16"/>
    <mergeCell ref="A61:A76"/>
    <mergeCell ref="A3:C3"/>
    <mergeCell ref="A9:C9"/>
    <mergeCell ref="B30:C30"/>
    <mergeCell ref="B25:C25"/>
    <mergeCell ref="B13:C13"/>
    <mergeCell ref="A13:A28"/>
    <mergeCell ref="B14:C14"/>
    <mergeCell ref="B15:C15"/>
    <mergeCell ref="B17:C17"/>
    <mergeCell ref="A1:E1"/>
    <mergeCell ref="A12:E12"/>
    <mergeCell ref="B22:B23"/>
    <mergeCell ref="B19:C19"/>
    <mergeCell ref="A2:C2"/>
    <mergeCell ref="A6:C6"/>
    <mergeCell ref="A4:C4"/>
    <mergeCell ref="B34:C34"/>
    <mergeCell ref="A5:C5"/>
    <mergeCell ref="A10:C10"/>
    <mergeCell ref="A7:C7"/>
    <mergeCell ref="A45:A60"/>
    <mergeCell ref="B46:C46"/>
    <mergeCell ref="B47:C47"/>
    <mergeCell ref="B52:C52"/>
    <mergeCell ref="B53:C53"/>
    <mergeCell ref="B58:C58"/>
    <mergeCell ref="B37:C37"/>
    <mergeCell ref="B48:C48"/>
    <mergeCell ref="G15:G16"/>
    <mergeCell ref="F15:F16"/>
    <mergeCell ref="F22:F23"/>
    <mergeCell ref="B38:B39"/>
    <mergeCell ref="B18:C18"/>
    <mergeCell ref="B31:C31"/>
    <mergeCell ref="B29:C29"/>
    <mergeCell ref="B27:C27"/>
    <mergeCell ref="B36:C36"/>
    <mergeCell ref="B21:C21"/>
    <mergeCell ref="B20:C20"/>
    <mergeCell ref="G22:G23"/>
    <mergeCell ref="B57:C57"/>
    <mergeCell ref="B49:C49"/>
    <mergeCell ref="B50:C50"/>
    <mergeCell ref="B45:C45"/>
    <mergeCell ref="B41:C41"/>
    <mergeCell ref="B32:C32"/>
  </mergeCells>
  <conditionalFormatting sqref="B16:C16">
    <cfRule type="expression" priority="1" dxfId="0" stopIfTrue="1">
      <formula>$D$14="下部工"</formula>
    </cfRule>
  </conditionalFormatting>
  <conditionalFormatting sqref="B32:C32">
    <cfRule type="expression" priority="2" dxfId="0" stopIfTrue="1">
      <formula>$D$30="下部工"</formula>
    </cfRule>
  </conditionalFormatting>
  <conditionalFormatting sqref="B48:C48">
    <cfRule type="expression" priority="3" dxfId="0" stopIfTrue="1">
      <formula>$D$46="下部工"</formula>
    </cfRule>
  </conditionalFormatting>
  <conditionalFormatting sqref="B64:C64">
    <cfRule type="expression" priority="4" dxfId="0" stopIfTrue="1">
      <formula>$D$62="下部工"</formula>
    </cfRule>
  </conditionalFormatting>
  <conditionalFormatting sqref="B80:C80">
    <cfRule type="expression" priority="5" dxfId="0" stopIfTrue="1">
      <formula>$D$78="下部工"</formula>
    </cfRule>
  </conditionalFormatting>
  <conditionalFormatting sqref="B96:C96">
    <cfRule type="expression" priority="6" dxfId="0" stopIfTrue="1">
      <formula>$D$94="下部工"</formula>
    </cfRule>
  </conditionalFormatting>
  <conditionalFormatting sqref="B112:C112">
    <cfRule type="expression" priority="7" dxfId="0" stopIfTrue="1">
      <formula>$D$110="下部工"</formula>
    </cfRule>
  </conditionalFormatting>
  <conditionalFormatting sqref="B128:C128">
    <cfRule type="expression" priority="8" dxfId="0" stopIfTrue="1">
      <formula>$D$126="下部工"</formula>
    </cfRule>
  </conditionalFormatting>
  <conditionalFormatting sqref="B144:C144">
    <cfRule type="expression" priority="9" dxfId="0" stopIfTrue="1">
      <formula>$D$142="下部工"</formula>
    </cfRule>
  </conditionalFormatting>
  <conditionalFormatting sqref="B160:C160">
    <cfRule type="expression" priority="10" dxfId="0" stopIfTrue="1">
      <formula>$D$158="下部工"</formula>
    </cfRule>
  </conditionalFormatting>
  <conditionalFormatting sqref="B176:C176">
    <cfRule type="expression" priority="11" dxfId="0" stopIfTrue="1">
      <formula>$D$174="下部工"</formula>
    </cfRule>
  </conditionalFormatting>
  <conditionalFormatting sqref="B192:C192">
    <cfRule type="expression" priority="12" dxfId="0" stopIfTrue="1">
      <formula>$D$190="下部工"</formula>
    </cfRule>
  </conditionalFormatting>
  <conditionalFormatting sqref="B208:C208">
    <cfRule type="expression" priority="13" dxfId="0" stopIfTrue="1">
      <formula>$D$206="下部工"</formula>
    </cfRule>
  </conditionalFormatting>
  <conditionalFormatting sqref="B224:C224">
    <cfRule type="expression" priority="14" dxfId="0" stopIfTrue="1">
      <formula>$D$222="下部工"</formula>
    </cfRule>
  </conditionalFormatting>
  <conditionalFormatting sqref="B240:C240">
    <cfRule type="expression" priority="15" dxfId="0" stopIfTrue="1">
      <formula>$D$238="下部工"</formula>
    </cfRule>
  </conditionalFormatting>
  <conditionalFormatting sqref="B256:C256">
    <cfRule type="expression" priority="16" dxfId="0" stopIfTrue="1">
      <formula>$D$254="下部工"</formula>
    </cfRule>
  </conditionalFormatting>
  <conditionalFormatting sqref="B272:C272">
    <cfRule type="expression" priority="17" dxfId="0" stopIfTrue="1">
      <formula>$D$270="下部工"</formula>
    </cfRule>
  </conditionalFormatting>
  <conditionalFormatting sqref="B288:C288">
    <cfRule type="expression" priority="18" dxfId="0" stopIfTrue="1">
      <formula>$D$286="下部工"</formula>
    </cfRule>
  </conditionalFormatting>
  <conditionalFormatting sqref="B304:C304">
    <cfRule type="expression" priority="19" dxfId="0" stopIfTrue="1">
      <formula>$D$302="下部工"</formula>
    </cfRule>
  </conditionalFormatting>
  <conditionalFormatting sqref="B320:C320">
    <cfRule type="expression" priority="20" dxfId="0" stopIfTrue="1">
      <formula>$D$318="下部工"</formula>
    </cfRule>
  </conditionalFormatting>
  <conditionalFormatting sqref="B32:C32">
    <cfRule type="expression" priority="21" dxfId="0" stopIfTrue="1">
      <formula>$D$14="下部工"</formula>
    </cfRule>
  </conditionalFormatting>
  <conditionalFormatting sqref="B48:C48">
    <cfRule type="expression" priority="22" dxfId="0" stopIfTrue="1">
      <formula>$D$14="下部工"</formula>
    </cfRule>
  </conditionalFormatting>
  <conditionalFormatting sqref="B32:C32">
    <cfRule type="expression" priority="23" dxfId="0" stopIfTrue="1">
      <formula>$D$14="下部工"</formula>
    </cfRule>
  </conditionalFormatting>
  <conditionalFormatting sqref="B48:C48">
    <cfRule type="expression" priority="24" dxfId="0" stopIfTrue="1">
      <formula>$D$14="下部工"</formula>
    </cfRule>
  </conditionalFormatting>
  <conditionalFormatting sqref="B64:C64">
    <cfRule type="expression" priority="25" dxfId="0" stopIfTrue="1">
      <formula>$D$14="下部工"</formula>
    </cfRule>
  </conditionalFormatting>
  <conditionalFormatting sqref="B80:C80">
    <cfRule type="expression" priority="26" dxfId="0" stopIfTrue="1">
      <formula>$D$14="下部工"</formula>
    </cfRule>
  </conditionalFormatting>
  <conditionalFormatting sqref="B96:C96">
    <cfRule type="expression" priority="27" dxfId="0" stopIfTrue="1">
      <formula>$D$14="下部工"</formula>
    </cfRule>
  </conditionalFormatting>
  <conditionalFormatting sqref="B112:C112">
    <cfRule type="expression" priority="28" dxfId="0" stopIfTrue="1">
      <formula>$D$14="下部工"</formula>
    </cfRule>
  </conditionalFormatting>
  <conditionalFormatting sqref="B128:C128">
    <cfRule type="expression" priority="29" dxfId="0" stopIfTrue="1">
      <formula>$D$14="下部工"</formula>
    </cfRule>
  </conditionalFormatting>
  <conditionalFormatting sqref="B144:C144">
    <cfRule type="expression" priority="30" dxfId="0" stopIfTrue="1">
      <formula>$D$14="下部工"</formula>
    </cfRule>
  </conditionalFormatting>
  <conditionalFormatting sqref="B160:C160">
    <cfRule type="expression" priority="31" dxfId="0" stopIfTrue="1">
      <formula>$D$14="下部工"</formula>
    </cfRule>
  </conditionalFormatting>
  <conditionalFormatting sqref="B176:C176">
    <cfRule type="expression" priority="32" dxfId="0" stopIfTrue="1">
      <formula>$D$14="下部工"</formula>
    </cfRule>
  </conditionalFormatting>
  <conditionalFormatting sqref="B192:C192">
    <cfRule type="expression" priority="33" dxfId="0" stopIfTrue="1">
      <formula>$D$14="下部工"</formula>
    </cfRule>
  </conditionalFormatting>
  <conditionalFormatting sqref="B208:C208">
    <cfRule type="expression" priority="34" dxfId="0" stopIfTrue="1">
      <formula>$D$14="下部工"</formula>
    </cfRule>
  </conditionalFormatting>
  <conditionalFormatting sqref="B224:C224">
    <cfRule type="expression" priority="35" dxfId="0" stopIfTrue="1">
      <formula>$D$14="下部工"</formula>
    </cfRule>
  </conditionalFormatting>
  <conditionalFormatting sqref="B240:C240">
    <cfRule type="expression" priority="36" dxfId="0" stopIfTrue="1">
      <formula>$D$14="下部工"</formula>
    </cfRule>
  </conditionalFormatting>
  <conditionalFormatting sqref="B256:C256">
    <cfRule type="expression" priority="37" dxfId="0" stopIfTrue="1">
      <formula>$D$14="下部工"</formula>
    </cfRule>
  </conditionalFormatting>
  <conditionalFormatting sqref="B272:C272">
    <cfRule type="expression" priority="38" dxfId="0" stopIfTrue="1">
      <formula>$D$14="下部工"</formula>
    </cfRule>
  </conditionalFormatting>
  <conditionalFormatting sqref="B288:C288">
    <cfRule type="expression" priority="39" dxfId="0" stopIfTrue="1">
      <formula>$D$14="下部工"</formula>
    </cfRule>
  </conditionalFormatting>
  <conditionalFormatting sqref="B304:C304">
    <cfRule type="expression" priority="40" dxfId="0" stopIfTrue="1">
      <formula>$D$14="下部工"</formula>
    </cfRule>
  </conditionalFormatting>
  <conditionalFormatting sqref="B320:C320">
    <cfRule type="expression" priority="41" dxfId="0" stopIfTrue="1">
      <formula>$D$14="下部工"</formula>
    </cfRule>
  </conditionalFormatting>
  <dataValidations count="20">
    <dataValidation type="list" allowBlank="1" showInputMessage="1" showErrorMessage="1" sqref="D315 D283 D251 D219 D187 D155 D123 D91 D59 D299 D27 D43 D75 D107 D139 D171 D203 D235 D267 D331">
      <formula1>損傷原因の種類</formula1>
    </dataValidation>
    <dataValidation type="list" allowBlank="1" showInputMessage="1" showErrorMessage="1" sqref="D314 D282 D250 D218 D186 D154 D122 D90 D58 D298 D26 D42 D74 D106 D138 D170 D202 D234 D266 D330">
      <formula1>損傷の種類</formula1>
    </dataValidation>
    <dataValidation type="list" allowBlank="1" showInputMessage="1" showErrorMessage="1" sqref="D311 D295 D263 D231 D199 D167 D135 D103 D71 D39 D23 D279 D55 D87 D119 D151 D183 D215 D247 D327">
      <formula1>単位</formula1>
    </dataValidation>
    <dataValidation type="list" allowBlank="1" showInputMessage="1" showErrorMessage="1" sqref="D302 D286 D254 D222 D190 D158 D126 D94 D62 D30 D14 D270 D46 D78 D110 D142 D174 D206 D238 D318">
      <formula1>上下部区分</formula1>
    </dataValidation>
    <dataValidation type="list" allowBlank="1" showInputMessage="1" showErrorMessage="1" sqref="D305 D289 D257 D225 D193 D161 D129 D97 D65 D33 D17 D273 D49 D81 D113 D145 D177 D209 D241 D321">
      <formula1>補修改良区分</formula1>
    </dataValidation>
    <dataValidation allowBlank="1" showInputMessage="1" showErrorMessage="1" imeMode="halfAlpha" sqref="D3:D4"/>
    <dataValidation type="list" allowBlank="1" showInputMessage="1" sqref="D291 D275 D243 D211 D179 D147 D115 D83 D51 D307 D19 D259 D35 D67 D99 D131 D163 D195 D227 D323">
      <formula1>補修・補強工法</formula1>
    </dataValidation>
    <dataValidation type="list" allowBlank="1" showInputMessage="1" showErrorMessage="1" sqref="D5">
      <formula1>路線番号</formula1>
    </dataValidation>
    <dataValidation type="list" allowBlank="1" showInputMessage="1" showErrorMessage="1" sqref="D2">
      <formula1>管理者名</formula1>
    </dataValidation>
    <dataValidation type="textLength" allowBlank="1" showInputMessage="1" showErrorMessage="1" imeMode="halfAlpha" sqref="D6">
      <formula1>5</formula1>
      <formula2>5</formula2>
    </dataValidation>
    <dataValidation type="textLength" allowBlank="1" showInputMessage="1" showErrorMessage="1" imeMode="halfAlpha" sqref="D9">
      <formula1>8</formula1>
      <formula2>8</formula2>
    </dataValidation>
    <dataValidation type="list" allowBlank="1" showInputMessage="1" showErrorMessage="1" imeMode="halfAlpha" sqref="D7">
      <formula1>分割区分</formula1>
    </dataValidation>
    <dataValidation type="whole" allowBlank="1" showInputMessage="1" showErrorMessage="1" sqref="D15:D16 D303:D304 D31:D32 D47:D48 D63:D64 D79:D80 D95:D96 D111:D112 D127:D128 D143:D144 D159:D160 D175:D176 D191:D192 D207:D208 D223:D224 D239:D240 D255:D256 D271:D272 D287:D288 D319:D320">
      <formula1>1</formula1>
      <formula2>999</formula2>
    </dataValidation>
    <dataValidation type="whole" allowBlank="1" showInputMessage="1" showErrorMessage="1" sqref="D24 D296 D312 D136 D40 D72 D88 D104 D328 D120 D152 D168 D184 D200 D216 D232 D248 D264 D280 D56">
      <formula1>0</formula1>
      <formula2>9999999999</formula2>
    </dataValidation>
    <dataValidation type="decimal" allowBlank="1" showInputMessage="1" showErrorMessage="1" sqref="D310 D22 D38 D54 D70 D86 D102 D118 D134 D150 D166 D182 D198 D214 D230 D246 D262 D278 D294 D326">
      <formula1>0</formula1>
      <formula2>999999.9999</formula2>
    </dataValidation>
    <dataValidation type="list" allowBlank="1" showInputMessage="1" showErrorMessage="1" sqref="D18 D306 D34 D50 D66 D82 D98 D114 D130 D146 D162 D178 D194 D210 D226 D242 D258 D274 D290 D322">
      <formula1>部材名</formula1>
    </dataValidation>
    <dataValidation type="list" allowBlank="1" showInputMessage="1" sqref="D20 D324 D36 D68 D84 D100 D116 D132 D148 D164 D180 D196 D212 D228 D244 D260 D276 D292 D308 D52">
      <formula1>改良内容</formula1>
    </dataValidation>
    <dataValidation type="list" allowBlank="1" showInputMessage="1" sqref="D25 D41 D57 D73 D89 D105 D121 D137 D153 D169 D185 D201 D217 D233 D249 D265 D281 D297 D313 D329">
      <formula1>改良目的</formula1>
    </dataValidation>
    <dataValidation type="list" allowBlank="1" showInputMessage="1" sqref="D21 D37 D53 D69 D85 D101 D117 D133 D149 D165 D181 D197 D213 D229 D245 D261 D277 D293 D309 D325">
      <formula1>耐震補修適用示方書</formula1>
    </dataValidation>
    <dataValidation type="list" allowBlank="1" showInputMessage="1" showErrorMessage="1" imeMode="halfAlpha" sqref="D13 D29 D45 D61 D77 D93 D109 D125 D141 D157 D173 D189 D205 D221 D237 D253 D269 D285 D301 D317">
      <formula1>構造体番号又は躯体番号</formula1>
    </dataValidation>
  </dataValidations>
  <hyperlinks>
    <hyperlink ref="G13" location="①構造体についての注意点!A1" display="入力例①"/>
    <hyperlink ref="G15:G16" location="②入力箇所についての注意点!A1" display="入力例②"/>
    <hyperlink ref="G18" location="③片方や一部の部材だけ補修を行ったときの注意点!A1" display="入力例③"/>
    <hyperlink ref="G19" location="②入力箇所についての注意点!A1" display="入力例②"/>
    <hyperlink ref="G28" location="③片方や一部の部材だけ補修を行ったときの注意点!A1" display="入力例③"/>
  </hyperlinks>
  <printOptions horizontalCentered="1"/>
  <pageMargins left="0.49" right="0.38" top="0.7874015748031497" bottom="0.7874015748031497" header="0.5118110236220472" footer="0.5118110236220472"/>
  <pageSetup horizontalDpi="300" verticalDpi="300" orientation="portrait" paperSize="9" scale="70" r:id="rId2"/>
  <headerFooter alignWithMargins="0">
    <oddHeader>&amp;L&amp;F</oddHeader>
  </headerFooter>
  <rowBreaks count="9" manualBreakCount="9">
    <brk id="44" max="6" man="1"/>
    <brk id="76" max="6" man="1"/>
    <brk id="108" max="6" man="1"/>
    <brk id="140" max="6" man="1"/>
    <brk id="172" max="6" man="1"/>
    <brk id="204" max="6" man="1"/>
    <brk id="236" max="6" man="1"/>
    <brk id="268" max="6" man="1"/>
    <brk id="300" max="6" man="1"/>
  </rowBreaks>
  <drawing r:id="rId1"/>
</worksheet>
</file>

<file path=xl/worksheets/sheet2.xml><?xml version="1.0" encoding="utf-8"?>
<worksheet xmlns="http://schemas.openxmlformats.org/spreadsheetml/2006/main" xmlns:r="http://schemas.openxmlformats.org/officeDocument/2006/relationships">
  <sheetPr codeName="Sheet2"/>
  <dimension ref="A1:G332"/>
  <sheetViews>
    <sheetView tabSelected="1" view="pageBreakPreview" zoomScale="85" zoomScaleNormal="85" zoomScaleSheetLayoutView="85" zoomScalePageLayoutView="0" workbookViewId="0" topLeftCell="A1">
      <pane ySplit="12" topLeftCell="A13" activePane="bottomLeft" state="frozen"/>
      <selection pane="topLeft" activeCell="J45" sqref="J45"/>
      <selection pane="bottomLeft" activeCell="D2" sqref="D2"/>
    </sheetView>
  </sheetViews>
  <sheetFormatPr defaultColWidth="9.00390625" defaultRowHeight="15" customHeight="1"/>
  <cols>
    <col min="1" max="1" width="3.125" style="12" customWidth="1"/>
    <col min="2" max="2" width="15.625" style="12" customWidth="1"/>
    <col min="3" max="3" width="12.375" style="12" customWidth="1"/>
    <col min="4" max="4" width="33.625" style="13" customWidth="1"/>
    <col min="5" max="5" width="23.875" style="12" customWidth="1"/>
    <col min="6" max="6" width="35.125" style="12" customWidth="1"/>
    <col min="7" max="16384" width="9.00390625" style="12" customWidth="1"/>
  </cols>
  <sheetData>
    <row r="1" spans="1:5" ht="24.75" customHeight="1" thickBot="1">
      <c r="A1" s="267" t="s">
        <v>47</v>
      </c>
      <c r="B1" s="267"/>
      <c r="C1" s="267"/>
      <c r="D1" s="267"/>
      <c r="E1" s="267"/>
    </row>
    <row r="2" spans="1:5" ht="15" customHeight="1" thickTop="1">
      <c r="A2" s="268" t="s">
        <v>80</v>
      </c>
      <c r="B2" s="269"/>
      <c r="C2" s="269"/>
      <c r="D2" s="43"/>
      <c r="E2" s="44" t="s">
        <v>49</v>
      </c>
    </row>
    <row r="3" spans="1:5" ht="15" customHeight="1">
      <c r="A3" s="264" t="s">
        <v>51</v>
      </c>
      <c r="B3" s="248"/>
      <c r="C3" s="248"/>
      <c r="D3" s="210" t="str">
        <f>IF(D5&lt;3000,"不明",IF(D5&lt;4000,"一般国道",IF(D5&lt;5000,"主要地方道",IF(D5&lt;6000,"一般県道","不明"))))</f>
        <v>不明</v>
      </c>
      <c r="E3" s="45" t="s">
        <v>101</v>
      </c>
    </row>
    <row r="4" spans="1:5" ht="15" customHeight="1">
      <c r="A4" s="264" t="s">
        <v>52</v>
      </c>
      <c r="B4" s="248"/>
      <c r="C4" s="248"/>
      <c r="D4" s="210" t="str">
        <f>IF(D5="","不明",VLOOKUP(D5,リスト!$C$2:$D$265,2,0))</f>
        <v>不明</v>
      </c>
      <c r="E4" s="45" t="s">
        <v>101</v>
      </c>
    </row>
    <row r="5" spans="1:5" ht="15" customHeight="1">
      <c r="A5" s="263" t="s">
        <v>53</v>
      </c>
      <c r="B5" s="246"/>
      <c r="C5" s="246"/>
      <c r="D5" s="179"/>
      <c r="E5" s="46" t="s">
        <v>49</v>
      </c>
    </row>
    <row r="6" spans="1:5" ht="15" customHeight="1">
      <c r="A6" s="263" t="s">
        <v>76</v>
      </c>
      <c r="B6" s="246"/>
      <c r="C6" s="246"/>
      <c r="D6" s="179"/>
      <c r="E6" s="46" t="s">
        <v>102</v>
      </c>
    </row>
    <row r="7" spans="1:5" ht="15" customHeight="1">
      <c r="A7" s="263" t="s">
        <v>100</v>
      </c>
      <c r="B7" s="246"/>
      <c r="C7" s="246"/>
      <c r="D7" s="179"/>
      <c r="E7" s="46" t="s">
        <v>49</v>
      </c>
    </row>
    <row r="8" spans="1:5" ht="15" customHeight="1">
      <c r="A8" s="263" t="s">
        <v>75</v>
      </c>
      <c r="B8" s="246"/>
      <c r="C8" s="246"/>
      <c r="D8" s="179"/>
      <c r="E8" s="46" t="s">
        <v>50</v>
      </c>
    </row>
    <row r="9" spans="1:5" ht="15" customHeight="1">
      <c r="A9" s="263" t="s">
        <v>82</v>
      </c>
      <c r="B9" s="246"/>
      <c r="C9" s="246"/>
      <c r="D9" s="179"/>
      <c r="E9" s="46" t="s">
        <v>103</v>
      </c>
    </row>
    <row r="10" spans="1:5" ht="15" customHeight="1">
      <c r="A10" s="264" t="s">
        <v>92</v>
      </c>
      <c r="B10" s="248"/>
      <c r="C10" s="248"/>
      <c r="D10" s="179"/>
      <c r="E10" s="46" t="s">
        <v>50</v>
      </c>
    </row>
    <row r="11" spans="1:5" ht="15" customHeight="1" thickBot="1">
      <c r="A11" s="249" t="s">
        <v>196</v>
      </c>
      <c r="B11" s="250"/>
      <c r="C11" s="47"/>
      <c r="D11" s="51"/>
      <c r="E11" s="48" t="s">
        <v>277</v>
      </c>
    </row>
    <row r="12" spans="1:7" ht="30" customHeight="1" thickBot="1" thickTop="1">
      <c r="A12" s="267" t="s">
        <v>46</v>
      </c>
      <c r="B12" s="267"/>
      <c r="C12" s="267"/>
      <c r="D12" s="267"/>
      <c r="E12" s="267"/>
      <c r="F12" s="171" t="s">
        <v>199</v>
      </c>
      <c r="G12" s="172" t="s">
        <v>216</v>
      </c>
    </row>
    <row r="13" spans="1:7" ht="70.5" customHeight="1" thickTop="1">
      <c r="A13" s="260" t="s">
        <v>174</v>
      </c>
      <c r="B13" s="265" t="s">
        <v>84</v>
      </c>
      <c r="C13" s="266"/>
      <c r="D13" s="185">
        <v>1</v>
      </c>
      <c r="E13" s="75" t="s">
        <v>49</v>
      </c>
      <c r="F13" s="79" t="s">
        <v>258</v>
      </c>
      <c r="G13" s="80" t="s">
        <v>218</v>
      </c>
    </row>
    <row r="14" spans="1:7" ht="24" customHeight="1">
      <c r="A14" s="254"/>
      <c r="B14" s="245" t="s">
        <v>85</v>
      </c>
      <c r="C14" s="246"/>
      <c r="D14" s="179" t="s">
        <v>200</v>
      </c>
      <c r="E14" s="76" t="s">
        <v>49</v>
      </c>
      <c r="F14" s="81"/>
      <c r="G14" s="82"/>
    </row>
    <row r="15" spans="1:7" ht="30" customHeight="1">
      <c r="A15" s="254"/>
      <c r="B15" s="245" t="s">
        <v>194</v>
      </c>
      <c r="C15" s="246"/>
      <c r="D15" s="191">
        <v>1</v>
      </c>
      <c r="E15" s="76" t="s">
        <v>49</v>
      </c>
      <c r="F15" s="270" t="s">
        <v>275</v>
      </c>
      <c r="G15" s="220" t="s">
        <v>217</v>
      </c>
    </row>
    <row r="16" spans="1:7" ht="33" customHeight="1">
      <c r="A16" s="254"/>
      <c r="B16" s="245" t="s">
        <v>195</v>
      </c>
      <c r="C16" s="246"/>
      <c r="D16" s="191"/>
      <c r="E16" s="76" t="s">
        <v>49</v>
      </c>
      <c r="F16" s="271"/>
      <c r="G16" s="221"/>
    </row>
    <row r="17" spans="1:7" ht="32.25" customHeight="1">
      <c r="A17" s="254"/>
      <c r="B17" s="247" t="s">
        <v>83</v>
      </c>
      <c r="C17" s="248"/>
      <c r="D17" s="179" t="s">
        <v>109</v>
      </c>
      <c r="E17" s="76" t="s">
        <v>49</v>
      </c>
      <c r="F17" s="79" t="s">
        <v>259</v>
      </c>
      <c r="G17" s="82"/>
    </row>
    <row r="18" spans="1:7" ht="21" customHeight="1">
      <c r="A18" s="254"/>
      <c r="B18" s="245" t="s">
        <v>87</v>
      </c>
      <c r="C18" s="246"/>
      <c r="D18" s="179" t="s">
        <v>110</v>
      </c>
      <c r="E18" s="76" t="s">
        <v>49</v>
      </c>
      <c r="F18" s="81"/>
      <c r="G18" s="80" t="s">
        <v>219</v>
      </c>
    </row>
    <row r="19" spans="1:7" ht="30" customHeight="1">
      <c r="A19" s="254"/>
      <c r="B19" s="247" t="s">
        <v>88</v>
      </c>
      <c r="C19" s="248"/>
      <c r="D19" s="179" t="s">
        <v>202</v>
      </c>
      <c r="E19" s="76" t="s">
        <v>140</v>
      </c>
      <c r="F19" s="79" t="s">
        <v>260</v>
      </c>
      <c r="G19" s="80" t="s">
        <v>217</v>
      </c>
    </row>
    <row r="20" spans="1:7" ht="24" customHeight="1">
      <c r="A20" s="254"/>
      <c r="B20" s="247" t="s">
        <v>89</v>
      </c>
      <c r="C20" s="248"/>
      <c r="D20" s="192" t="s">
        <v>203</v>
      </c>
      <c r="E20" s="76" t="s">
        <v>140</v>
      </c>
      <c r="F20" s="79"/>
      <c r="G20" s="82"/>
    </row>
    <row r="21" spans="1:7" ht="24" customHeight="1">
      <c r="A21" s="254"/>
      <c r="B21" s="247" t="s">
        <v>95</v>
      </c>
      <c r="C21" s="248"/>
      <c r="D21" s="192"/>
      <c r="E21" s="76" t="s">
        <v>140</v>
      </c>
      <c r="F21" s="79"/>
      <c r="G21" s="82"/>
    </row>
    <row r="22" spans="1:7" ht="15" customHeight="1">
      <c r="A22" s="254"/>
      <c r="B22" s="247" t="s">
        <v>77</v>
      </c>
      <c r="C22" s="22" t="s">
        <v>78</v>
      </c>
      <c r="D22" s="193">
        <v>1.7</v>
      </c>
      <c r="E22" s="76" t="s">
        <v>48</v>
      </c>
      <c r="F22" s="272" t="s">
        <v>276</v>
      </c>
      <c r="G22" s="274"/>
    </row>
    <row r="23" spans="1:7" ht="12">
      <c r="A23" s="254"/>
      <c r="B23" s="247"/>
      <c r="C23" s="22" t="s">
        <v>79</v>
      </c>
      <c r="D23" s="179" t="s">
        <v>134</v>
      </c>
      <c r="E23" s="76" t="s">
        <v>49</v>
      </c>
      <c r="F23" s="273"/>
      <c r="G23" s="275"/>
    </row>
    <row r="24" spans="1:7" ht="36">
      <c r="A24" s="254"/>
      <c r="B24" s="70" t="s">
        <v>198</v>
      </c>
      <c r="C24" s="52">
        <v>0</v>
      </c>
      <c r="D24" s="211">
        <f>ROUND($D$11*C24/100,0)</f>
        <v>0</v>
      </c>
      <c r="E24" s="76" t="s">
        <v>48</v>
      </c>
      <c r="F24" s="79" t="s">
        <v>197</v>
      </c>
      <c r="G24" s="82"/>
    </row>
    <row r="25" spans="1:7" ht="23.25" customHeight="1">
      <c r="A25" s="254"/>
      <c r="B25" s="247" t="s">
        <v>94</v>
      </c>
      <c r="C25" s="248"/>
      <c r="D25" s="192" t="s">
        <v>204</v>
      </c>
      <c r="E25" s="76" t="s">
        <v>140</v>
      </c>
      <c r="F25" s="79"/>
      <c r="G25" s="82"/>
    </row>
    <row r="26" spans="1:7" ht="24">
      <c r="A26" s="254"/>
      <c r="B26" s="245" t="s">
        <v>165</v>
      </c>
      <c r="C26" s="246"/>
      <c r="D26" s="179"/>
      <c r="E26" s="76" t="s">
        <v>49</v>
      </c>
      <c r="F26" s="79" t="s">
        <v>261</v>
      </c>
      <c r="G26" s="82"/>
    </row>
    <row r="27" spans="1:7" ht="24">
      <c r="A27" s="254"/>
      <c r="B27" s="245" t="s">
        <v>164</v>
      </c>
      <c r="C27" s="246"/>
      <c r="D27" s="179"/>
      <c r="E27" s="76" t="s">
        <v>49</v>
      </c>
      <c r="F27" s="79" t="s">
        <v>262</v>
      </c>
      <c r="G27" s="82"/>
    </row>
    <row r="28" spans="1:7" ht="24.75" thickBot="1">
      <c r="A28" s="255"/>
      <c r="B28" s="258" t="s">
        <v>91</v>
      </c>
      <c r="C28" s="259"/>
      <c r="D28" s="197" t="s">
        <v>209</v>
      </c>
      <c r="E28" s="77" t="s">
        <v>50</v>
      </c>
      <c r="F28" s="79" t="s">
        <v>263</v>
      </c>
      <c r="G28" s="80" t="s">
        <v>219</v>
      </c>
    </row>
    <row r="29" spans="1:5" ht="15" customHeight="1" thickTop="1">
      <c r="A29" s="260" t="s">
        <v>175</v>
      </c>
      <c r="B29" s="261" t="s">
        <v>84</v>
      </c>
      <c r="C29" s="262"/>
      <c r="D29" s="49"/>
      <c r="E29" s="76" t="s">
        <v>49</v>
      </c>
    </row>
    <row r="30" spans="1:5" ht="15" customHeight="1">
      <c r="A30" s="254"/>
      <c r="B30" s="245" t="s">
        <v>85</v>
      </c>
      <c r="C30" s="246"/>
      <c r="D30" s="20"/>
      <c r="E30" s="76" t="s">
        <v>49</v>
      </c>
    </row>
    <row r="31" spans="1:5" ht="15" customHeight="1">
      <c r="A31" s="254"/>
      <c r="B31" s="245" t="s">
        <v>86</v>
      </c>
      <c r="C31" s="246"/>
      <c r="D31" s="23"/>
      <c r="E31" s="76" t="s">
        <v>49</v>
      </c>
    </row>
    <row r="32" spans="1:5" ht="15" customHeight="1">
      <c r="A32" s="254"/>
      <c r="B32" s="245" t="s">
        <v>90</v>
      </c>
      <c r="C32" s="246"/>
      <c r="D32" s="23"/>
      <c r="E32" s="76" t="s">
        <v>49</v>
      </c>
    </row>
    <row r="33" spans="1:5" ht="15" customHeight="1">
      <c r="A33" s="254"/>
      <c r="B33" s="247" t="s">
        <v>83</v>
      </c>
      <c r="C33" s="248"/>
      <c r="D33" s="20"/>
      <c r="E33" s="76" t="s">
        <v>49</v>
      </c>
    </row>
    <row r="34" spans="1:5" ht="15" customHeight="1">
      <c r="A34" s="254"/>
      <c r="B34" s="245" t="s">
        <v>87</v>
      </c>
      <c r="C34" s="246"/>
      <c r="D34" s="20"/>
      <c r="E34" s="76" t="s">
        <v>49</v>
      </c>
    </row>
    <row r="35" spans="1:5" ht="15" customHeight="1">
      <c r="A35" s="254"/>
      <c r="B35" s="247" t="s">
        <v>88</v>
      </c>
      <c r="C35" s="248"/>
      <c r="D35" s="20"/>
      <c r="E35" s="76" t="s">
        <v>140</v>
      </c>
    </row>
    <row r="36" spans="1:5" ht="15" customHeight="1">
      <c r="A36" s="254"/>
      <c r="B36" s="247" t="s">
        <v>89</v>
      </c>
      <c r="C36" s="248"/>
      <c r="D36" s="41"/>
      <c r="E36" s="76" t="s">
        <v>140</v>
      </c>
    </row>
    <row r="37" spans="1:5" ht="15" customHeight="1">
      <c r="A37" s="254"/>
      <c r="B37" s="247" t="s">
        <v>95</v>
      </c>
      <c r="C37" s="248"/>
      <c r="D37" s="41"/>
      <c r="E37" s="76" t="s">
        <v>140</v>
      </c>
    </row>
    <row r="38" spans="1:5" ht="15" customHeight="1">
      <c r="A38" s="254"/>
      <c r="B38" s="247" t="s">
        <v>77</v>
      </c>
      <c r="C38" s="22" t="s">
        <v>78</v>
      </c>
      <c r="D38" s="21"/>
      <c r="E38" s="76" t="s">
        <v>48</v>
      </c>
    </row>
    <row r="39" spans="1:5" ht="15" customHeight="1">
      <c r="A39" s="254"/>
      <c r="B39" s="247"/>
      <c r="C39" s="22" t="s">
        <v>79</v>
      </c>
      <c r="D39" s="20"/>
      <c r="E39" s="76" t="s">
        <v>49</v>
      </c>
    </row>
    <row r="40" spans="1:5" ht="15" customHeight="1">
      <c r="A40" s="254"/>
      <c r="B40" s="70" t="s">
        <v>198</v>
      </c>
      <c r="C40" s="52">
        <v>0</v>
      </c>
      <c r="D40" s="211">
        <f>ROUND($D$11*C40/100,0)</f>
        <v>0</v>
      </c>
      <c r="E40" s="76" t="s">
        <v>48</v>
      </c>
    </row>
    <row r="41" spans="1:5" ht="15" customHeight="1">
      <c r="A41" s="254"/>
      <c r="B41" s="247" t="s">
        <v>94</v>
      </c>
      <c r="C41" s="248"/>
      <c r="D41" s="41"/>
      <c r="E41" s="76" t="s">
        <v>140</v>
      </c>
    </row>
    <row r="42" spans="1:5" ht="15" customHeight="1">
      <c r="A42" s="254"/>
      <c r="B42" s="245" t="s">
        <v>165</v>
      </c>
      <c r="C42" s="246"/>
      <c r="D42" s="20"/>
      <c r="E42" s="76" t="s">
        <v>49</v>
      </c>
    </row>
    <row r="43" spans="1:5" ht="15" customHeight="1">
      <c r="A43" s="254"/>
      <c r="B43" s="245" t="s">
        <v>164</v>
      </c>
      <c r="C43" s="246"/>
      <c r="D43" s="20"/>
      <c r="E43" s="76" t="s">
        <v>49</v>
      </c>
    </row>
    <row r="44" spans="1:5" ht="15" customHeight="1" thickBot="1">
      <c r="A44" s="255"/>
      <c r="B44" s="258" t="s">
        <v>91</v>
      </c>
      <c r="C44" s="259"/>
      <c r="D44" s="50"/>
      <c r="E44" s="77" t="s">
        <v>50</v>
      </c>
    </row>
    <row r="45" spans="1:5" ht="15" customHeight="1" thickTop="1">
      <c r="A45" s="260" t="s">
        <v>176</v>
      </c>
      <c r="B45" s="261" t="s">
        <v>84</v>
      </c>
      <c r="C45" s="262"/>
      <c r="D45" s="49"/>
      <c r="E45" s="76" t="s">
        <v>49</v>
      </c>
    </row>
    <row r="46" spans="1:5" ht="15" customHeight="1">
      <c r="A46" s="254"/>
      <c r="B46" s="245" t="s">
        <v>85</v>
      </c>
      <c r="C46" s="246"/>
      <c r="D46" s="20"/>
      <c r="E46" s="76" t="s">
        <v>49</v>
      </c>
    </row>
    <row r="47" spans="1:5" ht="15" customHeight="1">
      <c r="A47" s="254"/>
      <c r="B47" s="245" t="s">
        <v>86</v>
      </c>
      <c r="C47" s="246"/>
      <c r="D47" s="23"/>
      <c r="E47" s="76" t="s">
        <v>49</v>
      </c>
    </row>
    <row r="48" spans="1:5" ht="15" customHeight="1">
      <c r="A48" s="254"/>
      <c r="B48" s="245" t="s">
        <v>90</v>
      </c>
      <c r="C48" s="246"/>
      <c r="D48" s="23"/>
      <c r="E48" s="76" t="s">
        <v>49</v>
      </c>
    </row>
    <row r="49" spans="1:5" ht="15" customHeight="1">
      <c r="A49" s="254"/>
      <c r="B49" s="247" t="s">
        <v>83</v>
      </c>
      <c r="C49" s="248"/>
      <c r="D49" s="20"/>
      <c r="E49" s="76" t="s">
        <v>49</v>
      </c>
    </row>
    <row r="50" spans="1:5" ht="15" customHeight="1">
      <c r="A50" s="254"/>
      <c r="B50" s="245" t="s">
        <v>87</v>
      </c>
      <c r="C50" s="246"/>
      <c r="D50" s="20"/>
      <c r="E50" s="76" t="s">
        <v>49</v>
      </c>
    </row>
    <row r="51" spans="1:5" ht="15" customHeight="1">
      <c r="A51" s="254"/>
      <c r="B51" s="247" t="s">
        <v>88</v>
      </c>
      <c r="C51" s="248"/>
      <c r="D51" s="20"/>
      <c r="E51" s="76" t="s">
        <v>140</v>
      </c>
    </row>
    <row r="52" spans="1:5" ht="15" customHeight="1">
      <c r="A52" s="254"/>
      <c r="B52" s="247" t="s">
        <v>89</v>
      </c>
      <c r="C52" s="248"/>
      <c r="D52" s="41"/>
      <c r="E52" s="76" t="s">
        <v>140</v>
      </c>
    </row>
    <row r="53" spans="1:5" ht="15" customHeight="1">
      <c r="A53" s="254"/>
      <c r="B53" s="247" t="s">
        <v>95</v>
      </c>
      <c r="C53" s="248"/>
      <c r="D53" s="41"/>
      <c r="E53" s="76" t="s">
        <v>140</v>
      </c>
    </row>
    <row r="54" spans="1:5" ht="15" customHeight="1">
      <c r="A54" s="254"/>
      <c r="B54" s="247" t="s">
        <v>77</v>
      </c>
      <c r="C54" s="22" t="s">
        <v>78</v>
      </c>
      <c r="D54" s="21"/>
      <c r="E54" s="76" t="s">
        <v>48</v>
      </c>
    </row>
    <row r="55" spans="1:5" ht="15" customHeight="1">
      <c r="A55" s="254"/>
      <c r="B55" s="247"/>
      <c r="C55" s="22" t="s">
        <v>79</v>
      </c>
      <c r="D55" s="20"/>
      <c r="E55" s="76" t="s">
        <v>49</v>
      </c>
    </row>
    <row r="56" spans="1:5" ht="15" customHeight="1">
      <c r="A56" s="254"/>
      <c r="B56" s="70" t="s">
        <v>198</v>
      </c>
      <c r="C56" s="52">
        <v>0</v>
      </c>
      <c r="D56" s="211">
        <f>ROUND($D$11*C56/100,0)</f>
        <v>0</v>
      </c>
      <c r="E56" s="76" t="s">
        <v>48</v>
      </c>
    </row>
    <row r="57" spans="1:5" ht="15" customHeight="1">
      <c r="A57" s="254"/>
      <c r="B57" s="247" t="s">
        <v>94</v>
      </c>
      <c r="C57" s="248"/>
      <c r="D57" s="41"/>
      <c r="E57" s="76" t="s">
        <v>140</v>
      </c>
    </row>
    <row r="58" spans="1:5" ht="15" customHeight="1">
      <c r="A58" s="254"/>
      <c r="B58" s="245" t="s">
        <v>165</v>
      </c>
      <c r="C58" s="246"/>
      <c r="D58" s="20"/>
      <c r="E58" s="76" t="s">
        <v>49</v>
      </c>
    </row>
    <row r="59" spans="1:5" ht="15" customHeight="1">
      <c r="A59" s="254"/>
      <c r="B59" s="245" t="s">
        <v>164</v>
      </c>
      <c r="C59" s="246"/>
      <c r="D59" s="20"/>
      <c r="E59" s="76" t="s">
        <v>49</v>
      </c>
    </row>
    <row r="60" spans="1:5" ht="15" customHeight="1" thickBot="1">
      <c r="A60" s="255"/>
      <c r="B60" s="258" t="s">
        <v>91</v>
      </c>
      <c r="C60" s="259"/>
      <c r="D60" s="50"/>
      <c r="E60" s="77" t="s">
        <v>50</v>
      </c>
    </row>
    <row r="61" spans="1:5" ht="15" customHeight="1" thickTop="1">
      <c r="A61" s="260" t="s">
        <v>177</v>
      </c>
      <c r="B61" s="261" t="s">
        <v>84</v>
      </c>
      <c r="C61" s="262"/>
      <c r="D61" s="49"/>
      <c r="E61" s="76" t="s">
        <v>49</v>
      </c>
    </row>
    <row r="62" spans="1:5" ht="15" customHeight="1">
      <c r="A62" s="254"/>
      <c r="B62" s="245" t="s">
        <v>85</v>
      </c>
      <c r="C62" s="246"/>
      <c r="D62" s="20"/>
      <c r="E62" s="76" t="s">
        <v>49</v>
      </c>
    </row>
    <row r="63" spans="1:5" ht="15" customHeight="1">
      <c r="A63" s="254"/>
      <c r="B63" s="245" t="s">
        <v>86</v>
      </c>
      <c r="C63" s="246"/>
      <c r="D63" s="23"/>
      <c r="E63" s="76" t="s">
        <v>49</v>
      </c>
    </row>
    <row r="64" spans="1:5" ht="15" customHeight="1">
      <c r="A64" s="254"/>
      <c r="B64" s="245" t="s">
        <v>90</v>
      </c>
      <c r="C64" s="246"/>
      <c r="D64" s="23"/>
      <c r="E64" s="76" t="s">
        <v>49</v>
      </c>
    </row>
    <row r="65" spans="1:5" ht="15" customHeight="1">
      <c r="A65" s="254"/>
      <c r="B65" s="247" t="s">
        <v>83</v>
      </c>
      <c r="C65" s="248"/>
      <c r="D65" s="20"/>
      <c r="E65" s="76" t="s">
        <v>49</v>
      </c>
    </row>
    <row r="66" spans="1:5" ht="15" customHeight="1">
      <c r="A66" s="254"/>
      <c r="B66" s="245" t="s">
        <v>87</v>
      </c>
      <c r="C66" s="246"/>
      <c r="D66" s="20"/>
      <c r="E66" s="76" t="s">
        <v>49</v>
      </c>
    </row>
    <row r="67" spans="1:5" ht="15" customHeight="1">
      <c r="A67" s="254"/>
      <c r="B67" s="247" t="s">
        <v>88</v>
      </c>
      <c r="C67" s="248"/>
      <c r="D67" s="20"/>
      <c r="E67" s="76" t="s">
        <v>140</v>
      </c>
    </row>
    <row r="68" spans="1:5" ht="15" customHeight="1">
      <c r="A68" s="254"/>
      <c r="B68" s="247" t="s">
        <v>89</v>
      </c>
      <c r="C68" s="248"/>
      <c r="D68" s="41"/>
      <c r="E68" s="76" t="s">
        <v>140</v>
      </c>
    </row>
    <row r="69" spans="1:5" ht="15" customHeight="1">
      <c r="A69" s="254"/>
      <c r="B69" s="247" t="s">
        <v>95</v>
      </c>
      <c r="C69" s="248"/>
      <c r="D69" s="41"/>
      <c r="E69" s="76" t="s">
        <v>140</v>
      </c>
    </row>
    <row r="70" spans="1:5" ht="15" customHeight="1">
      <c r="A70" s="254"/>
      <c r="B70" s="247" t="s">
        <v>77</v>
      </c>
      <c r="C70" s="22" t="s">
        <v>78</v>
      </c>
      <c r="D70" s="21"/>
      <c r="E70" s="76" t="s">
        <v>48</v>
      </c>
    </row>
    <row r="71" spans="1:5" ht="15" customHeight="1">
      <c r="A71" s="254"/>
      <c r="B71" s="247"/>
      <c r="C71" s="22" t="s">
        <v>79</v>
      </c>
      <c r="D71" s="20"/>
      <c r="E71" s="76" t="s">
        <v>49</v>
      </c>
    </row>
    <row r="72" spans="1:5" ht="15" customHeight="1">
      <c r="A72" s="254"/>
      <c r="B72" s="70" t="s">
        <v>198</v>
      </c>
      <c r="C72" s="52">
        <v>0</v>
      </c>
      <c r="D72" s="211">
        <f>ROUND($D$11*C72/100,0)</f>
        <v>0</v>
      </c>
      <c r="E72" s="76" t="s">
        <v>48</v>
      </c>
    </row>
    <row r="73" spans="1:5" ht="15" customHeight="1">
      <c r="A73" s="254"/>
      <c r="B73" s="247" t="s">
        <v>94</v>
      </c>
      <c r="C73" s="248"/>
      <c r="D73" s="41"/>
      <c r="E73" s="76" t="s">
        <v>140</v>
      </c>
    </row>
    <row r="74" spans="1:5" ht="15" customHeight="1">
      <c r="A74" s="254"/>
      <c r="B74" s="245" t="s">
        <v>165</v>
      </c>
      <c r="C74" s="246"/>
      <c r="D74" s="20"/>
      <c r="E74" s="76" t="s">
        <v>49</v>
      </c>
    </row>
    <row r="75" spans="1:5" ht="15" customHeight="1">
      <c r="A75" s="254"/>
      <c r="B75" s="245" t="s">
        <v>164</v>
      </c>
      <c r="C75" s="246"/>
      <c r="D75" s="20"/>
      <c r="E75" s="76" t="s">
        <v>49</v>
      </c>
    </row>
    <row r="76" spans="1:5" ht="15" customHeight="1" thickBot="1">
      <c r="A76" s="255"/>
      <c r="B76" s="258" t="s">
        <v>91</v>
      </c>
      <c r="C76" s="259"/>
      <c r="D76" s="50"/>
      <c r="E76" s="77" t="s">
        <v>50</v>
      </c>
    </row>
    <row r="77" spans="1:5" ht="15" customHeight="1" thickTop="1">
      <c r="A77" s="260" t="s">
        <v>178</v>
      </c>
      <c r="B77" s="261" t="s">
        <v>84</v>
      </c>
      <c r="C77" s="262"/>
      <c r="D77" s="49"/>
      <c r="E77" s="76" t="s">
        <v>49</v>
      </c>
    </row>
    <row r="78" spans="1:5" ht="15" customHeight="1">
      <c r="A78" s="254"/>
      <c r="B78" s="245" t="s">
        <v>85</v>
      </c>
      <c r="C78" s="246"/>
      <c r="D78" s="20"/>
      <c r="E78" s="76" t="s">
        <v>49</v>
      </c>
    </row>
    <row r="79" spans="1:5" ht="15" customHeight="1">
      <c r="A79" s="254"/>
      <c r="B79" s="245" t="s">
        <v>86</v>
      </c>
      <c r="C79" s="246"/>
      <c r="D79" s="23"/>
      <c r="E79" s="76" t="s">
        <v>49</v>
      </c>
    </row>
    <row r="80" spans="1:5" ht="15" customHeight="1">
      <c r="A80" s="254"/>
      <c r="B80" s="245" t="s">
        <v>90</v>
      </c>
      <c r="C80" s="246"/>
      <c r="D80" s="23"/>
      <c r="E80" s="76" t="s">
        <v>49</v>
      </c>
    </row>
    <row r="81" spans="1:5" ht="15" customHeight="1">
      <c r="A81" s="254"/>
      <c r="B81" s="247" t="s">
        <v>83</v>
      </c>
      <c r="C81" s="248"/>
      <c r="D81" s="20"/>
      <c r="E81" s="76" t="s">
        <v>49</v>
      </c>
    </row>
    <row r="82" spans="1:5" ht="15" customHeight="1">
      <c r="A82" s="254"/>
      <c r="B82" s="245" t="s">
        <v>87</v>
      </c>
      <c r="C82" s="246"/>
      <c r="D82" s="20"/>
      <c r="E82" s="76" t="s">
        <v>49</v>
      </c>
    </row>
    <row r="83" spans="1:5" ht="15" customHeight="1">
      <c r="A83" s="254"/>
      <c r="B83" s="247" t="s">
        <v>88</v>
      </c>
      <c r="C83" s="248"/>
      <c r="D83" s="20"/>
      <c r="E83" s="76" t="s">
        <v>140</v>
      </c>
    </row>
    <row r="84" spans="1:5" ht="15" customHeight="1">
      <c r="A84" s="254"/>
      <c r="B84" s="247" t="s">
        <v>89</v>
      </c>
      <c r="C84" s="248"/>
      <c r="D84" s="41"/>
      <c r="E84" s="76" t="s">
        <v>140</v>
      </c>
    </row>
    <row r="85" spans="1:5" ht="15" customHeight="1">
      <c r="A85" s="254"/>
      <c r="B85" s="247" t="s">
        <v>95</v>
      </c>
      <c r="C85" s="248"/>
      <c r="D85" s="41"/>
      <c r="E85" s="76" t="s">
        <v>140</v>
      </c>
    </row>
    <row r="86" spans="1:5" ht="15" customHeight="1">
      <c r="A86" s="254"/>
      <c r="B86" s="247" t="s">
        <v>77</v>
      </c>
      <c r="C86" s="22" t="s">
        <v>78</v>
      </c>
      <c r="D86" s="21"/>
      <c r="E86" s="76" t="s">
        <v>48</v>
      </c>
    </row>
    <row r="87" spans="1:5" ht="15" customHeight="1">
      <c r="A87" s="254"/>
      <c r="B87" s="247"/>
      <c r="C87" s="22" t="s">
        <v>79</v>
      </c>
      <c r="D87" s="20"/>
      <c r="E87" s="76" t="s">
        <v>49</v>
      </c>
    </row>
    <row r="88" spans="1:5" ht="15" customHeight="1">
      <c r="A88" s="254"/>
      <c r="B88" s="70" t="s">
        <v>198</v>
      </c>
      <c r="C88" s="52">
        <v>0</v>
      </c>
      <c r="D88" s="211">
        <f>ROUND($D$11*C88/100,0)</f>
        <v>0</v>
      </c>
      <c r="E88" s="76" t="s">
        <v>48</v>
      </c>
    </row>
    <row r="89" spans="1:5" ht="15" customHeight="1">
      <c r="A89" s="254"/>
      <c r="B89" s="247" t="s">
        <v>94</v>
      </c>
      <c r="C89" s="248"/>
      <c r="D89" s="41"/>
      <c r="E89" s="76" t="s">
        <v>140</v>
      </c>
    </row>
    <row r="90" spans="1:5" ht="15" customHeight="1">
      <c r="A90" s="254"/>
      <c r="B90" s="245" t="s">
        <v>165</v>
      </c>
      <c r="C90" s="246"/>
      <c r="D90" s="20"/>
      <c r="E90" s="76" t="s">
        <v>49</v>
      </c>
    </row>
    <row r="91" spans="1:5" ht="15" customHeight="1">
      <c r="A91" s="254"/>
      <c r="B91" s="245" t="s">
        <v>164</v>
      </c>
      <c r="C91" s="246"/>
      <c r="D91" s="20"/>
      <c r="E91" s="76" t="s">
        <v>49</v>
      </c>
    </row>
    <row r="92" spans="1:5" ht="15" customHeight="1" thickBot="1">
      <c r="A92" s="255"/>
      <c r="B92" s="258" t="s">
        <v>91</v>
      </c>
      <c r="C92" s="259"/>
      <c r="D92" s="50"/>
      <c r="E92" s="77" t="s">
        <v>50</v>
      </c>
    </row>
    <row r="93" spans="1:5" ht="15" customHeight="1" thickTop="1">
      <c r="A93" s="260" t="s">
        <v>179</v>
      </c>
      <c r="B93" s="261" t="s">
        <v>84</v>
      </c>
      <c r="C93" s="262"/>
      <c r="D93" s="49"/>
      <c r="E93" s="76" t="s">
        <v>49</v>
      </c>
    </row>
    <row r="94" spans="1:5" ht="15" customHeight="1">
      <c r="A94" s="254"/>
      <c r="B94" s="245" t="s">
        <v>85</v>
      </c>
      <c r="C94" s="246"/>
      <c r="D94" s="20"/>
      <c r="E94" s="76" t="s">
        <v>49</v>
      </c>
    </row>
    <row r="95" spans="1:5" ht="15" customHeight="1">
      <c r="A95" s="254"/>
      <c r="B95" s="245" t="s">
        <v>86</v>
      </c>
      <c r="C95" s="246"/>
      <c r="D95" s="23"/>
      <c r="E95" s="76" t="s">
        <v>49</v>
      </c>
    </row>
    <row r="96" spans="1:5" ht="15" customHeight="1">
      <c r="A96" s="254"/>
      <c r="B96" s="245" t="s">
        <v>90</v>
      </c>
      <c r="C96" s="246"/>
      <c r="D96" s="23"/>
      <c r="E96" s="76" t="s">
        <v>49</v>
      </c>
    </row>
    <row r="97" spans="1:5" ht="15" customHeight="1">
      <c r="A97" s="254"/>
      <c r="B97" s="247" t="s">
        <v>83</v>
      </c>
      <c r="C97" s="248"/>
      <c r="D97" s="20"/>
      <c r="E97" s="76" t="s">
        <v>49</v>
      </c>
    </row>
    <row r="98" spans="1:5" ht="15" customHeight="1">
      <c r="A98" s="254"/>
      <c r="B98" s="245" t="s">
        <v>87</v>
      </c>
      <c r="C98" s="246"/>
      <c r="D98" s="20"/>
      <c r="E98" s="76" t="s">
        <v>49</v>
      </c>
    </row>
    <row r="99" spans="1:5" ht="15" customHeight="1">
      <c r="A99" s="254"/>
      <c r="B99" s="247" t="s">
        <v>88</v>
      </c>
      <c r="C99" s="248"/>
      <c r="D99" s="20"/>
      <c r="E99" s="76" t="s">
        <v>140</v>
      </c>
    </row>
    <row r="100" spans="1:5" ht="15" customHeight="1">
      <c r="A100" s="254"/>
      <c r="B100" s="247" t="s">
        <v>89</v>
      </c>
      <c r="C100" s="248"/>
      <c r="D100" s="41"/>
      <c r="E100" s="76" t="s">
        <v>140</v>
      </c>
    </row>
    <row r="101" spans="1:5" ht="15" customHeight="1">
      <c r="A101" s="254"/>
      <c r="B101" s="247" t="s">
        <v>95</v>
      </c>
      <c r="C101" s="248"/>
      <c r="D101" s="41"/>
      <c r="E101" s="76" t="s">
        <v>140</v>
      </c>
    </row>
    <row r="102" spans="1:5" ht="15" customHeight="1">
      <c r="A102" s="254"/>
      <c r="B102" s="247" t="s">
        <v>77</v>
      </c>
      <c r="C102" s="22" t="s">
        <v>78</v>
      </c>
      <c r="D102" s="21"/>
      <c r="E102" s="76" t="s">
        <v>48</v>
      </c>
    </row>
    <row r="103" spans="1:5" ht="15" customHeight="1">
      <c r="A103" s="254"/>
      <c r="B103" s="247"/>
      <c r="C103" s="22" t="s">
        <v>79</v>
      </c>
      <c r="D103" s="52"/>
      <c r="E103" s="76" t="s">
        <v>49</v>
      </c>
    </row>
    <row r="104" spans="1:5" ht="15" customHeight="1">
      <c r="A104" s="254"/>
      <c r="B104" s="70" t="s">
        <v>198</v>
      </c>
      <c r="C104" s="52">
        <v>0</v>
      </c>
      <c r="D104" s="211">
        <f>ROUND($D$11*C104/100,0)</f>
        <v>0</v>
      </c>
      <c r="E104" s="76" t="s">
        <v>48</v>
      </c>
    </row>
    <row r="105" spans="1:5" ht="15" customHeight="1">
      <c r="A105" s="254"/>
      <c r="B105" s="247" t="s">
        <v>94</v>
      </c>
      <c r="C105" s="248"/>
      <c r="D105" s="41"/>
      <c r="E105" s="76" t="s">
        <v>140</v>
      </c>
    </row>
    <row r="106" spans="1:5" ht="15" customHeight="1">
      <c r="A106" s="254"/>
      <c r="B106" s="245" t="s">
        <v>165</v>
      </c>
      <c r="C106" s="246"/>
      <c r="D106" s="20"/>
      <c r="E106" s="76" t="s">
        <v>49</v>
      </c>
    </row>
    <row r="107" spans="1:5" ht="15" customHeight="1">
      <c r="A107" s="254"/>
      <c r="B107" s="245" t="s">
        <v>164</v>
      </c>
      <c r="C107" s="246"/>
      <c r="D107" s="20"/>
      <c r="E107" s="76" t="s">
        <v>49</v>
      </c>
    </row>
    <row r="108" spans="1:5" ht="15" customHeight="1" thickBot="1">
      <c r="A108" s="255"/>
      <c r="B108" s="258" t="s">
        <v>91</v>
      </c>
      <c r="C108" s="259"/>
      <c r="D108" s="50"/>
      <c r="E108" s="77" t="s">
        <v>50</v>
      </c>
    </row>
    <row r="109" spans="1:5" ht="15" customHeight="1" thickTop="1">
      <c r="A109" s="260" t="s">
        <v>180</v>
      </c>
      <c r="B109" s="261" t="s">
        <v>84</v>
      </c>
      <c r="C109" s="262"/>
      <c r="D109" s="49"/>
      <c r="E109" s="76" t="s">
        <v>49</v>
      </c>
    </row>
    <row r="110" spans="1:5" ht="15" customHeight="1">
      <c r="A110" s="254"/>
      <c r="B110" s="245" t="s">
        <v>85</v>
      </c>
      <c r="C110" s="246"/>
      <c r="D110" s="20"/>
      <c r="E110" s="76" t="s">
        <v>49</v>
      </c>
    </row>
    <row r="111" spans="1:5" ht="15" customHeight="1">
      <c r="A111" s="254"/>
      <c r="B111" s="245" t="s">
        <v>86</v>
      </c>
      <c r="C111" s="246"/>
      <c r="D111" s="23"/>
      <c r="E111" s="76" t="s">
        <v>49</v>
      </c>
    </row>
    <row r="112" spans="1:5" ht="15" customHeight="1">
      <c r="A112" s="254"/>
      <c r="B112" s="245" t="s">
        <v>90</v>
      </c>
      <c r="C112" s="246"/>
      <c r="D112" s="23"/>
      <c r="E112" s="76" t="s">
        <v>49</v>
      </c>
    </row>
    <row r="113" spans="1:5" ht="15" customHeight="1">
      <c r="A113" s="254"/>
      <c r="B113" s="247" t="s">
        <v>83</v>
      </c>
      <c r="C113" s="248"/>
      <c r="D113" s="20"/>
      <c r="E113" s="76" t="s">
        <v>49</v>
      </c>
    </row>
    <row r="114" spans="1:5" ht="15" customHeight="1">
      <c r="A114" s="254"/>
      <c r="B114" s="245" t="s">
        <v>87</v>
      </c>
      <c r="C114" s="246"/>
      <c r="D114" s="20"/>
      <c r="E114" s="76" t="s">
        <v>49</v>
      </c>
    </row>
    <row r="115" spans="1:5" ht="15" customHeight="1">
      <c r="A115" s="254"/>
      <c r="B115" s="247" t="s">
        <v>88</v>
      </c>
      <c r="C115" s="248"/>
      <c r="D115" s="20"/>
      <c r="E115" s="76" t="s">
        <v>140</v>
      </c>
    </row>
    <row r="116" spans="1:5" ht="15" customHeight="1">
      <c r="A116" s="254"/>
      <c r="B116" s="247" t="s">
        <v>89</v>
      </c>
      <c r="C116" s="248"/>
      <c r="D116" s="41"/>
      <c r="E116" s="76" t="s">
        <v>140</v>
      </c>
    </row>
    <row r="117" spans="1:5" ht="15" customHeight="1">
      <c r="A117" s="254"/>
      <c r="B117" s="247" t="s">
        <v>95</v>
      </c>
      <c r="C117" s="248"/>
      <c r="D117" s="41"/>
      <c r="E117" s="76" t="s">
        <v>140</v>
      </c>
    </row>
    <row r="118" spans="1:5" ht="15" customHeight="1">
      <c r="A118" s="254"/>
      <c r="B118" s="247" t="s">
        <v>77</v>
      </c>
      <c r="C118" s="22" t="s">
        <v>78</v>
      </c>
      <c r="D118" s="21"/>
      <c r="E118" s="76" t="s">
        <v>48</v>
      </c>
    </row>
    <row r="119" spans="1:5" ht="15" customHeight="1">
      <c r="A119" s="254"/>
      <c r="B119" s="247"/>
      <c r="C119" s="22" t="s">
        <v>79</v>
      </c>
      <c r="D119" s="20"/>
      <c r="E119" s="76" t="s">
        <v>49</v>
      </c>
    </row>
    <row r="120" spans="1:5" ht="15" customHeight="1">
      <c r="A120" s="254"/>
      <c r="B120" s="70" t="s">
        <v>198</v>
      </c>
      <c r="C120" s="52">
        <v>0</v>
      </c>
      <c r="D120" s="211">
        <f>ROUND($D$11*C120/100,0)</f>
        <v>0</v>
      </c>
      <c r="E120" s="76" t="s">
        <v>48</v>
      </c>
    </row>
    <row r="121" spans="1:5" ht="15" customHeight="1">
      <c r="A121" s="254"/>
      <c r="B121" s="247" t="s">
        <v>94</v>
      </c>
      <c r="C121" s="248"/>
      <c r="D121" s="41"/>
      <c r="E121" s="76" t="s">
        <v>140</v>
      </c>
    </row>
    <row r="122" spans="1:5" ht="15" customHeight="1">
      <c r="A122" s="254"/>
      <c r="B122" s="245" t="s">
        <v>165</v>
      </c>
      <c r="C122" s="246"/>
      <c r="D122" s="20"/>
      <c r="E122" s="76" t="s">
        <v>49</v>
      </c>
    </row>
    <row r="123" spans="1:5" ht="15" customHeight="1">
      <c r="A123" s="254"/>
      <c r="B123" s="245" t="s">
        <v>164</v>
      </c>
      <c r="C123" s="246"/>
      <c r="D123" s="20"/>
      <c r="E123" s="76" t="s">
        <v>49</v>
      </c>
    </row>
    <row r="124" spans="1:5" ht="15" customHeight="1" thickBot="1">
      <c r="A124" s="255"/>
      <c r="B124" s="258" t="s">
        <v>91</v>
      </c>
      <c r="C124" s="259"/>
      <c r="D124" s="50"/>
      <c r="E124" s="77" t="s">
        <v>50</v>
      </c>
    </row>
    <row r="125" spans="1:5" ht="15" customHeight="1" thickTop="1">
      <c r="A125" s="260" t="s">
        <v>181</v>
      </c>
      <c r="B125" s="261" t="s">
        <v>84</v>
      </c>
      <c r="C125" s="262"/>
      <c r="D125" s="49"/>
      <c r="E125" s="76" t="s">
        <v>49</v>
      </c>
    </row>
    <row r="126" spans="1:5" ht="15" customHeight="1">
      <c r="A126" s="254"/>
      <c r="B126" s="245" t="s">
        <v>85</v>
      </c>
      <c r="C126" s="246"/>
      <c r="D126" s="20"/>
      <c r="E126" s="76" t="s">
        <v>49</v>
      </c>
    </row>
    <row r="127" spans="1:5" ht="15" customHeight="1">
      <c r="A127" s="254"/>
      <c r="B127" s="245" t="s">
        <v>86</v>
      </c>
      <c r="C127" s="246"/>
      <c r="D127" s="23"/>
      <c r="E127" s="76" t="s">
        <v>49</v>
      </c>
    </row>
    <row r="128" spans="1:5" ht="15" customHeight="1">
      <c r="A128" s="254"/>
      <c r="B128" s="245" t="s">
        <v>90</v>
      </c>
      <c r="C128" s="246"/>
      <c r="D128" s="23"/>
      <c r="E128" s="76" t="s">
        <v>49</v>
      </c>
    </row>
    <row r="129" spans="1:5" ht="15" customHeight="1">
      <c r="A129" s="254"/>
      <c r="B129" s="247" t="s">
        <v>83</v>
      </c>
      <c r="C129" s="248"/>
      <c r="D129" s="20"/>
      <c r="E129" s="76" t="s">
        <v>49</v>
      </c>
    </row>
    <row r="130" spans="1:5" ht="15" customHeight="1">
      <c r="A130" s="254"/>
      <c r="B130" s="245" t="s">
        <v>87</v>
      </c>
      <c r="C130" s="246"/>
      <c r="D130" s="20"/>
      <c r="E130" s="76" t="s">
        <v>49</v>
      </c>
    </row>
    <row r="131" spans="1:5" ht="15" customHeight="1">
      <c r="A131" s="254"/>
      <c r="B131" s="247" t="s">
        <v>88</v>
      </c>
      <c r="C131" s="248"/>
      <c r="D131" s="20"/>
      <c r="E131" s="76" t="s">
        <v>140</v>
      </c>
    </row>
    <row r="132" spans="1:5" ht="15" customHeight="1">
      <c r="A132" s="254"/>
      <c r="B132" s="247" t="s">
        <v>89</v>
      </c>
      <c r="C132" s="248"/>
      <c r="D132" s="41"/>
      <c r="E132" s="76" t="s">
        <v>140</v>
      </c>
    </row>
    <row r="133" spans="1:5" ht="15" customHeight="1">
      <c r="A133" s="254"/>
      <c r="B133" s="247" t="s">
        <v>95</v>
      </c>
      <c r="C133" s="248"/>
      <c r="D133" s="41"/>
      <c r="E133" s="76" t="s">
        <v>140</v>
      </c>
    </row>
    <row r="134" spans="1:5" ht="15" customHeight="1">
      <c r="A134" s="254"/>
      <c r="B134" s="247" t="s">
        <v>77</v>
      </c>
      <c r="C134" s="22" t="s">
        <v>78</v>
      </c>
      <c r="D134" s="21"/>
      <c r="E134" s="76" t="s">
        <v>48</v>
      </c>
    </row>
    <row r="135" spans="1:5" ht="15" customHeight="1">
      <c r="A135" s="254"/>
      <c r="B135" s="247"/>
      <c r="C135" s="22" t="s">
        <v>79</v>
      </c>
      <c r="D135" s="20"/>
      <c r="E135" s="76" t="s">
        <v>49</v>
      </c>
    </row>
    <row r="136" spans="1:5" ht="15" customHeight="1">
      <c r="A136" s="254"/>
      <c r="B136" s="70" t="s">
        <v>198</v>
      </c>
      <c r="C136" s="52">
        <v>0</v>
      </c>
      <c r="D136" s="211">
        <f>ROUND($D$11*C136/100,0)</f>
        <v>0</v>
      </c>
      <c r="E136" s="76" t="s">
        <v>48</v>
      </c>
    </row>
    <row r="137" spans="1:5" ht="15" customHeight="1">
      <c r="A137" s="254"/>
      <c r="B137" s="247" t="s">
        <v>94</v>
      </c>
      <c r="C137" s="248"/>
      <c r="D137" s="41"/>
      <c r="E137" s="76" t="s">
        <v>140</v>
      </c>
    </row>
    <row r="138" spans="1:5" ht="15" customHeight="1">
      <c r="A138" s="254"/>
      <c r="B138" s="245" t="s">
        <v>165</v>
      </c>
      <c r="C138" s="246"/>
      <c r="D138" s="20"/>
      <c r="E138" s="76" t="s">
        <v>49</v>
      </c>
    </row>
    <row r="139" spans="1:5" ht="15" customHeight="1">
      <c r="A139" s="254"/>
      <c r="B139" s="245" t="s">
        <v>164</v>
      </c>
      <c r="C139" s="246"/>
      <c r="D139" s="20"/>
      <c r="E139" s="76" t="s">
        <v>49</v>
      </c>
    </row>
    <row r="140" spans="1:5" ht="15" customHeight="1" thickBot="1">
      <c r="A140" s="255"/>
      <c r="B140" s="258" t="s">
        <v>91</v>
      </c>
      <c r="C140" s="259"/>
      <c r="D140" s="50"/>
      <c r="E140" s="77" t="s">
        <v>50</v>
      </c>
    </row>
    <row r="141" spans="1:5" ht="15" customHeight="1" thickTop="1">
      <c r="A141" s="260" t="s">
        <v>182</v>
      </c>
      <c r="B141" s="261" t="s">
        <v>84</v>
      </c>
      <c r="C141" s="262"/>
      <c r="D141" s="49"/>
      <c r="E141" s="76" t="s">
        <v>49</v>
      </c>
    </row>
    <row r="142" spans="1:5" ht="15" customHeight="1">
      <c r="A142" s="254"/>
      <c r="B142" s="245" t="s">
        <v>85</v>
      </c>
      <c r="C142" s="246"/>
      <c r="D142" s="20"/>
      <c r="E142" s="76" t="s">
        <v>49</v>
      </c>
    </row>
    <row r="143" spans="1:5" ht="15" customHeight="1">
      <c r="A143" s="254"/>
      <c r="B143" s="245" t="s">
        <v>86</v>
      </c>
      <c r="C143" s="246"/>
      <c r="D143" s="23"/>
      <c r="E143" s="76" t="s">
        <v>49</v>
      </c>
    </row>
    <row r="144" spans="1:5" ht="15" customHeight="1">
      <c r="A144" s="254"/>
      <c r="B144" s="245" t="s">
        <v>90</v>
      </c>
      <c r="C144" s="246"/>
      <c r="D144" s="23"/>
      <c r="E144" s="76" t="s">
        <v>49</v>
      </c>
    </row>
    <row r="145" spans="1:5" ht="15" customHeight="1">
      <c r="A145" s="254"/>
      <c r="B145" s="247" t="s">
        <v>83</v>
      </c>
      <c r="C145" s="248"/>
      <c r="D145" s="20"/>
      <c r="E145" s="76" t="s">
        <v>49</v>
      </c>
    </row>
    <row r="146" spans="1:5" ht="15" customHeight="1">
      <c r="A146" s="254"/>
      <c r="B146" s="245" t="s">
        <v>87</v>
      </c>
      <c r="C146" s="246"/>
      <c r="D146" s="20"/>
      <c r="E146" s="76" t="s">
        <v>49</v>
      </c>
    </row>
    <row r="147" spans="1:5" ht="15" customHeight="1">
      <c r="A147" s="254"/>
      <c r="B147" s="247" t="s">
        <v>88</v>
      </c>
      <c r="C147" s="248"/>
      <c r="D147" s="20"/>
      <c r="E147" s="76" t="s">
        <v>140</v>
      </c>
    </row>
    <row r="148" spans="1:5" ht="15" customHeight="1">
      <c r="A148" s="254"/>
      <c r="B148" s="247" t="s">
        <v>89</v>
      </c>
      <c r="C148" s="248"/>
      <c r="D148" s="41"/>
      <c r="E148" s="76" t="s">
        <v>140</v>
      </c>
    </row>
    <row r="149" spans="1:5" ht="15" customHeight="1">
      <c r="A149" s="254"/>
      <c r="B149" s="247" t="s">
        <v>95</v>
      </c>
      <c r="C149" s="248"/>
      <c r="D149" s="41"/>
      <c r="E149" s="76" t="s">
        <v>140</v>
      </c>
    </row>
    <row r="150" spans="1:5" ht="15" customHeight="1">
      <c r="A150" s="254"/>
      <c r="B150" s="247" t="s">
        <v>77</v>
      </c>
      <c r="C150" s="22" t="s">
        <v>78</v>
      </c>
      <c r="D150" s="21"/>
      <c r="E150" s="76" t="s">
        <v>48</v>
      </c>
    </row>
    <row r="151" spans="1:5" ht="15" customHeight="1">
      <c r="A151" s="254"/>
      <c r="B151" s="247"/>
      <c r="C151" s="22" t="s">
        <v>79</v>
      </c>
      <c r="D151" s="20"/>
      <c r="E151" s="76" t="s">
        <v>49</v>
      </c>
    </row>
    <row r="152" spans="1:5" ht="15" customHeight="1">
      <c r="A152" s="254"/>
      <c r="B152" s="70" t="s">
        <v>198</v>
      </c>
      <c r="C152" s="52">
        <v>0</v>
      </c>
      <c r="D152" s="211">
        <f>ROUND($D$11*C152/100,0)</f>
        <v>0</v>
      </c>
      <c r="E152" s="76" t="s">
        <v>48</v>
      </c>
    </row>
    <row r="153" spans="1:5" ht="15" customHeight="1">
      <c r="A153" s="254"/>
      <c r="B153" s="247" t="s">
        <v>94</v>
      </c>
      <c r="C153" s="248"/>
      <c r="D153" s="41"/>
      <c r="E153" s="76" t="s">
        <v>140</v>
      </c>
    </row>
    <row r="154" spans="1:5" ht="15" customHeight="1">
      <c r="A154" s="254"/>
      <c r="B154" s="245" t="s">
        <v>165</v>
      </c>
      <c r="C154" s="246"/>
      <c r="D154" s="20"/>
      <c r="E154" s="76" t="s">
        <v>49</v>
      </c>
    </row>
    <row r="155" spans="1:5" ht="15" customHeight="1">
      <c r="A155" s="254"/>
      <c r="B155" s="245" t="s">
        <v>164</v>
      </c>
      <c r="C155" s="246"/>
      <c r="D155" s="20"/>
      <c r="E155" s="76" t="s">
        <v>49</v>
      </c>
    </row>
    <row r="156" spans="1:5" ht="15" customHeight="1" thickBot="1">
      <c r="A156" s="255"/>
      <c r="B156" s="258" t="s">
        <v>91</v>
      </c>
      <c r="C156" s="259"/>
      <c r="D156" s="50"/>
      <c r="E156" s="77" t="s">
        <v>50</v>
      </c>
    </row>
    <row r="157" spans="1:5" ht="15" customHeight="1" thickTop="1">
      <c r="A157" s="260" t="s">
        <v>183</v>
      </c>
      <c r="B157" s="261" t="s">
        <v>84</v>
      </c>
      <c r="C157" s="262"/>
      <c r="D157" s="49"/>
      <c r="E157" s="76" t="s">
        <v>49</v>
      </c>
    </row>
    <row r="158" spans="1:5" ht="15" customHeight="1">
      <c r="A158" s="254"/>
      <c r="B158" s="245" t="s">
        <v>85</v>
      </c>
      <c r="C158" s="246"/>
      <c r="D158" s="20"/>
      <c r="E158" s="76" t="s">
        <v>49</v>
      </c>
    </row>
    <row r="159" spans="1:5" ht="15" customHeight="1">
      <c r="A159" s="254"/>
      <c r="B159" s="245" t="s">
        <v>86</v>
      </c>
      <c r="C159" s="246"/>
      <c r="D159" s="23"/>
      <c r="E159" s="76" t="s">
        <v>49</v>
      </c>
    </row>
    <row r="160" spans="1:5" ht="15" customHeight="1">
      <c r="A160" s="254"/>
      <c r="B160" s="245" t="s">
        <v>90</v>
      </c>
      <c r="C160" s="246"/>
      <c r="D160" s="23"/>
      <c r="E160" s="76" t="s">
        <v>49</v>
      </c>
    </row>
    <row r="161" spans="1:5" ht="15" customHeight="1">
      <c r="A161" s="254"/>
      <c r="B161" s="247" t="s">
        <v>83</v>
      </c>
      <c r="C161" s="248"/>
      <c r="D161" s="20"/>
      <c r="E161" s="76" t="s">
        <v>49</v>
      </c>
    </row>
    <row r="162" spans="1:5" ht="15" customHeight="1">
      <c r="A162" s="254"/>
      <c r="B162" s="245" t="s">
        <v>87</v>
      </c>
      <c r="C162" s="246"/>
      <c r="D162" s="20"/>
      <c r="E162" s="76" t="s">
        <v>49</v>
      </c>
    </row>
    <row r="163" spans="1:5" ht="15" customHeight="1">
      <c r="A163" s="254"/>
      <c r="B163" s="247" t="s">
        <v>88</v>
      </c>
      <c r="C163" s="248"/>
      <c r="D163" s="20"/>
      <c r="E163" s="76" t="s">
        <v>140</v>
      </c>
    </row>
    <row r="164" spans="1:5" ht="15" customHeight="1">
      <c r="A164" s="254"/>
      <c r="B164" s="247" t="s">
        <v>89</v>
      </c>
      <c r="C164" s="248"/>
      <c r="D164" s="41"/>
      <c r="E164" s="76" t="s">
        <v>140</v>
      </c>
    </row>
    <row r="165" spans="1:5" ht="15" customHeight="1">
      <c r="A165" s="254"/>
      <c r="B165" s="247" t="s">
        <v>95</v>
      </c>
      <c r="C165" s="248"/>
      <c r="D165" s="41"/>
      <c r="E165" s="76" t="s">
        <v>140</v>
      </c>
    </row>
    <row r="166" spans="1:5" ht="15" customHeight="1">
      <c r="A166" s="254"/>
      <c r="B166" s="247" t="s">
        <v>77</v>
      </c>
      <c r="C166" s="22" t="s">
        <v>78</v>
      </c>
      <c r="D166" s="21"/>
      <c r="E166" s="76" t="s">
        <v>48</v>
      </c>
    </row>
    <row r="167" spans="1:5" ht="15" customHeight="1">
      <c r="A167" s="254"/>
      <c r="B167" s="247"/>
      <c r="C167" s="22" t="s">
        <v>79</v>
      </c>
      <c r="D167" s="20"/>
      <c r="E167" s="76" t="s">
        <v>49</v>
      </c>
    </row>
    <row r="168" spans="1:5" ht="15" customHeight="1">
      <c r="A168" s="254"/>
      <c r="B168" s="70" t="s">
        <v>198</v>
      </c>
      <c r="C168" s="52">
        <v>0</v>
      </c>
      <c r="D168" s="211">
        <f>ROUND($D$11*C168/100,0)</f>
        <v>0</v>
      </c>
      <c r="E168" s="76" t="s">
        <v>48</v>
      </c>
    </row>
    <row r="169" spans="1:5" ht="15" customHeight="1">
      <c r="A169" s="254"/>
      <c r="B169" s="247" t="s">
        <v>94</v>
      </c>
      <c r="C169" s="248"/>
      <c r="D169" s="41"/>
      <c r="E169" s="76" t="s">
        <v>140</v>
      </c>
    </row>
    <row r="170" spans="1:5" ht="15" customHeight="1">
      <c r="A170" s="254"/>
      <c r="B170" s="245" t="s">
        <v>165</v>
      </c>
      <c r="C170" s="246"/>
      <c r="D170" s="20"/>
      <c r="E170" s="76" t="s">
        <v>49</v>
      </c>
    </row>
    <row r="171" spans="1:5" ht="15" customHeight="1">
      <c r="A171" s="254"/>
      <c r="B171" s="245" t="s">
        <v>164</v>
      </c>
      <c r="C171" s="246"/>
      <c r="D171" s="20"/>
      <c r="E171" s="76" t="s">
        <v>49</v>
      </c>
    </row>
    <row r="172" spans="1:5" ht="15" customHeight="1" thickBot="1">
      <c r="A172" s="255"/>
      <c r="B172" s="258" t="s">
        <v>91</v>
      </c>
      <c r="C172" s="259"/>
      <c r="D172" s="50"/>
      <c r="E172" s="77" t="s">
        <v>50</v>
      </c>
    </row>
    <row r="173" spans="1:5" ht="15" customHeight="1" thickTop="1">
      <c r="A173" s="260" t="s">
        <v>184</v>
      </c>
      <c r="B173" s="261" t="s">
        <v>84</v>
      </c>
      <c r="C173" s="262"/>
      <c r="D173" s="49"/>
      <c r="E173" s="76" t="s">
        <v>49</v>
      </c>
    </row>
    <row r="174" spans="1:5" ht="15" customHeight="1">
      <c r="A174" s="254"/>
      <c r="B174" s="245" t="s">
        <v>85</v>
      </c>
      <c r="C174" s="246"/>
      <c r="D174" s="20"/>
      <c r="E174" s="76" t="s">
        <v>49</v>
      </c>
    </row>
    <row r="175" spans="1:5" ht="15" customHeight="1">
      <c r="A175" s="254"/>
      <c r="B175" s="245" t="s">
        <v>86</v>
      </c>
      <c r="C175" s="246"/>
      <c r="D175" s="23"/>
      <c r="E175" s="76" t="s">
        <v>49</v>
      </c>
    </row>
    <row r="176" spans="1:5" ht="15" customHeight="1">
      <c r="A176" s="254"/>
      <c r="B176" s="245" t="s">
        <v>90</v>
      </c>
      <c r="C176" s="246"/>
      <c r="D176" s="23"/>
      <c r="E176" s="76" t="s">
        <v>49</v>
      </c>
    </row>
    <row r="177" spans="1:5" ht="15" customHeight="1">
      <c r="A177" s="254"/>
      <c r="B177" s="247" t="s">
        <v>83</v>
      </c>
      <c r="C177" s="248"/>
      <c r="D177" s="20"/>
      <c r="E177" s="76" t="s">
        <v>49</v>
      </c>
    </row>
    <row r="178" spans="1:5" ht="15" customHeight="1">
      <c r="A178" s="254"/>
      <c r="B178" s="245" t="s">
        <v>87</v>
      </c>
      <c r="C178" s="246"/>
      <c r="D178" s="20"/>
      <c r="E178" s="76" t="s">
        <v>49</v>
      </c>
    </row>
    <row r="179" spans="1:5" ht="15" customHeight="1">
      <c r="A179" s="254"/>
      <c r="B179" s="247" t="s">
        <v>88</v>
      </c>
      <c r="C179" s="248"/>
      <c r="D179" s="20"/>
      <c r="E179" s="76" t="s">
        <v>140</v>
      </c>
    </row>
    <row r="180" spans="1:5" ht="15" customHeight="1">
      <c r="A180" s="254"/>
      <c r="B180" s="247" t="s">
        <v>89</v>
      </c>
      <c r="C180" s="248"/>
      <c r="D180" s="41"/>
      <c r="E180" s="76" t="s">
        <v>140</v>
      </c>
    </row>
    <row r="181" spans="1:5" ht="15" customHeight="1">
      <c r="A181" s="254"/>
      <c r="B181" s="247" t="s">
        <v>95</v>
      </c>
      <c r="C181" s="248"/>
      <c r="D181" s="41"/>
      <c r="E181" s="76" t="s">
        <v>140</v>
      </c>
    </row>
    <row r="182" spans="1:5" ht="15" customHeight="1">
      <c r="A182" s="254"/>
      <c r="B182" s="247" t="s">
        <v>77</v>
      </c>
      <c r="C182" s="22" t="s">
        <v>78</v>
      </c>
      <c r="D182" s="21"/>
      <c r="E182" s="76" t="s">
        <v>48</v>
      </c>
    </row>
    <row r="183" spans="1:5" ht="15" customHeight="1">
      <c r="A183" s="254"/>
      <c r="B183" s="247"/>
      <c r="C183" s="22" t="s">
        <v>79</v>
      </c>
      <c r="D183" s="20"/>
      <c r="E183" s="76" t="s">
        <v>49</v>
      </c>
    </row>
    <row r="184" spans="1:5" ht="15" customHeight="1">
      <c r="A184" s="254"/>
      <c r="B184" s="70" t="s">
        <v>198</v>
      </c>
      <c r="C184" s="52">
        <v>0</v>
      </c>
      <c r="D184" s="211">
        <f>ROUND($D$11*C184/100,0)</f>
        <v>0</v>
      </c>
      <c r="E184" s="76" t="s">
        <v>48</v>
      </c>
    </row>
    <row r="185" spans="1:5" ht="15" customHeight="1">
      <c r="A185" s="254"/>
      <c r="B185" s="247" t="s">
        <v>94</v>
      </c>
      <c r="C185" s="248"/>
      <c r="D185" s="41"/>
      <c r="E185" s="76" t="s">
        <v>140</v>
      </c>
    </row>
    <row r="186" spans="1:5" ht="15" customHeight="1">
      <c r="A186" s="254"/>
      <c r="B186" s="245" t="s">
        <v>165</v>
      </c>
      <c r="C186" s="246"/>
      <c r="D186" s="20"/>
      <c r="E186" s="76" t="s">
        <v>49</v>
      </c>
    </row>
    <row r="187" spans="1:5" ht="15" customHeight="1">
      <c r="A187" s="254"/>
      <c r="B187" s="245" t="s">
        <v>164</v>
      </c>
      <c r="C187" s="246"/>
      <c r="D187" s="20"/>
      <c r="E187" s="76" t="s">
        <v>49</v>
      </c>
    </row>
    <row r="188" spans="1:5" ht="15" customHeight="1" thickBot="1">
      <c r="A188" s="255"/>
      <c r="B188" s="258" t="s">
        <v>91</v>
      </c>
      <c r="C188" s="259"/>
      <c r="D188" s="50"/>
      <c r="E188" s="77" t="s">
        <v>50</v>
      </c>
    </row>
    <row r="189" spans="1:5" ht="15" customHeight="1" thickTop="1">
      <c r="A189" s="260" t="s">
        <v>185</v>
      </c>
      <c r="B189" s="261" t="s">
        <v>84</v>
      </c>
      <c r="C189" s="262"/>
      <c r="D189" s="49"/>
      <c r="E189" s="76" t="s">
        <v>49</v>
      </c>
    </row>
    <row r="190" spans="1:5" ht="15" customHeight="1">
      <c r="A190" s="254"/>
      <c r="B190" s="245" t="s">
        <v>85</v>
      </c>
      <c r="C190" s="246"/>
      <c r="D190" s="20"/>
      <c r="E190" s="76" t="s">
        <v>49</v>
      </c>
    </row>
    <row r="191" spans="1:5" ht="15" customHeight="1">
      <c r="A191" s="254"/>
      <c r="B191" s="245" t="s">
        <v>86</v>
      </c>
      <c r="C191" s="246"/>
      <c r="D191" s="23"/>
      <c r="E191" s="76" t="s">
        <v>49</v>
      </c>
    </row>
    <row r="192" spans="1:5" ht="15" customHeight="1">
      <c r="A192" s="254"/>
      <c r="B192" s="245" t="s">
        <v>90</v>
      </c>
      <c r="C192" s="246"/>
      <c r="D192" s="23"/>
      <c r="E192" s="76" t="s">
        <v>49</v>
      </c>
    </row>
    <row r="193" spans="1:5" ht="15" customHeight="1">
      <c r="A193" s="254"/>
      <c r="B193" s="247" t="s">
        <v>83</v>
      </c>
      <c r="C193" s="248"/>
      <c r="D193" s="20"/>
      <c r="E193" s="76" t="s">
        <v>49</v>
      </c>
    </row>
    <row r="194" spans="1:5" ht="15" customHeight="1">
      <c r="A194" s="254"/>
      <c r="B194" s="245" t="s">
        <v>87</v>
      </c>
      <c r="C194" s="246"/>
      <c r="D194" s="20"/>
      <c r="E194" s="76" t="s">
        <v>49</v>
      </c>
    </row>
    <row r="195" spans="1:5" ht="15" customHeight="1">
      <c r="A195" s="254"/>
      <c r="B195" s="247" t="s">
        <v>88</v>
      </c>
      <c r="C195" s="248"/>
      <c r="D195" s="20"/>
      <c r="E195" s="76" t="s">
        <v>140</v>
      </c>
    </row>
    <row r="196" spans="1:5" ht="15" customHeight="1">
      <c r="A196" s="254"/>
      <c r="B196" s="247" t="s">
        <v>89</v>
      </c>
      <c r="C196" s="248"/>
      <c r="D196" s="41"/>
      <c r="E196" s="76" t="s">
        <v>140</v>
      </c>
    </row>
    <row r="197" spans="1:5" ht="15" customHeight="1">
      <c r="A197" s="254"/>
      <c r="B197" s="247" t="s">
        <v>95</v>
      </c>
      <c r="C197" s="248"/>
      <c r="D197" s="41"/>
      <c r="E197" s="76" t="s">
        <v>140</v>
      </c>
    </row>
    <row r="198" spans="1:5" ht="15" customHeight="1">
      <c r="A198" s="254"/>
      <c r="B198" s="247" t="s">
        <v>77</v>
      </c>
      <c r="C198" s="22" t="s">
        <v>78</v>
      </c>
      <c r="D198" s="21"/>
      <c r="E198" s="76" t="s">
        <v>48</v>
      </c>
    </row>
    <row r="199" spans="1:5" ht="15" customHeight="1">
      <c r="A199" s="254"/>
      <c r="B199" s="247"/>
      <c r="C199" s="22" t="s">
        <v>79</v>
      </c>
      <c r="D199" s="20"/>
      <c r="E199" s="76" t="s">
        <v>49</v>
      </c>
    </row>
    <row r="200" spans="1:5" ht="15" customHeight="1">
      <c r="A200" s="254"/>
      <c r="B200" s="70" t="s">
        <v>198</v>
      </c>
      <c r="C200" s="52">
        <v>0</v>
      </c>
      <c r="D200" s="211">
        <f>ROUND($D$11*C200/100,0)</f>
        <v>0</v>
      </c>
      <c r="E200" s="76" t="s">
        <v>48</v>
      </c>
    </row>
    <row r="201" spans="1:5" ht="15" customHeight="1">
      <c r="A201" s="254"/>
      <c r="B201" s="247" t="s">
        <v>94</v>
      </c>
      <c r="C201" s="248"/>
      <c r="D201" s="41"/>
      <c r="E201" s="76" t="s">
        <v>140</v>
      </c>
    </row>
    <row r="202" spans="1:5" ht="15" customHeight="1">
      <c r="A202" s="254"/>
      <c r="B202" s="245" t="s">
        <v>165</v>
      </c>
      <c r="C202" s="246"/>
      <c r="D202" s="20"/>
      <c r="E202" s="76" t="s">
        <v>49</v>
      </c>
    </row>
    <row r="203" spans="1:5" ht="15" customHeight="1">
      <c r="A203" s="254"/>
      <c r="B203" s="245" t="s">
        <v>164</v>
      </c>
      <c r="C203" s="246"/>
      <c r="D203" s="20"/>
      <c r="E203" s="76" t="s">
        <v>49</v>
      </c>
    </row>
    <row r="204" spans="1:5" ht="15" customHeight="1" thickBot="1">
      <c r="A204" s="255"/>
      <c r="B204" s="258" t="s">
        <v>91</v>
      </c>
      <c r="C204" s="259"/>
      <c r="D204" s="50"/>
      <c r="E204" s="77" t="s">
        <v>50</v>
      </c>
    </row>
    <row r="205" spans="1:5" ht="15" customHeight="1" thickTop="1">
      <c r="A205" s="260" t="s">
        <v>186</v>
      </c>
      <c r="B205" s="261" t="s">
        <v>84</v>
      </c>
      <c r="C205" s="262"/>
      <c r="D205" s="49"/>
      <c r="E205" s="76" t="s">
        <v>49</v>
      </c>
    </row>
    <row r="206" spans="1:5" ht="15" customHeight="1">
      <c r="A206" s="254"/>
      <c r="B206" s="245" t="s">
        <v>85</v>
      </c>
      <c r="C206" s="246"/>
      <c r="D206" s="20"/>
      <c r="E206" s="76" t="s">
        <v>49</v>
      </c>
    </row>
    <row r="207" spans="1:5" ht="15" customHeight="1">
      <c r="A207" s="254"/>
      <c r="B207" s="245" t="s">
        <v>86</v>
      </c>
      <c r="C207" s="246"/>
      <c r="D207" s="23"/>
      <c r="E207" s="76" t="s">
        <v>49</v>
      </c>
    </row>
    <row r="208" spans="1:5" ht="15" customHeight="1">
      <c r="A208" s="254"/>
      <c r="B208" s="245" t="s">
        <v>90</v>
      </c>
      <c r="C208" s="246"/>
      <c r="D208" s="23"/>
      <c r="E208" s="76" t="s">
        <v>49</v>
      </c>
    </row>
    <row r="209" spans="1:5" ht="15" customHeight="1">
      <c r="A209" s="254"/>
      <c r="B209" s="247" t="s">
        <v>83</v>
      </c>
      <c r="C209" s="248"/>
      <c r="D209" s="20"/>
      <c r="E209" s="76" t="s">
        <v>49</v>
      </c>
    </row>
    <row r="210" spans="1:5" ht="15" customHeight="1">
      <c r="A210" s="254"/>
      <c r="B210" s="245" t="s">
        <v>87</v>
      </c>
      <c r="C210" s="246"/>
      <c r="D210" s="20"/>
      <c r="E210" s="76" t="s">
        <v>49</v>
      </c>
    </row>
    <row r="211" spans="1:5" ht="15" customHeight="1">
      <c r="A211" s="254"/>
      <c r="B211" s="247" t="s">
        <v>88</v>
      </c>
      <c r="C211" s="248"/>
      <c r="D211" s="20"/>
      <c r="E211" s="76" t="s">
        <v>140</v>
      </c>
    </row>
    <row r="212" spans="1:5" ht="15" customHeight="1">
      <c r="A212" s="254"/>
      <c r="B212" s="247" t="s">
        <v>89</v>
      </c>
      <c r="C212" s="248"/>
      <c r="D212" s="41"/>
      <c r="E212" s="76" t="s">
        <v>140</v>
      </c>
    </row>
    <row r="213" spans="1:5" ht="15" customHeight="1">
      <c r="A213" s="254"/>
      <c r="B213" s="247" t="s">
        <v>95</v>
      </c>
      <c r="C213" s="248"/>
      <c r="D213" s="41"/>
      <c r="E213" s="76" t="s">
        <v>140</v>
      </c>
    </row>
    <row r="214" spans="1:5" ht="15" customHeight="1">
      <c r="A214" s="254"/>
      <c r="B214" s="247" t="s">
        <v>77</v>
      </c>
      <c r="C214" s="22" t="s">
        <v>78</v>
      </c>
      <c r="D214" s="21"/>
      <c r="E214" s="76" t="s">
        <v>48</v>
      </c>
    </row>
    <row r="215" spans="1:5" ht="15" customHeight="1">
      <c r="A215" s="254"/>
      <c r="B215" s="247"/>
      <c r="C215" s="22" t="s">
        <v>79</v>
      </c>
      <c r="D215" s="20"/>
      <c r="E215" s="76" t="s">
        <v>49</v>
      </c>
    </row>
    <row r="216" spans="1:5" ht="15" customHeight="1">
      <c r="A216" s="254"/>
      <c r="B216" s="70" t="s">
        <v>198</v>
      </c>
      <c r="C216" s="52">
        <v>0</v>
      </c>
      <c r="D216" s="211">
        <f>ROUND($D$11*C216/100,0)</f>
        <v>0</v>
      </c>
      <c r="E216" s="76" t="s">
        <v>48</v>
      </c>
    </row>
    <row r="217" spans="1:5" ht="15" customHeight="1">
      <c r="A217" s="254"/>
      <c r="B217" s="247" t="s">
        <v>94</v>
      </c>
      <c r="C217" s="248"/>
      <c r="D217" s="41"/>
      <c r="E217" s="76" t="s">
        <v>140</v>
      </c>
    </row>
    <row r="218" spans="1:5" ht="15" customHeight="1">
      <c r="A218" s="254"/>
      <c r="B218" s="245" t="s">
        <v>165</v>
      </c>
      <c r="C218" s="246"/>
      <c r="D218" s="20"/>
      <c r="E218" s="76" t="s">
        <v>49</v>
      </c>
    </row>
    <row r="219" spans="1:5" ht="15" customHeight="1">
      <c r="A219" s="254"/>
      <c r="B219" s="245" t="s">
        <v>164</v>
      </c>
      <c r="C219" s="246"/>
      <c r="D219" s="20"/>
      <c r="E219" s="76" t="s">
        <v>49</v>
      </c>
    </row>
    <row r="220" spans="1:5" ht="15" customHeight="1" thickBot="1">
      <c r="A220" s="255"/>
      <c r="B220" s="258" t="s">
        <v>91</v>
      </c>
      <c r="C220" s="259"/>
      <c r="D220" s="50"/>
      <c r="E220" s="77" t="s">
        <v>50</v>
      </c>
    </row>
    <row r="221" spans="1:5" ht="15" customHeight="1" thickTop="1">
      <c r="A221" s="260" t="s">
        <v>187</v>
      </c>
      <c r="B221" s="261" t="s">
        <v>84</v>
      </c>
      <c r="C221" s="262"/>
      <c r="D221" s="49"/>
      <c r="E221" s="76" t="s">
        <v>49</v>
      </c>
    </row>
    <row r="222" spans="1:5" ht="15" customHeight="1">
      <c r="A222" s="254"/>
      <c r="B222" s="245" t="s">
        <v>85</v>
      </c>
      <c r="C222" s="246"/>
      <c r="D222" s="20"/>
      <c r="E222" s="76" t="s">
        <v>49</v>
      </c>
    </row>
    <row r="223" spans="1:5" ht="15" customHeight="1">
      <c r="A223" s="254"/>
      <c r="B223" s="245" t="s">
        <v>86</v>
      </c>
      <c r="C223" s="246"/>
      <c r="D223" s="23"/>
      <c r="E223" s="76" t="s">
        <v>49</v>
      </c>
    </row>
    <row r="224" spans="1:5" ht="15" customHeight="1">
      <c r="A224" s="254"/>
      <c r="B224" s="245" t="s">
        <v>90</v>
      </c>
      <c r="C224" s="246"/>
      <c r="D224" s="23"/>
      <c r="E224" s="76" t="s">
        <v>49</v>
      </c>
    </row>
    <row r="225" spans="1:5" ht="15" customHeight="1">
      <c r="A225" s="254"/>
      <c r="B225" s="247" t="s">
        <v>83</v>
      </c>
      <c r="C225" s="248"/>
      <c r="D225" s="20"/>
      <c r="E225" s="76" t="s">
        <v>49</v>
      </c>
    </row>
    <row r="226" spans="1:5" ht="15" customHeight="1">
      <c r="A226" s="254"/>
      <c r="B226" s="245" t="s">
        <v>87</v>
      </c>
      <c r="C226" s="246"/>
      <c r="D226" s="20"/>
      <c r="E226" s="76" t="s">
        <v>49</v>
      </c>
    </row>
    <row r="227" spans="1:5" ht="15" customHeight="1">
      <c r="A227" s="254"/>
      <c r="B227" s="247" t="s">
        <v>88</v>
      </c>
      <c r="C227" s="248"/>
      <c r="D227" s="20"/>
      <c r="E227" s="76" t="s">
        <v>140</v>
      </c>
    </row>
    <row r="228" spans="1:5" ht="15" customHeight="1">
      <c r="A228" s="254"/>
      <c r="B228" s="247" t="s">
        <v>89</v>
      </c>
      <c r="C228" s="248"/>
      <c r="D228" s="41"/>
      <c r="E228" s="76" t="s">
        <v>140</v>
      </c>
    </row>
    <row r="229" spans="1:5" ht="15" customHeight="1">
      <c r="A229" s="254"/>
      <c r="B229" s="247" t="s">
        <v>95</v>
      </c>
      <c r="C229" s="248"/>
      <c r="D229" s="41"/>
      <c r="E229" s="76" t="s">
        <v>140</v>
      </c>
    </row>
    <row r="230" spans="1:5" ht="15" customHeight="1">
      <c r="A230" s="254"/>
      <c r="B230" s="247" t="s">
        <v>77</v>
      </c>
      <c r="C230" s="22" t="s">
        <v>78</v>
      </c>
      <c r="D230" s="21"/>
      <c r="E230" s="76" t="s">
        <v>48</v>
      </c>
    </row>
    <row r="231" spans="1:5" ht="15" customHeight="1">
      <c r="A231" s="254"/>
      <c r="B231" s="247"/>
      <c r="C231" s="22" t="s">
        <v>79</v>
      </c>
      <c r="D231" s="20"/>
      <c r="E231" s="76" t="s">
        <v>49</v>
      </c>
    </row>
    <row r="232" spans="1:5" ht="15" customHeight="1">
      <c r="A232" s="254"/>
      <c r="B232" s="70" t="s">
        <v>198</v>
      </c>
      <c r="C232" s="52">
        <v>0</v>
      </c>
      <c r="D232" s="211">
        <f>ROUND($D$11*C232/100,0)</f>
        <v>0</v>
      </c>
      <c r="E232" s="76" t="s">
        <v>48</v>
      </c>
    </row>
    <row r="233" spans="1:5" ht="15" customHeight="1">
      <c r="A233" s="254"/>
      <c r="B233" s="247" t="s">
        <v>94</v>
      </c>
      <c r="C233" s="248"/>
      <c r="D233" s="41"/>
      <c r="E233" s="76" t="s">
        <v>140</v>
      </c>
    </row>
    <row r="234" spans="1:5" ht="15" customHeight="1">
      <c r="A234" s="254"/>
      <c r="B234" s="245" t="s">
        <v>165</v>
      </c>
      <c r="C234" s="246"/>
      <c r="D234" s="20"/>
      <c r="E234" s="76" t="s">
        <v>49</v>
      </c>
    </row>
    <row r="235" spans="1:5" ht="15" customHeight="1">
      <c r="A235" s="254"/>
      <c r="B235" s="245" t="s">
        <v>164</v>
      </c>
      <c r="C235" s="246"/>
      <c r="D235" s="20"/>
      <c r="E235" s="76" t="s">
        <v>49</v>
      </c>
    </row>
    <row r="236" spans="1:5" ht="15" customHeight="1" thickBot="1">
      <c r="A236" s="255"/>
      <c r="B236" s="258" t="s">
        <v>91</v>
      </c>
      <c r="C236" s="259"/>
      <c r="D236" s="50"/>
      <c r="E236" s="77" t="s">
        <v>50</v>
      </c>
    </row>
    <row r="237" spans="1:5" ht="15" customHeight="1" thickTop="1">
      <c r="A237" s="260" t="s">
        <v>188</v>
      </c>
      <c r="B237" s="261" t="s">
        <v>84</v>
      </c>
      <c r="C237" s="262"/>
      <c r="D237" s="49"/>
      <c r="E237" s="76" t="s">
        <v>49</v>
      </c>
    </row>
    <row r="238" spans="1:5" ht="15" customHeight="1">
      <c r="A238" s="254"/>
      <c r="B238" s="245" t="s">
        <v>85</v>
      </c>
      <c r="C238" s="246"/>
      <c r="D238" s="20"/>
      <c r="E238" s="76" t="s">
        <v>49</v>
      </c>
    </row>
    <row r="239" spans="1:5" ht="15" customHeight="1">
      <c r="A239" s="254"/>
      <c r="B239" s="245" t="s">
        <v>86</v>
      </c>
      <c r="C239" s="246"/>
      <c r="D239" s="23"/>
      <c r="E239" s="76" t="s">
        <v>49</v>
      </c>
    </row>
    <row r="240" spans="1:5" ht="15" customHeight="1">
      <c r="A240" s="254"/>
      <c r="B240" s="245" t="s">
        <v>90</v>
      </c>
      <c r="C240" s="246"/>
      <c r="D240" s="23"/>
      <c r="E240" s="76" t="s">
        <v>49</v>
      </c>
    </row>
    <row r="241" spans="1:5" ht="15" customHeight="1">
      <c r="A241" s="254"/>
      <c r="B241" s="247" t="s">
        <v>83</v>
      </c>
      <c r="C241" s="248"/>
      <c r="D241" s="20"/>
      <c r="E241" s="76" t="s">
        <v>49</v>
      </c>
    </row>
    <row r="242" spans="1:5" ht="15" customHeight="1">
      <c r="A242" s="254"/>
      <c r="B242" s="245" t="s">
        <v>87</v>
      </c>
      <c r="C242" s="246"/>
      <c r="D242" s="20"/>
      <c r="E242" s="76" t="s">
        <v>49</v>
      </c>
    </row>
    <row r="243" spans="1:5" ht="15" customHeight="1">
      <c r="A243" s="254"/>
      <c r="B243" s="247" t="s">
        <v>88</v>
      </c>
      <c r="C243" s="248"/>
      <c r="D243" s="20"/>
      <c r="E243" s="76" t="s">
        <v>140</v>
      </c>
    </row>
    <row r="244" spans="1:5" ht="15" customHeight="1">
      <c r="A244" s="254"/>
      <c r="B244" s="247" t="s">
        <v>89</v>
      </c>
      <c r="C244" s="248"/>
      <c r="D244" s="41"/>
      <c r="E244" s="76" t="s">
        <v>140</v>
      </c>
    </row>
    <row r="245" spans="1:5" ht="15" customHeight="1">
      <c r="A245" s="254"/>
      <c r="B245" s="247" t="s">
        <v>95</v>
      </c>
      <c r="C245" s="248"/>
      <c r="D245" s="41"/>
      <c r="E245" s="76" t="s">
        <v>140</v>
      </c>
    </row>
    <row r="246" spans="1:5" ht="15" customHeight="1">
      <c r="A246" s="254"/>
      <c r="B246" s="247" t="s">
        <v>77</v>
      </c>
      <c r="C246" s="22" t="s">
        <v>78</v>
      </c>
      <c r="D246" s="21"/>
      <c r="E246" s="76" t="s">
        <v>48</v>
      </c>
    </row>
    <row r="247" spans="1:5" ht="15" customHeight="1">
      <c r="A247" s="254"/>
      <c r="B247" s="247"/>
      <c r="C247" s="22" t="s">
        <v>79</v>
      </c>
      <c r="D247" s="20"/>
      <c r="E247" s="76" t="s">
        <v>49</v>
      </c>
    </row>
    <row r="248" spans="1:5" ht="15" customHeight="1">
      <c r="A248" s="254"/>
      <c r="B248" s="70" t="s">
        <v>198</v>
      </c>
      <c r="C248" s="52">
        <v>0</v>
      </c>
      <c r="D248" s="211">
        <f>ROUND($D$11*C248/100,0)</f>
        <v>0</v>
      </c>
      <c r="E248" s="76" t="s">
        <v>48</v>
      </c>
    </row>
    <row r="249" spans="1:5" ht="15" customHeight="1">
      <c r="A249" s="254"/>
      <c r="B249" s="247" t="s">
        <v>94</v>
      </c>
      <c r="C249" s="248"/>
      <c r="D249" s="41"/>
      <c r="E249" s="76" t="s">
        <v>140</v>
      </c>
    </row>
    <row r="250" spans="1:5" ht="15" customHeight="1">
      <c r="A250" s="254"/>
      <c r="B250" s="245" t="s">
        <v>165</v>
      </c>
      <c r="C250" s="246"/>
      <c r="D250" s="20"/>
      <c r="E250" s="76" t="s">
        <v>49</v>
      </c>
    </row>
    <row r="251" spans="1:5" ht="15" customHeight="1">
      <c r="A251" s="254"/>
      <c r="B251" s="245" t="s">
        <v>164</v>
      </c>
      <c r="C251" s="246"/>
      <c r="D251" s="20"/>
      <c r="E251" s="76" t="s">
        <v>49</v>
      </c>
    </row>
    <row r="252" spans="1:5" ht="15" customHeight="1" thickBot="1">
      <c r="A252" s="255"/>
      <c r="B252" s="258" t="s">
        <v>91</v>
      </c>
      <c r="C252" s="259"/>
      <c r="D252" s="50"/>
      <c r="E252" s="77" t="s">
        <v>50</v>
      </c>
    </row>
    <row r="253" spans="1:5" ht="15" customHeight="1" thickTop="1">
      <c r="A253" s="260" t="s">
        <v>189</v>
      </c>
      <c r="B253" s="261" t="s">
        <v>84</v>
      </c>
      <c r="C253" s="262"/>
      <c r="D253" s="49"/>
      <c r="E253" s="76" t="s">
        <v>49</v>
      </c>
    </row>
    <row r="254" spans="1:5" ht="15" customHeight="1">
      <c r="A254" s="254"/>
      <c r="B254" s="245" t="s">
        <v>85</v>
      </c>
      <c r="C254" s="246"/>
      <c r="D254" s="20"/>
      <c r="E254" s="76" t="s">
        <v>49</v>
      </c>
    </row>
    <row r="255" spans="1:5" ht="15" customHeight="1">
      <c r="A255" s="254"/>
      <c r="B255" s="245" t="s">
        <v>86</v>
      </c>
      <c r="C255" s="246"/>
      <c r="D255" s="23"/>
      <c r="E255" s="76" t="s">
        <v>49</v>
      </c>
    </row>
    <row r="256" spans="1:5" ht="15" customHeight="1">
      <c r="A256" s="254"/>
      <c r="B256" s="245" t="s">
        <v>90</v>
      </c>
      <c r="C256" s="246"/>
      <c r="D256" s="23"/>
      <c r="E256" s="76" t="s">
        <v>49</v>
      </c>
    </row>
    <row r="257" spans="1:5" ht="15" customHeight="1">
      <c r="A257" s="254"/>
      <c r="B257" s="247" t="s">
        <v>83</v>
      </c>
      <c r="C257" s="248"/>
      <c r="D257" s="20"/>
      <c r="E257" s="76" t="s">
        <v>49</v>
      </c>
    </row>
    <row r="258" spans="1:5" ht="15" customHeight="1">
      <c r="A258" s="254"/>
      <c r="B258" s="245" t="s">
        <v>87</v>
      </c>
      <c r="C258" s="246"/>
      <c r="D258" s="20"/>
      <c r="E258" s="76" t="s">
        <v>49</v>
      </c>
    </row>
    <row r="259" spans="1:5" ht="15" customHeight="1">
      <c r="A259" s="254"/>
      <c r="B259" s="247" t="s">
        <v>88</v>
      </c>
      <c r="C259" s="248"/>
      <c r="D259" s="20"/>
      <c r="E259" s="76" t="s">
        <v>140</v>
      </c>
    </row>
    <row r="260" spans="1:5" ht="15" customHeight="1">
      <c r="A260" s="254"/>
      <c r="B260" s="247" t="s">
        <v>89</v>
      </c>
      <c r="C260" s="248"/>
      <c r="D260" s="41"/>
      <c r="E260" s="76" t="s">
        <v>140</v>
      </c>
    </row>
    <row r="261" spans="1:5" ht="15" customHeight="1">
      <c r="A261" s="254"/>
      <c r="B261" s="247" t="s">
        <v>95</v>
      </c>
      <c r="C261" s="248"/>
      <c r="D261" s="41"/>
      <c r="E261" s="76" t="s">
        <v>140</v>
      </c>
    </row>
    <row r="262" spans="1:5" ht="15" customHeight="1">
      <c r="A262" s="254"/>
      <c r="B262" s="247" t="s">
        <v>77</v>
      </c>
      <c r="C262" s="22" t="s">
        <v>78</v>
      </c>
      <c r="D262" s="21"/>
      <c r="E262" s="76" t="s">
        <v>48</v>
      </c>
    </row>
    <row r="263" spans="1:5" ht="15" customHeight="1">
      <c r="A263" s="254"/>
      <c r="B263" s="247"/>
      <c r="C263" s="22" t="s">
        <v>79</v>
      </c>
      <c r="D263" s="20"/>
      <c r="E263" s="76" t="s">
        <v>49</v>
      </c>
    </row>
    <row r="264" spans="1:5" ht="15" customHeight="1">
      <c r="A264" s="254"/>
      <c r="B264" s="70" t="s">
        <v>198</v>
      </c>
      <c r="C264" s="52">
        <v>0</v>
      </c>
      <c r="D264" s="211">
        <f>ROUND($D$11*C264/100,0)</f>
        <v>0</v>
      </c>
      <c r="E264" s="76" t="s">
        <v>48</v>
      </c>
    </row>
    <row r="265" spans="1:5" ht="15" customHeight="1">
      <c r="A265" s="254"/>
      <c r="B265" s="247" t="s">
        <v>94</v>
      </c>
      <c r="C265" s="248"/>
      <c r="D265" s="41"/>
      <c r="E265" s="76" t="s">
        <v>140</v>
      </c>
    </row>
    <row r="266" spans="1:5" ht="15" customHeight="1">
      <c r="A266" s="254"/>
      <c r="B266" s="245" t="s">
        <v>165</v>
      </c>
      <c r="C266" s="246"/>
      <c r="D266" s="20"/>
      <c r="E266" s="76" t="s">
        <v>49</v>
      </c>
    </row>
    <row r="267" spans="1:5" ht="15" customHeight="1">
      <c r="A267" s="254"/>
      <c r="B267" s="245" t="s">
        <v>164</v>
      </c>
      <c r="C267" s="246"/>
      <c r="D267" s="20"/>
      <c r="E267" s="76" t="s">
        <v>49</v>
      </c>
    </row>
    <row r="268" spans="1:5" ht="15" customHeight="1" thickBot="1">
      <c r="A268" s="255"/>
      <c r="B268" s="258" t="s">
        <v>91</v>
      </c>
      <c r="C268" s="259"/>
      <c r="D268" s="50"/>
      <c r="E268" s="77" t="s">
        <v>50</v>
      </c>
    </row>
    <row r="269" spans="1:5" ht="15" customHeight="1" thickTop="1">
      <c r="A269" s="260" t="s">
        <v>190</v>
      </c>
      <c r="B269" s="261" t="s">
        <v>84</v>
      </c>
      <c r="C269" s="262"/>
      <c r="D269" s="49"/>
      <c r="E269" s="76" t="s">
        <v>49</v>
      </c>
    </row>
    <row r="270" spans="1:5" ht="15" customHeight="1">
      <c r="A270" s="254"/>
      <c r="B270" s="245" t="s">
        <v>85</v>
      </c>
      <c r="C270" s="246"/>
      <c r="D270" s="20"/>
      <c r="E270" s="76" t="s">
        <v>49</v>
      </c>
    </row>
    <row r="271" spans="1:5" ht="15" customHeight="1">
      <c r="A271" s="254"/>
      <c r="B271" s="245" t="s">
        <v>86</v>
      </c>
      <c r="C271" s="246"/>
      <c r="D271" s="23"/>
      <c r="E271" s="76" t="s">
        <v>49</v>
      </c>
    </row>
    <row r="272" spans="1:5" ht="15" customHeight="1">
      <c r="A272" s="254"/>
      <c r="B272" s="245" t="s">
        <v>90</v>
      </c>
      <c r="C272" s="246"/>
      <c r="D272" s="23"/>
      <c r="E272" s="76" t="s">
        <v>49</v>
      </c>
    </row>
    <row r="273" spans="1:5" ht="15" customHeight="1">
      <c r="A273" s="254"/>
      <c r="B273" s="247" t="s">
        <v>83</v>
      </c>
      <c r="C273" s="248"/>
      <c r="D273" s="20"/>
      <c r="E273" s="76" t="s">
        <v>49</v>
      </c>
    </row>
    <row r="274" spans="1:5" ht="15" customHeight="1">
      <c r="A274" s="254"/>
      <c r="B274" s="245" t="s">
        <v>87</v>
      </c>
      <c r="C274" s="246"/>
      <c r="D274" s="20"/>
      <c r="E274" s="76" t="s">
        <v>49</v>
      </c>
    </row>
    <row r="275" spans="1:5" ht="15" customHeight="1">
      <c r="A275" s="254"/>
      <c r="B275" s="247" t="s">
        <v>88</v>
      </c>
      <c r="C275" s="248"/>
      <c r="D275" s="20"/>
      <c r="E275" s="76" t="s">
        <v>140</v>
      </c>
    </row>
    <row r="276" spans="1:5" ht="15" customHeight="1">
      <c r="A276" s="254"/>
      <c r="B276" s="247" t="s">
        <v>89</v>
      </c>
      <c r="C276" s="248"/>
      <c r="D276" s="41"/>
      <c r="E276" s="76" t="s">
        <v>140</v>
      </c>
    </row>
    <row r="277" spans="1:5" ht="15" customHeight="1">
      <c r="A277" s="254"/>
      <c r="B277" s="247" t="s">
        <v>95</v>
      </c>
      <c r="C277" s="248"/>
      <c r="D277" s="41"/>
      <c r="E277" s="76" t="s">
        <v>140</v>
      </c>
    </row>
    <row r="278" spans="1:5" ht="15" customHeight="1">
      <c r="A278" s="254"/>
      <c r="B278" s="247" t="s">
        <v>77</v>
      </c>
      <c r="C278" s="22" t="s">
        <v>78</v>
      </c>
      <c r="D278" s="21"/>
      <c r="E278" s="76" t="s">
        <v>48</v>
      </c>
    </row>
    <row r="279" spans="1:5" ht="15" customHeight="1">
      <c r="A279" s="254"/>
      <c r="B279" s="247"/>
      <c r="C279" s="22" t="s">
        <v>79</v>
      </c>
      <c r="D279" s="20"/>
      <c r="E279" s="76" t="s">
        <v>49</v>
      </c>
    </row>
    <row r="280" spans="1:5" ht="15" customHeight="1">
      <c r="A280" s="254"/>
      <c r="B280" s="70" t="s">
        <v>198</v>
      </c>
      <c r="C280" s="52">
        <v>0</v>
      </c>
      <c r="D280" s="211">
        <f>ROUND($D$11*C280/100,0)</f>
        <v>0</v>
      </c>
      <c r="E280" s="76" t="s">
        <v>48</v>
      </c>
    </row>
    <row r="281" spans="1:5" ht="15" customHeight="1">
      <c r="A281" s="254"/>
      <c r="B281" s="247" t="s">
        <v>94</v>
      </c>
      <c r="C281" s="248"/>
      <c r="D281" s="41"/>
      <c r="E281" s="76" t="s">
        <v>140</v>
      </c>
    </row>
    <row r="282" spans="1:5" ht="15" customHeight="1">
      <c r="A282" s="254"/>
      <c r="B282" s="245" t="s">
        <v>165</v>
      </c>
      <c r="C282" s="246"/>
      <c r="D282" s="20"/>
      <c r="E282" s="76" t="s">
        <v>49</v>
      </c>
    </row>
    <row r="283" spans="1:5" ht="15" customHeight="1">
      <c r="A283" s="254"/>
      <c r="B283" s="245" t="s">
        <v>164</v>
      </c>
      <c r="C283" s="246"/>
      <c r="D283" s="20"/>
      <c r="E283" s="76" t="s">
        <v>49</v>
      </c>
    </row>
    <row r="284" spans="1:5" ht="15" customHeight="1" thickBot="1">
      <c r="A284" s="255"/>
      <c r="B284" s="258" t="s">
        <v>91</v>
      </c>
      <c r="C284" s="259"/>
      <c r="D284" s="50"/>
      <c r="E284" s="77" t="s">
        <v>50</v>
      </c>
    </row>
    <row r="285" spans="1:5" ht="15" customHeight="1" thickTop="1">
      <c r="A285" s="260" t="s">
        <v>191</v>
      </c>
      <c r="B285" s="261" t="s">
        <v>84</v>
      </c>
      <c r="C285" s="262"/>
      <c r="D285" s="49"/>
      <c r="E285" s="76" t="s">
        <v>49</v>
      </c>
    </row>
    <row r="286" spans="1:5" ht="15" customHeight="1">
      <c r="A286" s="254"/>
      <c r="B286" s="245" t="s">
        <v>85</v>
      </c>
      <c r="C286" s="246"/>
      <c r="D286" s="20"/>
      <c r="E286" s="76" t="s">
        <v>49</v>
      </c>
    </row>
    <row r="287" spans="1:5" ht="15" customHeight="1">
      <c r="A287" s="254"/>
      <c r="B287" s="245" t="s">
        <v>86</v>
      </c>
      <c r="C287" s="246"/>
      <c r="D287" s="23"/>
      <c r="E287" s="76" t="s">
        <v>49</v>
      </c>
    </row>
    <row r="288" spans="1:5" ht="15" customHeight="1">
      <c r="A288" s="254"/>
      <c r="B288" s="245" t="s">
        <v>90</v>
      </c>
      <c r="C288" s="246"/>
      <c r="D288" s="23"/>
      <c r="E288" s="76" t="s">
        <v>49</v>
      </c>
    </row>
    <row r="289" spans="1:5" ht="15" customHeight="1">
      <c r="A289" s="254"/>
      <c r="B289" s="247" t="s">
        <v>83</v>
      </c>
      <c r="C289" s="248"/>
      <c r="D289" s="20"/>
      <c r="E289" s="76" t="s">
        <v>49</v>
      </c>
    </row>
    <row r="290" spans="1:5" ht="15" customHeight="1">
      <c r="A290" s="254"/>
      <c r="B290" s="245" t="s">
        <v>87</v>
      </c>
      <c r="C290" s="246"/>
      <c r="D290" s="20"/>
      <c r="E290" s="76" t="s">
        <v>49</v>
      </c>
    </row>
    <row r="291" spans="1:5" ht="15" customHeight="1">
      <c r="A291" s="254"/>
      <c r="B291" s="247" t="s">
        <v>88</v>
      </c>
      <c r="C291" s="248"/>
      <c r="D291" s="20"/>
      <c r="E291" s="76" t="s">
        <v>140</v>
      </c>
    </row>
    <row r="292" spans="1:5" ht="15" customHeight="1">
      <c r="A292" s="254"/>
      <c r="B292" s="247" t="s">
        <v>89</v>
      </c>
      <c r="C292" s="248"/>
      <c r="D292" s="41"/>
      <c r="E292" s="76" t="s">
        <v>140</v>
      </c>
    </row>
    <row r="293" spans="1:5" ht="15" customHeight="1">
      <c r="A293" s="254"/>
      <c r="B293" s="247" t="s">
        <v>95</v>
      </c>
      <c r="C293" s="248"/>
      <c r="D293" s="41"/>
      <c r="E293" s="76" t="s">
        <v>140</v>
      </c>
    </row>
    <row r="294" spans="1:5" ht="15" customHeight="1">
      <c r="A294" s="254"/>
      <c r="B294" s="247" t="s">
        <v>77</v>
      </c>
      <c r="C294" s="22" t="s">
        <v>78</v>
      </c>
      <c r="D294" s="21"/>
      <c r="E294" s="76" t="s">
        <v>48</v>
      </c>
    </row>
    <row r="295" spans="1:5" ht="15" customHeight="1">
      <c r="A295" s="254"/>
      <c r="B295" s="247"/>
      <c r="C295" s="22" t="s">
        <v>79</v>
      </c>
      <c r="D295" s="20"/>
      <c r="E295" s="76" t="s">
        <v>49</v>
      </c>
    </row>
    <row r="296" spans="1:5" ht="15" customHeight="1">
      <c r="A296" s="254"/>
      <c r="B296" s="70" t="s">
        <v>198</v>
      </c>
      <c r="C296" s="52">
        <v>0</v>
      </c>
      <c r="D296" s="211">
        <f>ROUND($D$11*C296/100,0)</f>
        <v>0</v>
      </c>
      <c r="E296" s="76" t="s">
        <v>48</v>
      </c>
    </row>
    <row r="297" spans="1:5" ht="15" customHeight="1">
      <c r="A297" s="254"/>
      <c r="B297" s="247" t="s">
        <v>94</v>
      </c>
      <c r="C297" s="248"/>
      <c r="D297" s="41"/>
      <c r="E297" s="76" t="s">
        <v>140</v>
      </c>
    </row>
    <row r="298" spans="1:5" ht="15" customHeight="1">
      <c r="A298" s="254"/>
      <c r="B298" s="245" t="s">
        <v>165</v>
      </c>
      <c r="C298" s="246"/>
      <c r="D298" s="20"/>
      <c r="E298" s="76" t="s">
        <v>49</v>
      </c>
    </row>
    <row r="299" spans="1:5" ht="15" customHeight="1">
      <c r="A299" s="254"/>
      <c r="B299" s="245" t="s">
        <v>164</v>
      </c>
      <c r="C299" s="246"/>
      <c r="D299" s="20"/>
      <c r="E299" s="76" t="s">
        <v>49</v>
      </c>
    </row>
    <row r="300" spans="1:5" ht="15" customHeight="1" thickBot="1">
      <c r="A300" s="255"/>
      <c r="B300" s="258" t="s">
        <v>91</v>
      </c>
      <c r="C300" s="259"/>
      <c r="D300" s="50"/>
      <c r="E300" s="77" t="s">
        <v>50</v>
      </c>
    </row>
    <row r="301" spans="1:5" ht="15" customHeight="1" thickTop="1">
      <c r="A301" s="260" t="s">
        <v>192</v>
      </c>
      <c r="B301" s="261" t="s">
        <v>84</v>
      </c>
      <c r="C301" s="262"/>
      <c r="D301" s="49"/>
      <c r="E301" s="76" t="s">
        <v>49</v>
      </c>
    </row>
    <row r="302" spans="1:5" ht="15" customHeight="1">
      <c r="A302" s="254"/>
      <c r="B302" s="245" t="s">
        <v>85</v>
      </c>
      <c r="C302" s="246"/>
      <c r="D302" s="20"/>
      <c r="E302" s="76" t="s">
        <v>49</v>
      </c>
    </row>
    <row r="303" spans="1:5" ht="15" customHeight="1">
      <c r="A303" s="254"/>
      <c r="B303" s="245" t="s">
        <v>86</v>
      </c>
      <c r="C303" s="246"/>
      <c r="D303" s="23"/>
      <c r="E303" s="76" t="s">
        <v>49</v>
      </c>
    </row>
    <row r="304" spans="1:5" ht="15" customHeight="1">
      <c r="A304" s="254"/>
      <c r="B304" s="245" t="s">
        <v>90</v>
      </c>
      <c r="C304" s="246"/>
      <c r="D304" s="23"/>
      <c r="E304" s="76" t="s">
        <v>49</v>
      </c>
    </row>
    <row r="305" spans="1:5" ht="15" customHeight="1">
      <c r="A305" s="254"/>
      <c r="B305" s="247" t="s">
        <v>83</v>
      </c>
      <c r="C305" s="248"/>
      <c r="D305" s="20"/>
      <c r="E305" s="76" t="s">
        <v>49</v>
      </c>
    </row>
    <row r="306" spans="1:5" ht="15" customHeight="1">
      <c r="A306" s="254"/>
      <c r="B306" s="245" t="s">
        <v>87</v>
      </c>
      <c r="C306" s="246"/>
      <c r="D306" s="20"/>
      <c r="E306" s="76" t="s">
        <v>49</v>
      </c>
    </row>
    <row r="307" spans="1:5" ht="15" customHeight="1">
      <c r="A307" s="254"/>
      <c r="B307" s="247" t="s">
        <v>88</v>
      </c>
      <c r="C307" s="248"/>
      <c r="D307" s="20"/>
      <c r="E307" s="76" t="s">
        <v>140</v>
      </c>
    </row>
    <row r="308" spans="1:5" ht="15" customHeight="1">
      <c r="A308" s="254"/>
      <c r="B308" s="247" t="s">
        <v>89</v>
      </c>
      <c r="C308" s="248"/>
      <c r="D308" s="41"/>
      <c r="E308" s="76" t="s">
        <v>140</v>
      </c>
    </row>
    <row r="309" spans="1:5" ht="15" customHeight="1">
      <c r="A309" s="254"/>
      <c r="B309" s="247" t="s">
        <v>95</v>
      </c>
      <c r="C309" s="248"/>
      <c r="D309" s="41"/>
      <c r="E309" s="76" t="s">
        <v>140</v>
      </c>
    </row>
    <row r="310" spans="1:5" ht="15" customHeight="1">
      <c r="A310" s="254"/>
      <c r="B310" s="247" t="s">
        <v>77</v>
      </c>
      <c r="C310" s="22" t="s">
        <v>78</v>
      </c>
      <c r="D310" s="21"/>
      <c r="E310" s="76" t="s">
        <v>48</v>
      </c>
    </row>
    <row r="311" spans="1:5" ht="15" customHeight="1">
      <c r="A311" s="254"/>
      <c r="B311" s="247"/>
      <c r="C311" s="22" t="s">
        <v>79</v>
      </c>
      <c r="D311" s="20"/>
      <c r="E311" s="76" t="s">
        <v>49</v>
      </c>
    </row>
    <row r="312" spans="1:5" ht="15" customHeight="1">
      <c r="A312" s="254"/>
      <c r="B312" s="70" t="s">
        <v>198</v>
      </c>
      <c r="C312" s="52">
        <v>0</v>
      </c>
      <c r="D312" s="211">
        <f>ROUND($D$11*C312/100,0)</f>
        <v>0</v>
      </c>
      <c r="E312" s="76" t="s">
        <v>48</v>
      </c>
    </row>
    <row r="313" spans="1:5" ht="15" customHeight="1">
      <c r="A313" s="254"/>
      <c r="B313" s="247" t="s">
        <v>94</v>
      </c>
      <c r="C313" s="248"/>
      <c r="D313" s="41"/>
      <c r="E313" s="76" t="s">
        <v>140</v>
      </c>
    </row>
    <row r="314" spans="1:5" ht="15" customHeight="1">
      <c r="A314" s="254"/>
      <c r="B314" s="245" t="s">
        <v>165</v>
      </c>
      <c r="C314" s="246"/>
      <c r="D314" s="20"/>
      <c r="E314" s="76" t="s">
        <v>49</v>
      </c>
    </row>
    <row r="315" spans="1:5" ht="15" customHeight="1">
      <c r="A315" s="254"/>
      <c r="B315" s="245" t="s">
        <v>164</v>
      </c>
      <c r="C315" s="246"/>
      <c r="D315" s="20"/>
      <c r="E315" s="76" t="s">
        <v>49</v>
      </c>
    </row>
    <row r="316" spans="1:5" ht="15" customHeight="1" thickBot="1">
      <c r="A316" s="255"/>
      <c r="B316" s="258" t="s">
        <v>91</v>
      </c>
      <c r="C316" s="259"/>
      <c r="D316" s="50"/>
      <c r="E316" s="77" t="s">
        <v>50</v>
      </c>
    </row>
    <row r="317" spans="1:5" ht="15" customHeight="1" thickTop="1">
      <c r="A317" s="253" t="s">
        <v>193</v>
      </c>
      <c r="B317" s="256" t="s">
        <v>84</v>
      </c>
      <c r="C317" s="257"/>
      <c r="D317" s="49"/>
      <c r="E317" s="76" t="s">
        <v>49</v>
      </c>
    </row>
    <row r="318" spans="1:5" ht="15" customHeight="1">
      <c r="A318" s="254"/>
      <c r="B318" s="245" t="s">
        <v>85</v>
      </c>
      <c r="C318" s="246"/>
      <c r="D318" s="20"/>
      <c r="E318" s="76" t="s">
        <v>49</v>
      </c>
    </row>
    <row r="319" spans="1:5" ht="15" customHeight="1">
      <c r="A319" s="254"/>
      <c r="B319" s="245" t="s">
        <v>86</v>
      </c>
      <c r="C319" s="246"/>
      <c r="D319" s="23"/>
      <c r="E319" s="76" t="s">
        <v>49</v>
      </c>
    </row>
    <row r="320" spans="1:5" ht="15" customHeight="1">
      <c r="A320" s="254"/>
      <c r="B320" s="245" t="s">
        <v>90</v>
      </c>
      <c r="C320" s="246"/>
      <c r="D320" s="23"/>
      <c r="E320" s="76" t="s">
        <v>49</v>
      </c>
    </row>
    <row r="321" spans="1:5" ht="15" customHeight="1">
      <c r="A321" s="254"/>
      <c r="B321" s="247" t="s">
        <v>83</v>
      </c>
      <c r="C321" s="248"/>
      <c r="D321" s="20"/>
      <c r="E321" s="76" t="s">
        <v>49</v>
      </c>
    </row>
    <row r="322" spans="1:5" ht="15" customHeight="1">
      <c r="A322" s="254"/>
      <c r="B322" s="245" t="s">
        <v>87</v>
      </c>
      <c r="C322" s="246"/>
      <c r="D322" s="20"/>
      <c r="E322" s="76" t="s">
        <v>49</v>
      </c>
    </row>
    <row r="323" spans="1:5" ht="15" customHeight="1">
      <c r="A323" s="254"/>
      <c r="B323" s="247" t="s">
        <v>88</v>
      </c>
      <c r="C323" s="248"/>
      <c r="D323" s="20"/>
      <c r="E323" s="76" t="s">
        <v>140</v>
      </c>
    </row>
    <row r="324" spans="1:5" ht="15" customHeight="1">
      <c r="A324" s="254"/>
      <c r="B324" s="247" t="s">
        <v>89</v>
      </c>
      <c r="C324" s="248"/>
      <c r="D324" s="41"/>
      <c r="E324" s="76" t="s">
        <v>140</v>
      </c>
    </row>
    <row r="325" spans="1:5" ht="15" customHeight="1">
      <c r="A325" s="254"/>
      <c r="B325" s="247" t="s">
        <v>95</v>
      </c>
      <c r="C325" s="248"/>
      <c r="D325" s="41"/>
      <c r="E325" s="76" t="s">
        <v>140</v>
      </c>
    </row>
    <row r="326" spans="1:5" ht="15" customHeight="1">
      <c r="A326" s="254"/>
      <c r="B326" s="247" t="s">
        <v>77</v>
      </c>
      <c r="C326" s="22" t="s">
        <v>78</v>
      </c>
      <c r="D326" s="21"/>
      <c r="E326" s="76" t="s">
        <v>48</v>
      </c>
    </row>
    <row r="327" spans="1:5" ht="15" customHeight="1">
      <c r="A327" s="254"/>
      <c r="B327" s="247"/>
      <c r="C327" s="22" t="s">
        <v>79</v>
      </c>
      <c r="D327" s="20"/>
      <c r="E327" s="76" t="s">
        <v>49</v>
      </c>
    </row>
    <row r="328" spans="1:5" ht="15" customHeight="1">
      <c r="A328" s="254"/>
      <c r="B328" s="70" t="s">
        <v>198</v>
      </c>
      <c r="C328" s="52">
        <v>0</v>
      </c>
      <c r="D328" s="211">
        <f>ROUND($D$11*C328/100,0)</f>
        <v>0</v>
      </c>
      <c r="E328" s="76" t="s">
        <v>48</v>
      </c>
    </row>
    <row r="329" spans="1:5" ht="15" customHeight="1">
      <c r="A329" s="254"/>
      <c r="B329" s="247" t="s">
        <v>94</v>
      </c>
      <c r="C329" s="248"/>
      <c r="D329" s="41"/>
      <c r="E329" s="76" t="s">
        <v>140</v>
      </c>
    </row>
    <row r="330" spans="1:5" ht="15" customHeight="1">
      <c r="A330" s="254"/>
      <c r="B330" s="245" t="s">
        <v>165</v>
      </c>
      <c r="C330" s="246"/>
      <c r="D330" s="20"/>
      <c r="E330" s="76" t="s">
        <v>49</v>
      </c>
    </row>
    <row r="331" spans="1:5" ht="15" customHeight="1">
      <c r="A331" s="254"/>
      <c r="B331" s="245" t="s">
        <v>164</v>
      </c>
      <c r="C331" s="246"/>
      <c r="D331" s="20"/>
      <c r="E331" s="76" t="s">
        <v>49</v>
      </c>
    </row>
    <row r="332" spans="1:5" ht="15" customHeight="1" thickBot="1">
      <c r="A332" s="255"/>
      <c r="B332" s="251" t="s">
        <v>91</v>
      </c>
      <c r="C332" s="252"/>
      <c r="D332" s="71"/>
      <c r="E332" s="78" t="s">
        <v>50</v>
      </c>
    </row>
    <row r="333" ht="15" customHeight="1" thickTop="1"/>
  </sheetData>
  <sheetProtection sheet="1"/>
  <mergeCells count="316">
    <mergeCell ref="B20:C20"/>
    <mergeCell ref="G22:G23"/>
    <mergeCell ref="B57:C57"/>
    <mergeCell ref="B49:C49"/>
    <mergeCell ref="B50:C50"/>
    <mergeCell ref="B45:C45"/>
    <mergeCell ref="B41:C41"/>
    <mergeCell ref="B32:C32"/>
    <mergeCell ref="B37:C37"/>
    <mergeCell ref="B36:C36"/>
    <mergeCell ref="G15:G16"/>
    <mergeCell ref="F15:F16"/>
    <mergeCell ref="F22:F23"/>
    <mergeCell ref="B38:B39"/>
    <mergeCell ref="B18:C18"/>
    <mergeCell ref="B31:C31"/>
    <mergeCell ref="B29:C29"/>
    <mergeCell ref="B27:C27"/>
    <mergeCell ref="B34:C34"/>
    <mergeCell ref="B21:C21"/>
    <mergeCell ref="A45:A60"/>
    <mergeCell ref="B46:C46"/>
    <mergeCell ref="B47:C47"/>
    <mergeCell ref="B52:C52"/>
    <mergeCell ref="B53:C53"/>
    <mergeCell ref="B58:C58"/>
    <mergeCell ref="B59:C59"/>
    <mergeCell ref="B60:C60"/>
    <mergeCell ref="B54:B55"/>
    <mergeCell ref="B48:C48"/>
    <mergeCell ref="A1:E1"/>
    <mergeCell ref="A12:E12"/>
    <mergeCell ref="B22:B23"/>
    <mergeCell ref="B19:C19"/>
    <mergeCell ref="A2:C2"/>
    <mergeCell ref="A6:C6"/>
    <mergeCell ref="A4:C4"/>
    <mergeCell ref="A5:C5"/>
    <mergeCell ref="A10:C10"/>
    <mergeCell ref="A7:C7"/>
    <mergeCell ref="A61:A76"/>
    <mergeCell ref="A3:C3"/>
    <mergeCell ref="A9:C9"/>
    <mergeCell ref="B30:C30"/>
    <mergeCell ref="B25:C25"/>
    <mergeCell ref="B13:C13"/>
    <mergeCell ref="A13:A28"/>
    <mergeCell ref="B14:C14"/>
    <mergeCell ref="B15:C15"/>
    <mergeCell ref="B17:C17"/>
    <mergeCell ref="A8:C8"/>
    <mergeCell ref="B35:C35"/>
    <mergeCell ref="B42:C42"/>
    <mergeCell ref="B44:C44"/>
    <mergeCell ref="B43:C43"/>
    <mergeCell ref="B26:C26"/>
    <mergeCell ref="B28:C28"/>
    <mergeCell ref="B33:C33"/>
    <mergeCell ref="A29:A44"/>
    <mergeCell ref="B16:C16"/>
    <mergeCell ref="B69:C69"/>
    <mergeCell ref="B51:C51"/>
    <mergeCell ref="B61:C61"/>
    <mergeCell ref="B62:C62"/>
    <mergeCell ref="B63:C63"/>
    <mergeCell ref="B65:C65"/>
    <mergeCell ref="B64:C64"/>
    <mergeCell ref="B66:C66"/>
    <mergeCell ref="B67:C67"/>
    <mergeCell ref="B68:C68"/>
    <mergeCell ref="B76:C76"/>
    <mergeCell ref="B70:B71"/>
    <mergeCell ref="B73:C73"/>
    <mergeCell ref="B74:C74"/>
    <mergeCell ref="B75:C75"/>
    <mergeCell ref="A77:A92"/>
    <mergeCell ref="B77:C77"/>
    <mergeCell ref="B78:C78"/>
    <mergeCell ref="B79:C79"/>
    <mergeCell ref="B80:C80"/>
    <mergeCell ref="B81:C81"/>
    <mergeCell ref="B82:C82"/>
    <mergeCell ref="B83:C83"/>
    <mergeCell ref="B84:C84"/>
    <mergeCell ref="B85:C85"/>
    <mergeCell ref="B98:C98"/>
    <mergeCell ref="B108:C108"/>
    <mergeCell ref="B86:B87"/>
    <mergeCell ref="B91:C91"/>
    <mergeCell ref="B89:C89"/>
    <mergeCell ref="B90:C90"/>
    <mergeCell ref="B100:C100"/>
    <mergeCell ref="B101:C101"/>
    <mergeCell ref="B102:B103"/>
    <mergeCell ref="B92:C92"/>
    <mergeCell ref="A93:A108"/>
    <mergeCell ref="B93:C93"/>
    <mergeCell ref="B94:C94"/>
    <mergeCell ref="B95:C95"/>
    <mergeCell ref="B96:C96"/>
    <mergeCell ref="B97:C97"/>
    <mergeCell ref="B105:C105"/>
    <mergeCell ref="B106:C106"/>
    <mergeCell ref="B107:C107"/>
    <mergeCell ref="B99:C99"/>
    <mergeCell ref="B123:C123"/>
    <mergeCell ref="B114:C114"/>
    <mergeCell ref="B115:C115"/>
    <mergeCell ref="B116:C116"/>
    <mergeCell ref="B117:C117"/>
    <mergeCell ref="A109:A124"/>
    <mergeCell ref="B109:C109"/>
    <mergeCell ref="B110:C110"/>
    <mergeCell ref="B111:C111"/>
    <mergeCell ref="B112:C112"/>
    <mergeCell ref="B113:C113"/>
    <mergeCell ref="B124:C124"/>
    <mergeCell ref="B118:B119"/>
    <mergeCell ref="B121:C121"/>
    <mergeCell ref="B122:C122"/>
    <mergeCell ref="A125:A140"/>
    <mergeCell ref="B125:C125"/>
    <mergeCell ref="B126:C126"/>
    <mergeCell ref="B127:C127"/>
    <mergeCell ref="B128:C128"/>
    <mergeCell ref="B129:C129"/>
    <mergeCell ref="B130:C130"/>
    <mergeCell ref="B131:C131"/>
    <mergeCell ref="B132:C132"/>
    <mergeCell ref="B139:C139"/>
    <mergeCell ref="A141:A156"/>
    <mergeCell ref="B141:C141"/>
    <mergeCell ref="B142:C142"/>
    <mergeCell ref="B143:C143"/>
    <mergeCell ref="B144:C144"/>
    <mergeCell ref="B154:C154"/>
    <mergeCell ref="B155:C155"/>
    <mergeCell ref="B156:C156"/>
    <mergeCell ref="B140:C140"/>
    <mergeCell ref="B148:C148"/>
    <mergeCell ref="B149:C149"/>
    <mergeCell ref="B133:C133"/>
    <mergeCell ref="B134:B135"/>
    <mergeCell ref="B137:C137"/>
    <mergeCell ref="B138:C138"/>
    <mergeCell ref="B163:C163"/>
    <mergeCell ref="B150:B151"/>
    <mergeCell ref="B147:C147"/>
    <mergeCell ref="B153:C153"/>
    <mergeCell ref="B145:C145"/>
    <mergeCell ref="B146:C146"/>
    <mergeCell ref="B166:B167"/>
    <mergeCell ref="A157:A172"/>
    <mergeCell ref="B157:C157"/>
    <mergeCell ref="B158:C158"/>
    <mergeCell ref="B159:C159"/>
    <mergeCell ref="B160:C160"/>
    <mergeCell ref="B161:C161"/>
    <mergeCell ref="B162:C162"/>
    <mergeCell ref="B164:C164"/>
    <mergeCell ref="B165:C165"/>
    <mergeCell ref="B169:C169"/>
    <mergeCell ref="B170:C170"/>
    <mergeCell ref="B171:C171"/>
    <mergeCell ref="B176:C176"/>
    <mergeCell ref="B172:C172"/>
    <mergeCell ref="B179:C179"/>
    <mergeCell ref="B173:C173"/>
    <mergeCell ref="B174:C174"/>
    <mergeCell ref="B175:C175"/>
    <mergeCell ref="A189:A204"/>
    <mergeCell ref="B189:C189"/>
    <mergeCell ref="B190:C190"/>
    <mergeCell ref="B191:C191"/>
    <mergeCell ref="B192:C192"/>
    <mergeCell ref="B203:C203"/>
    <mergeCell ref="B204:C204"/>
    <mergeCell ref="B193:C193"/>
    <mergeCell ref="B194:C194"/>
    <mergeCell ref="B195:C195"/>
    <mergeCell ref="A173:A188"/>
    <mergeCell ref="B177:C177"/>
    <mergeCell ref="B185:C185"/>
    <mergeCell ref="B186:C186"/>
    <mergeCell ref="B187:C187"/>
    <mergeCell ref="B180:C180"/>
    <mergeCell ref="B182:B183"/>
    <mergeCell ref="B181:C181"/>
    <mergeCell ref="B188:C188"/>
    <mergeCell ref="B178:C178"/>
    <mergeCell ref="B196:C196"/>
    <mergeCell ref="B197:C197"/>
    <mergeCell ref="B198:B199"/>
    <mergeCell ref="A205:A220"/>
    <mergeCell ref="B205:C205"/>
    <mergeCell ref="B206:C206"/>
    <mergeCell ref="B207:C207"/>
    <mergeCell ref="B208:C208"/>
    <mergeCell ref="B209:C209"/>
    <mergeCell ref="B210:C210"/>
    <mergeCell ref="B201:C201"/>
    <mergeCell ref="B202:C202"/>
    <mergeCell ref="B228:C228"/>
    <mergeCell ref="B214:B215"/>
    <mergeCell ref="B217:C217"/>
    <mergeCell ref="B218:C218"/>
    <mergeCell ref="B219:C219"/>
    <mergeCell ref="B211:C211"/>
    <mergeCell ref="B212:C212"/>
    <mergeCell ref="B213:C213"/>
    <mergeCell ref="B234:C234"/>
    <mergeCell ref="B220:C220"/>
    <mergeCell ref="A221:A236"/>
    <mergeCell ref="B221:C221"/>
    <mergeCell ref="B222:C222"/>
    <mergeCell ref="B223:C223"/>
    <mergeCell ref="B224:C224"/>
    <mergeCell ref="B225:C225"/>
    <mergeCell ref="B226:C226"/>
    <mergeCell ref="B227:C227"/>
    <mergeCell ref="B229:C229"/>
    <mergeCell ref="B230:B231"/>
    <mergeCell ref="A237:A252"/>
    <mergeCell ref="B237:C237"/>
    <mergeCell ref="B238:C238"/>
    <mergeCell ref="B239:C239"/>
    <mergeCell ref="B240:C240"/>
    <mergeCell ref="B241:C241"/>
    <mergeCell ref="B242:C242"/>
    <mergeCell ref="B233:C233"/>
    <mergeCell ref="B259:C259"/>
    <mergeCell ref="B235:C235"/>
    <mergeCell ref="B236:C236"/>
    <mergeCell ref="B244:C244"/>
    <mergeCell ref="B245:C245"/>
    <mergeCell ref="B243:C243"/>
    <mergeCell ref="B267:C267"/>
    <mergeCell ref="B268:C268"/>
    <mergeCell ref="B246:B247"/>
    <mergeCell ref="B258:C258"/>
    <mergeCell ref="B260:C260"/>
    <mergeCell ref="B261:C261"/>
    <mergeCell ref="B249:C249"/>
    <mergeCell ref="B250:C250"/>
    <mergeCell ref="B251:C251"/>
    <mergeCell ref="B252:C252"/>
    <mergeCell ref="B275:C275"/>
    <mergeCell ref="B284:C284"/>
    <mergeCell ref="A253:A268"/>
    <mergeCell ref="B253:C253"/>
    <mergeCell ref="B254:C254"/>
    <mergeCell ref="B255:C255"/>
    <mergeCell ref="B256:C256"/>
    <mergeCell ref="B257:C257"/>
    <mergeCell ref="B265:C265"/>
    <mergeCell ref="B266:C266"/>
    <mergeCell ref="B282:C282"/>
    <mergeCell ref="B283:C283"/>
    <mergeCell ref="A269:A284"/>
    <mergeCell ref="B269:C269"/>
    <mergeCell ref="B270:C270"/>
    <mergeCell ref="B271:C271"/>
    <mergeCell ref="B272:C272"/>
    <mergeCell ref="B273:C273"/>
    <mergeCell ref="B278:B279"/>
    <mergeCell ref="B274:C274"/>
    <mergeCell ref="B262:B263"/>
    <mergeCell ref="A285:A300"/>
    <mergeCell ref="B285:C285"/>
    <mergeCell ref="B286:C286"/>
    <mergeCell ref="B287:C287"/>
    <mergeCell ref="B288:C288"/>
    <mergeCell ref="B289:C289"/>
    <mergeCell ref="B276:C276"/>
    <mergeCell ref="B277:C277"/>
    <mergeCell ref="B281:C281"/>
    <mergeCell ref="B308:C308"/>
    <mergeCell ref="B300:C300"/>
    <mergeCell ref="B290:C290"/>
    <mergeCell ref="B291:C291"/>
    <mergeCell ref="B292:C292"/>
    <mergeCell ref="B297:C297"/>
    <mergeCell ref="B298:C298"/>
    <mergeCell ref="B299:C299"/>
    <mergeCell ref="B293:C293"/>
    <mergeCell ref="B294:B295"/>
    <mergeCell ref="B322:C322"/>
    <mergeCell ref="A301:A316"/>
    <mergeCell ref="B301:C301"/>
    <mergeCell ref="B302:C302"/>
    <mergeCell ref="B303:C303"/>
    <mergeCell ref="B304:C304"/>
    <mergeCell ref="B305:C305"/>
    <mergeCell ref="B306:C306"/>
    <mergeCell ref="B307:C307"/>
    <mergeCell ref="B309:C309"/>
    <mergeCell ref="B318:C318"/>
    <mergeCell ref="B324:C324"/>
    <mergeCell ref="B331:C331"/>
    <mergeCell ref="B310:B311"/>
    <mergeCell ref="B313:C313"/>
    <mergeCell ref="B316:C316"/>
    <mergeCell ref="B314:C314"/>
    <mergeCell ref="B315:C315"/>
    <mergeCell ref="B320:C320"/>
    <mergeCell ref="B321:C321"/>
    <mergeCell ref="B319:C319"/>
    <mergeCell ref="B323:C323"/>
    <mergeCell ref="A11:B11"/>
    <mergeCell ref="B332:C332"/>
    <mergeCell ref="B325:C325"/>
    <mergeCell ref="B326:B327"/>
    <mergeCell ref="B329:C329"/>
    <mergeCell ref="B330:C330"/>
    <mergeCell ref="A317:A332"/>
    <mergeCell ref="B317:C317"/>
  </mergeCells>
  <conditionalFormatting sqref="B16:C16">
    <cfRule type="expression" priority="22" dxfId="0" stopIfTrue="1">
      <formula>$D$14="下部工"</formula>
    </cfRule>
  </conditionalFormatting>
  <conditionalFormatting sqref="B32:C32">
    <cfRule type="expression" priority="23" dxfId="0" stopIfTrue="1">
      <formula>$D$30="下部工"</formula>
    </cfRule>
  </conditionalFormatting>
  <conditionalFormatting sqref="B48:C48">
    <cfRule type="expression" priority="24" dxfId="0" stopIfTrue="1">
      <formula>$D$46="下部工"</formula>
    </cfRule>
  </conditionalFormatting>
  <conditionalFormatting sqref="B64:C64">
    <cfRule type="expression" priority="25" dxfId="0" stopIfTrue="1">
      <formula>$D$62="下部工"</formula>
    </cfRule>
  </conditionalFormatting>
  <conditionalFormatting sqref="B80:C80">
    <cfRule type="expression" priority="26" dxfId="0" stopIfTrue="1">
      <formula>$D$78="下部工"</formula>
    </cfRule>
  </conditionalFormatting>
  <conditionalFormatting sqref="B96:C96">
    <cfRule type="expression" priority="27" dxfId="0" stopIfTrue="1">
      <formula>$D$94="下部工"</formula>
    </cfRule>
  </conditionalFormatting>
  <conditionalFormatting sqref="B112:C112">
    <cfRule type="expression" priority="28" dxfId="0" stopIfTrue="1">
      <formula>$D$110="下部工"</formula>
    </cfRule>
  </conditionalFormatting>
  <conditionalFormatting sqref="B128:C128">
    <cfRule type="expression" priority="29" dxfId="0" stopIfTrue="1">
      <formula>$D$126="下部工"</formula>
    </cfRule>
  </conditionalFormatting>
  <conditionalFormatting sqref="B144:C144">
    <cfRule type="expression" priority="30" dxfId="0" stopIfTrue="1">
      <formula>$D$142="下部工"</formula>
    </cfRule>
  </conditionalFormatting>
  <conditionalFormatting sqref="B160:C160">
    <cfRule type="expression" priority="31" dxfId="0" stopIfTrue="1">
      <formula>$D$158="下部工"</formula>
    </cfRule>
  </conditionalFormatting>
  <conditionalFormatting sqref="B176:C176">
    <cfRule type="expression" priority="32" dxfId="0" stopIfTrue="1">
      <formula>$D$174="下部工"</formula>
    </cfRule>
  </conditionalFormatting>
  <conditionalFormatting sqref="B192:C192">
    <cfRule type="expression" priority="33" dxfId="0" stopIfTrue="1">
      <formula>$D$190="下部工"</formula>
    </cfRule>
  </conditionalFormatting>
  <conditionalFormatting sqref="B208:C208">
    <cfRule type="expression" priority="34" dxfId="0" stopIfTrue="1">
      <formula>$D$206="下部工"</formula>
    </cfRule>
  </conditionalFormatting>
  <conditionalFormatting sqref="B224:C224">
    <cfRule type="expression" priority="35" dxfId="0" stopIfTrue="1">
      <formula>$D$222="下部工"</formula>
    </cfRule>
  </conditionalFormatting>
  <conditionalFormatting sqref="B240:C240">
    <cfRule type="expression" priority="36" dxfId="0" stopIfTrue="1">
      <formula>$D$238="下部工"</formula>
    </cfRule>
  </conditionalFormatting>
  <conditionalFormatting sqref="B256:C256">
    <cfRule type="expression" priority="37" dxfId="0" stopIfTrue="1">
      <formula>$D$254="下部工"</formula>
    </cfRule>
  </conditionalFormatting>
  <conditionalFormatting sqref="B272:C272">
    <cfRule type="expression" priority="38" dxfId="0" stopIfTrue="1">
      <formula>$D$270="下部工"</formula>
    </cfRule>
  </conditionalFormatting>
  <conditionalFormatting sqref="B288:C288">
    <cfRule type="expression" priority="39" dxfId="0" stopIfTrue="1">
      <formula>$D$286="下部工"</formula>
    </cfRule>
  </conditionalFormatting>
  <conditionalFormatting sqref="B304:C304">
    <cfRule type="expression" priority="40" dxfId="0" stopIfTrue="1">
      <formula>$D$302="下部工"</formula>
    </cfRule>
  </conditionalFormatting>
  <conditionalFormatting sqref="B320:C320">
    <cfRule type="expression" priority="41" dxfId="0" stopIfTrue="1">
      <formula>$D$318="下部工"</formula>
    </cfRule>
  </conditionalFormatting>
  <conditionalFormatting sqref="B32:C32">
    <cfRule type="expression" priority="21" dxfId="0" stopIfTrue="1">
      <formula>$D$14="下部工"</formula>
    </cfRule>
  </conditionalFormatting>
  <conditionalFormatting sqref="B48:C48">
    <cfRule type="expression" priority="20" dxfId="0" stopIfTrue="1">
      <formula>$D$14="下部工"</formula>
    </cfRule>
  </conditionalFormatting>
  <conditionalFormatting sqref="B32:C32">
    <cfRule type="expression" priority="19" dxfId="0" stopIfTrue="1">
      <formula>$D$14="下部工"</formula>
    </cfRule>
  </conditionalFormatting>
  <conditionalFormatting sqref="B48:C48">
    <cfRule type="expression" priority="18" dxfId="0" stopIfTrue="1">
      <formula>$D$14="下部工"</formula>
    </cfRule>
  </conditionalFormatting>
  <conditionalFormatting sqref="B64:C64">
    <cfRule type="expression" priority="17" dxfId="0" stopIfTrue="1">
      <formula>$D$14="下部工"</formula>
    </cfRule>
  </conditionalFormatting>
  <conditionalFormatting sqref="B80:C80">
    <cfRule type="expression" priority="16" dxfId="0" stopIfTrue="1">
      <formula>$D$14="下部工"</formula>
    </cfRule>
  </conditionalFormatting>
  <conditionalFormatting sqref="B96:C96">
    <cfRule type="expression" priority="15" dxfId="0" stopIfTrue="1">
      <formula>$D$14="下部工"</formula>
    </cfRule>
  </conditionalFormatting>
  <conditionalFormatting sqref="B112:C112">
    <cfRule type="expression" priority="14" dxfId="0" stopIfTrue="1">
      <formula>$D$14="下部工"</formula>
    </cfRule>
  </conditionalFormatting>
  <conditionalFormatting sqref="B128:C128">
    <cfRule type="expression" priority="13" dxfId="0" stopIfTrue="1">
      <formula>$D$14="下部工"</formula>
    </cfRule>
  </conditionalFormatting>
  <conditionalFormatting sqref="B144:C144">
    <cfRule type="expression" priority="12" dxfId="0" stopIfTrue="1">
      <formula>$D$14="下部工"</formula>
    </cfRule>
  </conditionalFormatting>
  <conditionalFormatting sqref="B160:C160">
    <cfRule type="expression" priority="11" dxfId="0" stopIfTrue="1">
      <formula>$D$14="下部工"</formula>
    </cfRule>
  </conditionalFormatting>
  <conditionalFormatting sqref="B176:C176">
    <cfRule type="expression" priority="10" dxfId="0" stopIfTrue="1">
      <formula>$D$14="下部工"</formula>
    </cfRule>
  </conditionalFormatting>
  <conditionalFormatting sqref="B192:C192">
    <cfRule type="expression" priority="9" dxfId="0" stopIfTrue="1">
      <formula>$D$14="下部工"</formula>
    </cfRule>
  </conditionalFormatting>
  <conditionalFormatting sqref="B208:C208">
    <cfRule type="expression" priority="8" dxfId="0" stopIfTrue="1">
      <formula>$D$14="下部工"</formula>
    </cfRule>
  </conditionalFormatting>
  <conditionalFormatting sqref="B224:C224">
    <cfRule type="expression" priority="7" dxfId="0" stopIfTrue="1">
      <formula>$D$14="下部工"</formula>
    </cfRule>
  </conditionalFormatting>
  <conditionalFormatting sqref="B240:C240">
    <cfRule type="expression" priority="6" dxfId="0" stopIfTrue="1">
      <formula>$D$14="下部工"</formula>
    </cfRule>
  </conditionalFormatting>
  <conditionalFormatting sqref="B256:C256">
    <cfRule type="expression" priority="5" dxfId="0" stopIfTrue="1">
      <formula>$D$14="下部工"</formula>
    </cfRule>
  </conditionalFormatting>
  <conditionalFormatting sqref="B272:C272">
    <cfRule type="expression" priority="4" dxfId="0" stopIfTrue="1">
      <formula>$D$14="下部工"</formula>
    </cfRule>
  </conditionalFormatting>
  <conditionalFormatting sqref="B288:C288">
    <cfRule type="expression" priority="3" dxfId="0" stopIfTrue="1">
      <formula>$D$14="下部工"</formula>
    </cfRule>
  </conditionalFormatting>
  <conditionalFormatting sqref="B304:C304">
    <cfRule type="expression" priority="2" dxfId="0" stopIfTrue="1">
      <formula>$D$14="下部工"</formula>
    </cfRule>
  </conditionalFormatting>
  <conditionalFormatting sqref="B320:C320">
    <cfRule type="expression" priority="1" dxfId="0" stopIfTrue="1">
      <formula>$D$14="下部工"</formula>
    </cfRule>
  </conditionalFormatting>
  <dataValidations count="20">
    <dataValidation type="list" allowBlank="1" showInputMessage="1" showErrorMessage="1" sqref="D315 D283 D251 D219 D187 D155 D123 D91 D59 D299 D331 D43 D75 D107 D139 D171 D203 D235 D267 D27">
      <formula1>損傷原因の種類</formula1>
    </dataValidation>
    <dataValidation type="list" allowBlank="1" showInputMessage="1" showErrorMessage="1" sqref="D314 D282 D250 D218 D186 D154 D122 D90 D58 D298 D330 D42 D74 D106 D138 D170 D202 D234 D266 D26">
      <formula1>損傷の種類</formula1>
    </dataValidation>
    <dataValidation type="list" allowBlank="1" showInputMessage="1" showErrorMessage="1" sqref="D311 D295 D263 D231 D199 D167 D135 D103 D71 D39 D327 D279 D55 D87 D119 D151 D183 D215 D247 D23">
      <formula1>単位</formula1>
    </dataValidation>
    <dataValidation type="list" allowBlank="1" showInputMessage="1" showErrorMessage="1" sqref="D302 D286 D254 D222 D190 D158 D126 D94 D62 D30 D318 D270 D46 D78 D110 D142 D174 D206 D238 D14">
      <formula1>上下部区分</formula1>
    </dataValidation>
    <dataValidation type="list" allowBlank="1" showInputMessage="1" showErrorMessage="1" sqref="D305 D289 D257 D225 D193 D161 D129 D97 D65 D33 D321 D273 D49 D81 D113 D145 D177 D209 D241 D17">
      <formula1>補修改良区分</formula1>
    </dataValidation>
    <dataValidation allowBlank="1" showInputMessage="1" showErrorMessage="1" imeMode="halfAlpha" sqref="D3:D4"/>
    <dataValidation type="list" allowBlank="1" showInputMessage="1" sqref="D291 D275 D243 D211 D179 D147 D115 D83 D51 D307 D323 D259 D35 D67 D99 D131 D163 D195 D227 D19">
      <formula1>補修・補強工法</formula1>
    </dataValidation>
    <dataValidation type="list" allowBlank="1" showInputMessage="1" showErrorMessage="1" sqref="D5">
      <formula1>路線番号</formula1>
    </dataValidation>
    <dataValidation type="list" allowBlank="1" showInputMessage="1" showErrorMessage="1" sqref="D2">
      <formula1>管理者名</formula1>
    </dataValidation>
    <dataValidation type="textLength" allowBlank="1" showInputMessage="1" showErrorMessage="1" imeMode="halfAlpha" sqref="D6">
      <formula1>5</formula1>
      <formula2>5</formula2>
    </dataValidation>
    <dataValidation type="textLength" allowBlank="1" showInputMessage="1" showErrorMessage="1" imeMode="halfAlpha" sqref="D9">
      <formula1>8</formula1>
      <formula2>8</formula2>
    </dataValidation>
    <dataValidation type="list" allowBlank="1" showInputMessage="1" showErrorMessage="1" imeMode="halfAlpha" sqref="D7">
      <formula1>分割区分</formula1>
    </dataValidation>
    <dataValidation type="whole" allowBlank="1" showInputMessage="1" showErrorMessage="1" sqref="D319:D320 D303:D304 D31:D32 D47:D48 D63:D64 D79:D80 D95:D96 D111:D112 D127:D128 D143:D144 D159:D160 D175:D176 D191:D192 D207:D208 D223:D224 D239:D240 D255:D256 D271:D272 D287:D288 D15:D16">
      <formula1>1</formula1>
      <formula2>999</formula2>
    </dataValidation>
    <dataValidation type="whole" allowBlank="1" showInputMessage="1" showErrorMessage="1" sqref="D24 D296 D312 D136 D40 D72 D88 D104 D328 D120 D152 D168 D184 D200 D216 D232 D248 D264 D280 D56">
      <formula1>0</formula1>
      <formula2>9999999999</formula2>
    </dataValidation>
    <dataValidation type="decimal" allowBlank="1" showInputMessage="1" showErrorMessage="1" sqref="D310 D326 D38 D54 D70 D86 D102 D118 D134 D150 D166 D182 D198 D214 D230 D246 D262 D278 D294 D22">
      <formula1>0</formula1>
      <formula2>999999.9999</formula2>
    </dataValidation>
    <dataValidation type="list" allowBlank="1" showInputMessage="1" showErrorMessage="1" sqref="D322 D306 D34 D50 D66 D82 D98 D114 D130 D146 D162 D178 D194 D210 D226 D242 D258 D274 D290 D18">
      <formula1>部材名</formula1>
    </dataValidation>
    <dataValidation type="list" allowBlank="1" showInputMessage="1" sqref="D52 D324 D36 D68 D84 D100 D116 D132 D148 D164 D180 D196 D212 D228 D244 D260 D276 D292 D308 D20">
      <formula1>改良内容</formula1>
    </dataValidation>
    <dataValidation type="list" allowBlank="1" showInputMessage="1" sqref="D329 D41 D57 D73 D89 D105 D121 D137 D153 D169 D185 D201 D217 D233 D249 D265 D281 D297 D313 D25">
      <formula1>改良目的</formula1>
    </dataValidation>
    <dataValidation type="list" allowBlank="1" showInputMessage="1" sqref="D325 D37 D53 D69 D85 D101 D117 D133 D149 D165 D181 D197 D213 D229 D245 D261 D277 D293 D309 D21">
      <formula1>耐震補修適用示方書</formula1>
    </dataValidation>
    <dataValidation type="list" allowBlank="1" showInputMessage="1" showErrorMessage="1" imeMode="halfAlpha" sqref="D317 D29 D45 D61 D77 D93 D109 D125 D141 D157 D173 D189 D205 D221 D237 D253 D269 D285 D301 D13">
      <formula1>構造体番号又は躯体番号</formula1>
    </dataValidation>
  </dataValidations>
  <hyperlinks>
    <hyperlink ref="G13" location="①構造体についての注意点!A1" display="入力例①"/>
    <hyperlink ref="G15:G16" location="②入力箇所についての注意点!A1" display="入力例②"/>
    <hyperlink ref="G18" location="③片方や一部の部材だけ補修を行ったときの注意点!A1" display="入力例③"/>
    <hyperlink ref="G19" location="②入力箇所についての注意点!A1" display="入力例②"/>
    <hyperlink ref="G28" location="③片方や一部の部材だけ補修を行ったときの注意点!A1" display="入力例③"/>
  </hyperlinks>
  <printOptions horizontalCentered="1"/>
  <pageMargins left="0.49" right="0.38" top="0.7874015748031497" bottom="0.7874015748031497" header="0.5118110236220472" footer="0.5118110236220472"/>
  <pageSetup horizontalDpi="300" verticalDpi="300" orientation="portrait" paperSize="9" scale="70" r:id="rId2"/>
  <headerFooter alignWithMargins="0">
    <oddHeader>&amp;L&amp;F</oddHeader>
  </headerFooter>
  <rowBreaks count="9" manualBreakCount="9">
    <brk id="44" max="6" man="1"/>
    <brk id="76" max="6" man="1"/>
    <brk id="108" max="6" man="1"/>
    <brk id="140" max="6" man="1"/>
    <brk id="172" max="6" man="1"/>
    <brk id="204" max="6" man="1"/>
    <brk id="236" max="6" man="1"/>
    <brk id="268" max="6" man="1"/>
    <brk id="300" max="6" man="1"/>
  </rowBreaks>
  <drawing r:id="rId1"/>
</worksheet>
</file>

<file path=xl/worksheets/sheet3.xml><?xml version="1.0" encoding="utf-8"?>
<worksheet xmlns="http://schemas.openxmlformats.org/spreadsheetml/2006/main" xmlns:r="http://schemas.openxmlformats.org/officeDocument/2006/relationships">
  <sheetPr codeName="Sheet3"/>
  <dimension ref="A1:Q265"/>
  <sheetViews>
    <sheetView zoomScalePageLayoutView="0" workbookViewId="0" topLeftCell="A1">
      <selection activeCell="A1" sqref="A1"/>
    </sheetView>
  </sheetViews>
  <sheetFormatPr defaultColWidth="15.625" defaultRowHeight="15" customHeight="1"/>
  <cols>
    <col min="1" max="1" width="15.00390625" style="9" bestFit="1" customWidth="1"/>
    <col min="2" max="2" width="13.125" style="9" bestFit="1" customWidth="1"/>
    <col min="3" max="3" width="8.00390625" style="10" bestFit="1" customWidth="1"/>
    <col min="4" max="4" width="22.50390625" style="10" customWidth="1"/>
    <col min="5" max="5" width="9.625" style="10" bestFit="1" customWidth="1"/>
    <col min="6" max="6" width="11.375" style="9" bestFit="1" customWidth="1"/>
    <col min="7" max="7" width="19.75390625" style="9" bestFit="1" customWidth="1"/>
    <col min="8" max="8" width="19.375" style="16" bestFit="1" customWidth="1"/>
    <col min="9" max="9" width="8.00390625" style="16" bestFit="1" customWidth="1"/>
    <col min="10" max="10" width="18.875" style="9" bestFit="1" customWidth="1"/>
    <col min="11" max="11" width="14.00390625" style="9" bestFit="1" customWidth="1"/>
    <col min="12" max="12" width="4.75390625" style="9" bestFit="1" customWidth="1"/>
    <col min="13" max="13" width="20.375" style="9" bestFit="1" customWidth="1"/>
    <col min="14" max="14" width="48.125" style="9" customWidth="1"/>
    <col min="15" max="16" width="15.625" style="9" customWidth="1"/>
    <col min="17" max="17" width="20.375" style="9" bestFit="1" customWidth="1"/>
    <col min="18" max="16384" width="15.625" style="9" customWidth="1"/>
  </cols>
  <sheetData>
    <row r="1" spans="1:17" s="5" customFormat="1" ht="30" customHeight="1">
      <c r="A1" s="3" t="s">
        <v>54</v>
      </c>
      <c r="B1" s="3" t="s">
        <v>51</v>
      </c>
      <c r="C1" s="3" t="s">
        <v>53</v>
      </c>
      <c r="D1" s="3" t="s">
        <v>52</v>
      </c>
      <c r="E1" s="3" t="s">
        <v>85</v>
      </c>
      <c r="F1" s="3" t="s">
        <v>83</v>
      </c>
      <c r="G1" s="4" t="s">
        <v>57</v>
      </c>
      <c r="H1" s="3" t="s">
        <v>88</v>
      </c>
      <c r="I1" s="3" t="s">
        <v>89</v>
      </c>
      <c r="J1" s="3" t="s">
        <v>56</v>
      </c>
      <c r="K1" s="3" t="s">
        <v>73</v>
      </c>
      <c r="L1" s="3" t="s">
        <v>79</v>
      </c>
      <c r="M1" s="3" t="s">
        <v>100</v>
      </c>
      <c r="N1" s="3" t="s">
        <v>89</v>
      </c>
      <c r="O1" s="3" t="s">
        <v>158</v>
      </c>
      <c r="P1" s="4" t="s">
        <v>166</v>
      </c>
      <c r="Q1" s="3" t="s">
        <v>84</v>
      </c>
    </row>
    <row r="2" spans="1:17" ht="15" customHeight="1">
      <c r="A2" s="205" t="s">
        <v>542</v>
      </c>
      <c r="B2" s="6" t="s">
        <v>105</v>
      </c>
      <c r="C2" s="206">
        <v>3106</v>
      </c>
      <c r="D2" s="207" t="s">
        <v>279</v>
      </c>
      <c r="E2" s="208" t="s">
        <v>96</v>
      </c>
      <c r="F2" s="8" t="s">
        <v>108</v>
      </c>
      <c r="G2" s="32" t="s">
        <v>110</v>
      </c>
      <c r="H2" s="19" t="s">
        <v>29</v>
      </c>
      <c r="I2" s="14"/>
      <c r="J2" s="35" t="s">
        <v>0</v>
      </c>
      <c r="K2" s="36" t="s">
        <v>72</v>
      </c>
      <c r="L2" s="7" t="s">
        <v>131</v>
      </c>
      <c r="M2" s="8" t="s">
        <v>136</v>
      </c>
      <c r="N2" s="7" t="s">
        <v>147</v>
      </c>
      <c r="O2" s="8" t="s">
        <v>159</v>
      </c>
      <c r="P2" s="68" t="s">
        <v>167</v>
      </c>
      <c r="Q2" s="42">
        <v>1</v>
      </c>
    </row>
    <row r="3" spans="1:17" ht="15" customHeight="1">
      <c r="A3" s="205" t="s">
        <v>543</v>
      </c>
      <c r="B3" s="6" t="s">
        <v>106</v>
      </c>
      <c r="C3" s="206">
        <v>3107</v>
      </c>
      <c r="D3" s="207" t="s">
        <v>280</v>
      </c>
      <c r="E3" s="208" t="s">
        <v>97</v>
      </c>
      <c r="F3" s="8" t="s">
        <v>109</v>
      </c>
      <c r="G3" s="32" t="s">
        <v>111</v>
      </c>
      <c r="H3" s="17" t="s">
        <v>28</v>
      </c>
      <c r="I3" s="15"/>
      <c r="J3" s="35" t="s">
        <v>1</v>
      </c>
      <c r="K3" s="36" t="s">
        <v>69</v>
      </c>
      <c r="L3" s="7" t="s">
        <v>132</v>
      </c>
      <c r="M3" s="8" t="s">
        <v>137</v>
      </c>
      <c r="N3" s="7" t="s">
        <v>148</v>
      </c>
      <c r="O3" s="8" t="s">
        <v>160</v>
      </c>
      <c r="P3" s="68" t="s">
        <v>168</v>
      </c>
      <c r="Q3" s="42">
        <v>2</v>
      </c>
    </row>
    <row r="4" spans="1:17" ht="15" customHeight="1">
      <c r="A4" s="205" t="s">
        <v>544</v>
      </c>
      <c r="B4" s="6" t="s">
        <v>107</v>
      </c>
      <c r="C4" s="206">
        <v>3281</v>
      </c>
      <c r="D4" s="207" t="s">
        <v>281</v>
      </c>
      <c r="E4" s="24"/>
      <c r="G4" s="32" t="s">
        <v>112</v>
      </c>
      <c r="H4" s="30" t="s">
        <v>35</v>
      </c>
      <c r="I4" s="18"/>
      <c r="J4" s="35" t="s">
        <v>2</v>
      </c>
      <c r="K4" s="36" t="s">
        <v>70</v>
      </c>
      <c r="L4" s="7" t="s">
        <v>133</v>
      </c>
      <c r="M4" s="8" t="s">
        <v>138</v>
      </c>
      <c r="N4" s="7" t="s">
        <v>149</v>
      </c>
      <c r="O4" s="8" t="s">
        <v>161</v>
      </c>
      <c r="P4" s="68" t="s">
        <v>169</v>
      </c>
      <c r="Q4" s="42">
        <v>3</v>
      </c>
    </row>
    <row r="5" spans="1:17" ht="15" customHeight="1">
      <c r="A5" s="205" t="s">
        <v>545</v>
      </c>
      <c r="B5" s="10"/>
      <c r="C5" s="206">
        <v>3282</v>
      </c>
      <c r="D5" s="207" t="s">
        <v>282</v>
      </c>
      <c r="E5" s="24"/>
      <c r="G5" s="32" t="s">
        <v>113</v>
      </c>
      <c r="H5" s="31" t="s">
        <v>34</v>
      </c>
      <c r="I5" s="11"/>
      <c r="J5" s="35" t="s">
        <v>3</v>
      </c>
      <c r="K5" s="36" t="s">
        <v>71</v>
      </c>
      <c r="L5" s="7" t="s">
        <v>134</v>
      </c>
      <c r="M5" s="8" t="s">
        <v>139</v>
      </c>
      <c r="N5" s="7" t="s">
        <v>150</v>
      </c>
      <c r="O5" s="8" t="s">
        <v>162</v>
      </c>
      <c r="P5" s="68" t="s">
        <v>170</v>
      </c>
      <c r="Q5" s="42">
        <v>4</v>
      </c>
    </row>
    <row r="6" spans="1:17" ht="15" customHeight="1">
      <c r="A6" s="205" t="s">
        <v>546</v>
      </c>
      <c r="B6" s="10"/>
      <c r="C6" s="206">
        <v>3283</v>
      </c>
      <c r="D6" s="207" t="s">
        <v>283</v>
      </c>
      <c r="E6" s="24"/>
      <c r="G6" s="32" t="s">
        <v>141</v>
      </c>
      <c r="H6" s="31" t="s">
        <v>26</v>
      </c>
      <c r="I6" s="11"/>
      <c r="J6" s="35" t="s">
        <v>4</v>
      </c>
      <c r="K6" s="36" t="s">
        <v>68</v>
      </c>
      <c r="L6" s="7" t="s">
        <v>135</v>
      </c>
      <c r="M6" s="8" t="s">
        <v>129</v>
      </c>
      <c r="N6" s="7" t="s">
        <v>151</v>
      </c>
      <c r="O6" s="8" t="s">
        <v>163</v>
      </c>
      <c r="P6" s="68" t="s">
        <v>171</v>
      </c>
      <c r="Q6" s="42">
        <v>5</v>
      </c>
    </row>
    <row r="7" spans="1:17" ht="15" customHeight="1">
      <c r="A7" s="205" t="s">
        <v>547</v>
      </c>
      <c r="B7" s="10"/>
      <c r="C7" s="206">
        <v>3284</v>
      </c>
      <c r="D7" s="207" t="s">
        <v>284</v>
      </c>
      <c r="E7" s="24"/>
      <c r="G7" s="32" t="s">
        <v>114</v>
      </c>
      <c r="H7" s="31" t="s">
        <v>58</v>
      </c>
      <c r="I7" s="11"/>
      <c r="J7" s="35" t="s">
        <v>5</v>
      </c>
      <c r="K7" s="36" t="s">
        <v>74</v>
      </c>
      <c r="L7" s="33"/>
      <c r="N7" s="7" t="s">
        <v>152</v>
      </c>
      <c r="O7" s="8" t="s">
        <v>55</v>
      </c>
      <c r="P7" s="68" t="s">
        <v>172</v>
      </c>
      <c r="Q7" s="42">
        <v>6</v>
      </c>
    </row>
    <row r="8" spans="1:17" ht="15" customHeight="1">
      <c r="A8" s="205" t="s">
        <v>548</v>
      </c>
      <c r="B8" s="10"/>
      <c r="C8" s="206">
        <v>3340</v>
      </c>
      <c r="D8" s="207" t="s">
        <v>285</v>
      </c>
      <c r="E8" s="24"/>
      <c r="G8" s="32" t="s">
        <v>142</v>
      </c>
      <c r="H8" s="31" t="s">
        <v>27</v>
      </c>
      <c r="I8" s="11"/>
      <c r="J8" s="35" t="s">
        <v>6</v>
      </c>
      <c r="K8" s="36" t="s">
        <v>55</v>
      </c>
      <c r="L8" s="34"/>
      <c r="N8" s="7" t="s">
        <v>153</v>
      </c>
      <c r="O8" s="40"/>
      <c r="P8" s="68" t="s">
        <v>173</v>
      </c>
      <c r="Q8" s="42">
        <v>7</v>
      </c>
    </row>
    <row r="9" spans="1:17" ht="15" customHeight="1">
      <c r="A9" s="205" t="s">
        <v>549</v>
      </c>
      <c r="B9" s="10"/>
      <c r="C9" s="206">
        <v>3342</v>
      </c>
      <c r="D9" s="207" t="s">
        <v>286</v>
      </c>
      <c r="E9" s="24"/>
      <c r="G9" s="32" t="s">
        <v>143</v>
      </c>
      <c r="H9" s="31" t="s">
        <v>59</v>
      </c>
      <c r="I9" s="11"/>
      <c r="J9" s="35" t="s">
        <v>7</v>
      </c>
      <c r="L9" s="24"/>
      <c r="N9" s="7" t="s">
        <v>154</v>
      </c>
      <c r="P9" s="68" t="s">
        <v>130</v>
      </c>
      <c r="Q9" s="42">
        <v>8</v>
      </c>
    </row>
    <row r="10" spans="1:17" ht="15" customHeight="1">
      <c r="A10" s="205" t="s">
        <v>550</v>
      </c>
      <c r="B10" s="10"/>
      <c r="C10" s="206">
        <v>3343</v>
      </c>
      <c r="D10" s="207" t="s">
        <v>287</v>
      </c>
      <c r="E10" s="24"/>
      <c r="G10" s="32" t="s">
        <v>144</v>
      </c>
      <c r="H10" s="31" t="s">
        <v>60</v>
      </c>
      <c r="I10" s="11"/>
      <c r="J10" s="35" t="s">
        <v>8</v>
      </c>
      <c r="L10" s="24"/>
      <c r="N10" s="7" t="s">
        <v>155</v>
      </c>
      <c r="Q10" s="42">
        <v>9</v>
      </c>
    </row>
    <row r="11" spans="1:17" ht="15" customHeight="1">
      <c r="A11" s="205" t="s">
        <v>551</v>
      </c>
      <c r="B11" s="10"/>
      <c r="C11" s="206">
        <v>3346</v>
      </c>
      <c r="D11" s="207" t="s">
        <v>288</v>
      </c>
      <c r="E11" s="24"/>
      <c r="G11" s="32" t="s">
        <v>145</v>
      </c>
      <c r="H11" s="31" t="s">
        <v>61</v>
      </c>
      <c r="I11" s="11"/>
      <c r="J11" s="35" t="s">
        <v>9</v>
      </c>
      <c r="L11" s="24"/>
      <c r="N11" s="7" t="s">
        <v>156</v>
      </c>
      <c r="Q11" s="42">
        <v>10</v>
      </c>
    </row>
    <row r="12" spans="1:17" ht="15" customHeight="1">
      <c r="A12" s="205" t="s">
        <v>552</v>
      </c>
      <c r="B12" s="10"/>
      <c r="C12" s="206">
        <v>3395</v>
      </c>
      <c r="D12" s="207" t="s">
        <v>289</v>
      </c>
      <c r="E12" s="24"/>
      <c r="G12" s="32" t="s">
        <v>115</v>
      </c>
      <c r="H12" s="31" t="s">
        <v>33</v>
      </c>
      <c r="I12" s="11"/>
      <c r="J12" s="35" t="s">
        <v>10</v>
      </c>
      <c r="L12" s="24"/>
      <c r="N12" s="7" t="s">
        <v>157</v>
      </c>
      <c r="Q12" s="42" t="s">
        <v>231</v>
      </c>
    </row>
    <row r="13" spans="1:17" ht="15" customHeight="1">
      <c r="A13" s="205" t="s">
        <v>553</v>
      </c>
      <c r="B13" s="10"/>
      <c r="C13" s="206">
        <v>3396</v>
      </c>
      <c r="D13" s="207" t="s">
        <v>290</v>
      </c>
      <c r="E13" s="24"/>
      <c r="G13" s="32" t="s">
        <v>116</v>
      </c>
      <c r="H13" s="17" t="s">
        <v>38</v>
      </c>
      <c r="I13" s="25"/>
      <c r="J13" s="35" t="s">
        <v>11</v>
      </c>
      <c r="N13" s="7" t="s">
        <v>55</v>
      </c>
      <c r="Q13" s="42" t="s">
        <v>232</v>
      </c>
    </row>
    <row r="14" spans="1:17" ht="15" customHeight="1">
      <c r="A14" s="205" t="s">
        <v>554</v>
      </c>
      <c r="B14" s="10"/>
      <c r="C14" s="206">
        <v>3397</v>
      </c>
      <c r="D14" s="207" t="s">
        <v>291</v>
      </c>
      <c r="E14" s="24"/>
      <c r="G14" s="32" t="s">
        <v>117</v>
      </c>
      <c r="H14" s="31" t="s">
        <v>62</v>
      </c>
      <c r="I14" s="25"/>
      <c r="J14" s="35" t="s">
        <v>12</v>
      </c>
      <c r="Q14" s="42" t="s">
        <v>233</v>
      </c>
    </row>
    <row r="15" spans="1:17" ht="15" customHeight="1">
      <c r="A15" s="205" t="s">
        <v>555</v>
      </c>
      <c r="B15" s="10"/>
      <c r="C15" s="206">
        <v>3455</v>
      </c>
      <c r="D15" s="207" t="s">
        <v>292</v>
      </c>
      <c r="E15" s="24"/>
      <c r="G15" s="32" t="s">
        <v>118</v>
      </c>
      <c r="H15" s="31" t="s">
        <v>63</v>
      </c>
      <c r="I15" s="25"/>
      <c r="J15" s="35" t="s">
        <v>13</v>
      </c>
      <c r="Q15" s="42" t="s">
        <v>234</v>
      </c>
    </row>
    <row r="16" spans="1:17" ht="15" customHeight="1">
      <c r="A16" s="205" t="s">
        <v>556</v>
      </c>
      <c r="C16" s="206">
        <v>3456</v>
      </c>
      <c r="D16" s="207" t="s">
        <v>293</v>
      </c>
      <c r="E16" s="24"/>
      <c r="G16" s="32" t="s">
        <v>119</v>
      </c>
      <c r="H16" s="31" t="s">
        <v>32</v>
      </c>
      <c r="I16" s="25"/>
      <c r="J16" s="35" t="s">
        <v>14</v>
      </c>
      <c r="Q16" s="42" t="s">
        <v>235</v>
      </c>
    </row>
    <row r="17" spans="3:17" ht="15" customHeight="1">
      <c r="C17" s="206">
        <v>3457</v>
      </c>
      <c r="D17" s="207" t="s">
        <v>294</v>
      </c>
      <c r="E17" s="24"/>
      <c r="G17" s="32" t="s">
        <v>120</v>
      </c>
      <c r="H17" s="31" t="s">
        <v>67</v>
      </c>
      <c r="I17" s="25"/>
      <c r="J17" s="35" t="s">
        <v>15</v>
      </c>
      <c r="Q17" s="42" t="s">
        <v>236</v>
      </c>
    </row>
    <row r="18" spans="3:17" ht="15" customHeight="1">
      <c r="C18" s="206">
        <v>4001</v>
      </c>
      <c r="D18" s="207" t="s">
        <v>295</v>
      </c>
      <c r="E18" s="24"/>
      <c r="G18" s="32" t="s">
        <v>128</v>
      </c>
      <c r="H18" s="17" t="s">
        <v>30</v>
      </c>
      <c r="I18" s="25"/>
      <c r="J18" s="35" t="s">
        <v>16</v>
      </c>
      <c r="Q18" s="42" t="s">
        <v>237</v>
      </c>
    </row>
    <row r="19" spans="3:17" ht="15" customHeight="1">
      <c r="C19" s="206">
        <v>4002</v>
      </c>
      <c r="D19" s="207" t="s">
        <v>296</v>
      </c>
      <c r="E19" s="24"/>
      <c r="G19" s="32" t="s">
        <v>121</v>
      </c>
      <c r="H19" s="31" t="s">
        <v>65</v>
      </c>
      <c r="I19" s="25"/>
      <c r="J19" s="35" t="s">
        <v>17</v>
      </c>
      <c r="Q19" s="42" t="s">
        <v>238</v>
      </c>
    </row>
    <row r="20" spans="3:17" ht="15" customHeight="1">
      <c r="C20" s="206">
        <v>4003</v>
      </c>
      <c r="D20" s="207" t="s">
        <v>297</v>
      </c>
      <c r="E20" s="24"/>
      <c r="G20" s="32" t="s">
        <v>146</v>
      </c>
      <c r="H20" s="31" t="s">
        <v>66</v>
      </c>
      <c r="I20" s="25"/>
      <c r="J20" s="35" t="s">
        <v>18</v>
      </c>
      <c r="Q20" s="42" t="s">
        <v>239</v>
      </c>
    </row>
    <row r="21" spans="3:17" ht="15" customHeight="1">
      <c r="C21" s="206">
        <v>4004</v>
      </c>
      <c r="D21" s="207" t="s">
        <v>298</v>
      </c>
      <c r="E21" s="24"/>
      <c r="G21" s="32" t="s">
        <v>122</v>
      </c>
      <c r="H21" s="31" t="s">
        <v>64</v>
      </c>
      <c r="I21" s="25"/>
      <c r="J21" s="35" t="s">
        <v>19</v>
      </c>
      <c r="Q21" s="42" t="s">
        <v>240</v>
      </c>
    </row>
    <row r="22" spans="3:17" ht="15" customHeight="1">
      <c r="C22" s="206">
        <v>4005</v>
      </c>
      <c r="D22" s="207" t="s">
        <v>299</v>
      </c>
      <c r="E22" s="24"/>
      <c r="G22" s="32" t="s">
        <v>123</v>
      </c>
      <c r="H22" s="19" t="s">
        <v>39</v>
      </c>
      <c r="I22" s="25"/>
      <c r="J22" s="35" t="s">
        <v>20</v>
      </c>
      <c r="Q22" s="42" t="s">
        <v>241</v>
      </c>
    </row>
    <row r="23" spans="3:17" ht="15" customHeight="1">
      <c r="C23" s="206">
        <v>4006</v>
      </c>
      <c r="D23" s="207" t="s">
        <v>300</v>
      </c>
      <c r="E23" s="24"/>
      <c r="G23" s="32" t="s">
        <v>124</v>
      </c>
      <c r="H23" s="19" t="s">
        <v>43</v>
      </c>
      <c r="I23" s="25"/>
      <c r="J23" s="35" t="s">
        <v>21</v>
      </c>
      <c r="Q23" s="42" t="s">
        <v>242</v>
      </c>
    </row>
    <row r="24" spans="3:17" ht="15" customHeight="1">
      <c r="C24" s="206">
        <v>4007</v>
      </c>
      <c r="D24" s="207" t="s">
        <v>301</v>
      </c>
      <c r="E24" s="24"/>
      <c r="G24" s="32" t="s">
        <v>125</v>
      </c>
      <c r="H24" s="19" t="s">
        <v>40</v>
      </c>
      <c r="I24" s="25"/>
      <c r="J24" s="35" t="s">
        <v>22</v>
      </c>
      <c r="Q24" s="42" t="s">
        <v>243</v>
      </c>
    </row>
    <row r="25" spans="3:17" ht="15" customHeight="1">
      <c r="C25" s="206">
        <v>4008</v>
      </c>
      <c r="D25" s="207" t="s">
        <v>302</v>
      </c>
      <c r="E25" s="24"/>
      <c r="G25" s="32" t="s">
        <v>126</v>
      </c>
      <c r="H25" s="19" t="s">
        <v>36</v>
      </c>
      <c r="I25" s="25"/>
      <c r="J25" s="35" t="s">
        <v>23</v>
      </c>
      <c r="Q25" s="42" t="s">
        <v>244</v>
      </c>
    </row>
    <row r="26" spans="3:17" ht="15" customHeight="1">
      <c r="C26" s="206">
        <v>4009</v>
      </c>
      <c r="D26" s="207" t="s">
        <v>303</v>
      </c>
      <c r="E26" s="24"/>
      <c r="G26" s="32" t="s">
        <v>127</v>
      </c>
      <c r="H26" s="19" t="s">
        <v>37</v>
      </c>
      <c r="I26" s="25"/>
      <c r="J26" s="35" t="s">
        <v>24</v>
      </c>
      <c r="Q26" s="42" t="s">
        <v>245</v>
      </c>
    </row>
    <row r="27" spans="3:17" ht="15" customHeight="1">
      <c r="C27" s="206">
        <v>4010</v>
      </c>
      <c r="D27" s="207" t="s">
        <v>304</v>
      </c>
      <c r="E27" s="24"/>
      <c r="G27" s="32" t="s">
        <v>130</v>
      </c>
      <c r="H27" s="19" t="s">
        <v>41</v>
      </c>
      <c r="I27" s="25"/>
      <c r="J27" s="35" t="s">
        <v>25</v>
      </c>
      <c r="Q27" s="42" t="s">
        <v>246</v>
      </c>
    </row>
    <row r="28" spans="3:17" ht="15" customHeight="1">
      <c r="C28" s="206">
        <v>4011</v>
      </c>
      <c r="D28" s="207" t="s">
        <v>305</v>
      </c>
      <c r="E28" s="24"/>
      <c r="G28" s="37"/>
      <c r="H28" s="14" t="s">
        <v>42</v>
      </c>
      <c r="I28" s="25"/>
      <c r="Q28" s="42" t="s">
        <v>247</v>
      </c>
    </row>
    <row r="29" spans="3:17" ht="15" customHeight="1">
      <c r="C29" s="206">
        <v>4012</v>
      </c>
      <c r="D29" s="207" t="s">
        <v>306</v>
      </c>
      <c r="E29" s="24"/>
      <c r="G29" s="38"/>
      <c r="H29" s="15" t="s">
        <v>81</v>
      </c>
      <c r="I29" s="26"/>
      <c r="Q29" s="42" t="s">
        <v>248</v>
      </c>
    </row>
    <row r="30" spans="3:17" ht="15" customHeight="1">
      <c r="C30" s="206">
        <v>4013</v>
      </c>
      <c r="D30" s="207" t="s">
        <v>307</v>
      </c>
      <c r="E30" s="24"/>
      <c r="G30" s="38"/>
      <c r="H30" s="14" t="s">
        <v>44</v>
      </c>
      <c r="I30" s="25"/>
      <c r="Q30" s="42" t="s">
        <v>249</v>
      </c>
    </row>
    <row r="31" spans="3:17" ht="15" customHeight="1">
      <c r="C31" s="206">
        <v>4014</v>
      </c>
      <c r="D31" s="207" t="s">
        <v>308</v>
      </c>
      <c r="E31" s="24"/>
      <c r="G31" s="38"/>
      <c r="H31" s="15" t="s">
        <v>45</v>
      </c>
      <c r="I31" s="26"/>
      <c r="Q31" s="42" t="s">
        <v>250</v>
      </c>
    </row>
    <row r="32" spans="3:17" ht="15" customHeight="1">
      <c r="C32" s="206">
        <v>4015</v>
      </c>
      <c r="D32" s="207" t="s">
        <v>309</v>
      </c>
      <c r="E32" s="24"/>
      <c r="G32" s="38"/>
      <c r="H32" s="15" t="s">
        <v>31</v>
      </c>
      <c r="I32" s="26"/>
      <c r="Q32" s="42" t="s">
        <v>251</v>
      </c>
    </row>
    <row r="33" spans="3:17" ht="15" customHeight="1">
      <c r="C33" s="206">
        <v>4016</v>
      </c>
      <c r="D33" s="207" t="s">
        <v>310</v>
      </c>
      <c r="E33" s="24"/>
      <c r="G33" s="38"/>
      <c r="Q33" s="42" t="s">
        <v>252</v>
      </c>
    </row>
    <row r="34" spans="3:17" ht="15" customHeight="1">
      <c r="C34" s="206">
        <v>4017</v>
      </c>
      <c r="D34" s="207" t="s">
        <v>311</v>
      </c>
      <c r="E34" s="24"/>
      <c r="G34" s="38"/>
      <c r="Q34" s="42" t="s">
        <v>253</v>
      </c>
    </row>
    <row r="35" spans="3:17" ht="15" customHeight="1">
      <c r="C35" s="206">
        <v>4018</v>
      </c>
      <c r="D35" s="207" t="s">
        <v>312</v>
      </c>
      <c r="E35" s="24"/>
      <c r="G35" s="38"/>
      <c r="Q35" s="42" t="s">
        <v>254</v>
      </c>
    </row>
    <row r="36" spans="3:17" ht="15" customHeight="1">
      <c r="C36" s="206">
        <v>4019</v>
      </c>
      <c r="D36" s="207" t="s">
        <v>313</v>
      </c>
      <c r="E36" s="24"/>
      <c r="G36" s="38"/>
      <c r="Q36" s="42" t="s">
        <v>255</v>
      </c>
    </row>
    <row r="37" spans="3:17" ht="15" customHeight="1">
      <c r="C37" s="206">
        <v>4020</v>
      </c>
      <c r="D37" s="207" t="s">
        <v>314</v>
      </c>
      <c r="E37" s="24"/>
      <c r="G37" s="38"/>
      <c r="Q37" s="42" t="s">
        <v>256</v>
      </c>
    </row>
    <row r="38" spans="3:17" ht="15" customHeight="1">
      <c r="C38" s="206">
        <v>4021</v>
      </c>
      <c r="D38" s="207" t="s">
        <v>315</v>
      </c>
      <c r="E38" s="24"/>
      <c r="G38" s="38"/>
      <c r="Q38" s="42" t="s">
        <v>257</v>
      </c>
    </row>
    <row r="39" spans="3:7" ht="15" customHeight="1">
      <c r="C39" s="206">
        <v>4022</v>
      </c>
      <c r="D39" s="207" t="s">
        <v>316</v>
      </c>
      <c r="E39" s="24"/>
      <c r="G39" s="38"/>
    </row>
    <row r="40" spans="3:7" ht="15" customHeight="1">
      <c r="C40" s="206">
        <v>4023</v>
      </c>
      <c r="D40" s="207" t="s">
        <v>317</v>
      </c>
      <c r="E40" s="24"/>
      <c r="G40" s="39"/>
    </row>
    <row r="41" spans="3:7" ht="15" customHeight="1">
      <c r="C41" s="206">
        <v>4024</v>
      </c>
      <c r="D41" s="207" t="s">
        <v>318</v>
      </c>
      <c r="E41" s="24"/>
      <c r="G41" s="39"/>
    </row>
    <row r="42" spans="3:7" ht="15" customHeight="1">
      <c r="C42" s="206">
        <v>4025</v>
      </c>
      <c r="D42" s="207" t="s">
        <v>319</v>
      </c>
      <c r="E42" s="24"/>
      <c r="G42" s="39"/>
    </row>
    <row r="43" spans="3:7" ht="15" customHeight="1">
      <c r="C43" s="206">
        <v>4026</v>
      </c>
      <c r="D43" s="207" t="s">
        <v>320</v>
      </c>
      <c r="E43" s="24"/>
      <c r="G43" s="39"/>
    </row>
    <row r="44" spans="3:7" ht="15" customHeight="1">
      <c r="C44" s="206">
        <v>4027</v>
      </c>
      <c r="D44" s="207" t="s">
        <v>321</v>
      </c>
      <c r="E44" s="24"/>
      <c r="G44" s="39"/>
    </row>
    <row r="45" spans="3:7" ht="15" customHeight="1">
      <c r="C45" s="206">
        <v>4028</v>
      </c>
      <c r="D45" s="207" t="s">
        <v>322</v>
      </c>
      <c r="E45" s="24"/>
      <c r="G45" s="39"/>
    </row>
    <row r="46" spans="3:7" ht="15" customHeight="1">
      <c r="C46" s="206">
        <v>4029</v>
      </c>
      <c r="D46" s="207" t="s">
        <v>323</v>
      </c>
      <c r="E46" s="24"/>
      <c r="G46" s="39"/>
    </row>
    <row r="47" spans="3:7" ht="15" customHeight="1">
      <c r="C47" s="206">
        <v>4030</v>
      </c>
      <c r="D47" s="207" t="s">
        <v>324</v>
      </c>
      <c r="E47" s="24"/>
      <c r="G47" s="39"/>
    </row>
    <row r="48" spans="3:7" ht="15" customHeight="1">
      <c r="C48" s="206">
        <v>4031</v>
      </c>
      <c r="D48" s="207" t="s">
        <v>325</v>
      </c>
      <c r="E48" s="24"/>
      <c r="G48" s="39"/>
    </row>
    <row r="49" spans="3:7" ht="15" customHeight="1">
      <c r="C49" s="206">
        <v>4032</v>
      </c>
      <c r="D49" s="207" t="s">
        <v>326</v>
      </c>
      <c r="E49" s="24"/>
      <c r="G49" s="39"/>
    </row>
    <row r="50" spans="3:7" ht="15" customHeight="1">
      <c r="C50" s="206">
        <v>4033</v>
      </c>
      <c r="D50" s="207" t="s">
        <v>327</v>
      </c>
      <c r="E50" s="24"/>
      <c r="G50" s="39"/>
    </row>
    <row r="51" spans="3:7" ht="15" customHeight="1">
      <c r="C51" s="206">
        <v>4034</v>
      </c>
      <c r="D51" s="207" t="s">
        <v>328</v>
      </c>
      <c r="E51" s="24"/>
      <c r="G51" s="39"/>
    </row>
    <row r="52" spans="3:7" ht="15" customHeight="1">
      <c r="C52" s="206">
        <v>4035</v>
      </c>
      <c r="D52" s="207" t="s">
        <v>329</v>
      </c>
      <c r="E52" s="24"/>
      <c r="G52" s="39"/>
    </row>
    <row r="53" spans="3:7" ht="15" customHeight="1">
      <c r="C53" s="206">
        <v>4036</v>
      </c>
      <c r="D53" s="207" t="s">
        <v>330</v>
      </c>
      <c r="E53" s="24"/>
      <c r="G53" s="39"/>
    </row>
    <row r="54" spans="3:7" ht="15" customHeight="1">
      <c r="C54" s="206">
        <v>4037</v>
      </c>
      <c r="D54" s="207" t="s">
        <v>331</v>
      </c>
      <c r="E54" s="24"/>
      <c r="G54" s="39"/>
    </row>
    <row r="55" spans="3:7" ht="15" customHeight="1">
      <c r="C55" s="206">
        <v>4038</v>
      </c>
      <c r="D55" s="207" t="s">
        <v>332</v>
      </c>
      <c r="E55" s="24"/>
      <c r="G55" s="39"/>
    </row>
    <row r="56" spans="3:7" ht="15" customHeight="1">
      <c r="C56" s="206">
        <v>4039</v>
      </c>
      <c r="D56" s="207" t="s">
        <v>333</v>
      </c>
      <c r="E56" s="24"/>
      <c r="G56" s="39"/>
    </row>
    <row r="57" spans="3:7" ht="15" customHeight="1">
      <c r="C57" s="206">
        <v>4040</v>
      </c>
      <c r="D57" s="207" t="s">
        <v>334</v>
      </c>
      <c r="E57" s="24"/>
      <c r="G57" s="39"/>
    </row>
    <row r="58" spans="3:7" ht="15" customHeight="1">
      <c r="C58" s="206">
        <v>4041</v>
      </c>
      <c r="D58" s="207" t="s">
        <v>335</v>
      </c>
      <c r="E58" s="24"/>
      <c r="G58" s="39"/>
    </row>
    <row r="59" spans="3:7" ht="15" customHeight="1">
      <c r="C59" s="206">
        <v>4042</v>
      </c>
      <c r="D59" s="207" t="s">
        <v>336</v>
      </c>
      <c r="E59" s="24"/>
      <c r="G59" s="39"/>
    </row>
    <row r="60" spans="3:7" ht="15" customHeight="1">
      <c r="C60" s="206">
        <v>4043</v>
      </c>
      <c r="D60" s="207" t="s">
        <v>337</v>
      </c>
      <c r="E60" s="24"/>
      <c r="G60" s="39"/>
    </row>
    <row r="61" spans="3:7" ht="15" customHeight="1">
      <c r="C61" s="206">
        <v>4044</v>
      </c>
      <c r="D61" s="207" t="s">
        <v>338</v>
      </c>
      <c r="E61" s="24"/>
      <c r="G61" s="39"/>
    </row>
    <row r="62" spans="3:7" ht="15" customHeight="1">
      <c r="C62" s="206">
        <v>4045</v>
      </c>
      <c r="D62" s="207" t="s">
        <v>339</v>
      </c>
      <c r="E62" s="24"/>
      <c r="G62" s="39"/>
    </row>
    <row r="63" spans="3:7" ht="15" customHeight="1">
      <c r="C63" s="206">
        <v>4046</v>
      </c>
      <c r="D63" s="207" t="s">
        <v>340</v>
      </c>
      <c r="E63" s="24"/>
      <c r="G63" s="39"/>
    </row>
    <row r="64" spans="3:7" ht="15" customHeight="1">
      <c r="C64" s="206">
        <v>4047</v>
      </c>
      <c r="D64" s="207" t="s">
        <v>341</v>
      </c>
      <c r="E64" s="24"/>
      <c r="G64" s="39"/>
    </row>
    <row r="65" spans="3:7" ht="15" customHeight="1">
      <c r="C65" s="206">
        <v>4048</v>
      </c>
      <c r="D65" s="207" t="s">
        <v>342</v>
      </c>
      <c r="E65" s="24"/>
      <c r="G65" s="39"/>
    </row>
    <row r="66" spans="3:7" ht="15" customHeight="1">
      <c r="C66" s="206">
        <v>4049</v>
      </c>
      <c r="D66" s="207" t="s">
        <v>343</v>
      </c>
      <c r="E66" s="24"/>
      <c r="G66" s="39"/>
    </row>
    <row r="67" spans="3:7" ht="15" customHeight="1">
      <c r="C67" s="206">
        <v>4050</v>
      </c>
      <c r="D67" s="207" t="s">
        <v>344</v>
      </c>
      <c r="E67" s="24"/>
      <c r="G67" s="39"/>
    </row>
    <row r="68" spans="3:5" ht="15" customHeight="1">
      <c r="C68" s="206">
        <v>5101</v>
      </c>
      <c r="D68" s="207" t="s">
        <v>345</v>
      </c>
      <c r="E68" s="24"/>
    </row>
    <row r="69" spans="3:5" ht="15" customHeight="1">
      <c r="C69" s="206">
        <v>5102</v>
      </c>
      <c r="D69" s="207" t="s">
        <v>346</v>
      </c>
      <c r="E69" s="24"/>
    </row>
    <row r="70" spans="3:5" ht="15" customHeight="1">
      <c r="C70" s="206">
        <v>5103</v>
      </c>
      <c r="D70" s="207" t="s">
        <v>347</v>
      </c>
      <c r="E70" s="24"/>
    </row>
    <row r="71" spans="3:5" ht="15" customHeight="1">
      <c r="C71" s="206">
        <v>5104</v>
      </c>
      <c r="D71" s="207" t="s">
        <v>348</v>
      </c>
      <c r="E71" s="24"/>
    </row>
    <row r="72" spans="3:5" ht="15" customHeight="1">
      <c r="C72" s="206">
        <v>5105</v>
      </c>
      <c r="D72" s="207" t="s">
        <v>349</v>
      </c>
      <c r="E72" s="24"/>
    </row>
    <row r="73" spans="3:5" ht="15" customHeight="1">
      <c r="C73" s="206">
        <v>5106</v>
      </c>
      <c r="D73" s="207" t="s">
        <v>350</v>
      </c>
      <c r="E73" s="24"/>
    </row>
    <row r="74" spans="3:5" ht="15" customHeight="1">
      <c r="C74" s="206">
        <v>5107</v>
      </c>
      <c r="D74" s="207" t="s">
        <v>351</v>
      </c>
      <c r="E74" s="24"/>
    </row>
    <row r="75" spans="3:5" ht="15" customHeight="1">
      <c r="C75" s="206">
        <v>5108</v>
      </c>
      <c r="D75" s="207" t="s">
        <v>352</v>
      </c>
      <c r="E75" s="24"/>
    </row>
    <row r="76" spans="3:5" ht="15" customHeight="1">
      <c r="C76" s="206">
        <v>5109</v>
      </c>
      <c r="D76" s="207" t="s">
        <v>353</v>
      </c>
      <c r="E76" s="24"/>
    </row>
    <row r="77" spans="3:5" ht="15" customHeight="1">
      <c r="C77" s="206">
        <v>5110</v>
      </c>
      <c r="D77" s="207" t="s">
        <v>354</v>
      </c>
      <c r="E77" s="24"/>
    </row>
    <row r="78" spans="3:5" ht="15" customHeight="1">
      <c r="C78" s="206">
        <v>5111</v>
      </c>
      <c r="D78" s="207" t="s">
        <v>355</v>
      </c>
      <c r="E78" s="24"/>
    </row>
    <row r="79" spans="3:5" ht="15" customHeight="1">
      <c r="C79" s="206">
        <v>5112</v>
      </c>
      <c r="D79" s="207" t="s">
        <v>356</v>
      </c>
      <c r="E79" s="24"/>
    </row>
    <row r="80" spans="3:5" ht="15" customHeight="1">
      <c r="C80" s="206">
        <v>5113</v>
      </c>
      <c r="D80" s="207" t="s">
        <v>357</v>
      </c>
      <c r="E80" s="24"/>
    </row>
    <row r="81" spans="3:5" ht="15" customHeight="1">
      <c r="C81" s="206">
        <v>5114</v>
      </c>
      <c r="D81" s="207" t="s">
        <v>358</v>
      </c>
      <c r="E81" s="24"/>
    </row>
    <row r="82" spans="3:5" ht="15" customHeight="1">
      <c r="C82" s="206">
        <v>5115</v>
      </c>
      <c r="D82" s="207" t="s">
        <v>359</v>
      </c>
      <c r="E82" s="24"/>
    </row>
    <row r="83" spans="3:5" ht="15" customHeight="1">
      <c r="C83" s="206">
        <v>5116</v>
      </c>
      <c r="D83" s="207" t="s">
        <v>360</v>
      </c>
      <c r="E83" s="24"/>
    </row>
    <row r="84" spans="3:5" ht="15" customHeight="1">
      <c r="C84" s="206">
        <v>5117</v>
      </c>
      <c r="D84" s="207" t="s">
        <v>361</v>
      </c>
      <c r="E84" s="24"/>
    </row>
    <row r="85" spans="3:5" ht="15" customHeight="1">
      <c r="C85" s="206">
        <v>5118</v>
      </c>
      <c r="D85" s="207" t="s">
        <v>362</v>
      </c>
      <c r="E85" s="24"/>
    </row>
    <row r="86" spans="3:5" ht="15" customHeight="1">
      <c r="C86" s="206">
        <v>5119</v>
      </c>
      <c r="D86" s="207" t="s">
        <v>363</v>
      </c>
      <c r="E86" s="24"/>
    </row>
    <row r="87" spans="3:5" ht="15" customHeight="1">
      <c r="C87" s="206">
        <v>5120</v>
      </c>
      <c r="D87" s="207" t="s">
        <v>364</v>
      </c>
      <c r="E87" s="24"/>
    </row>
    <row r="88" spans="3:5" ht="15" customHeight="1">
      <c r="C88" s="206">
        <v>5121</v>
      </c>
      <c r="D88" s="207" t="s">
        <v>365</v>
      </c>
      <c r="E88" s="24"/>
    </row>
    <row r="89" spans="3:5" ht="15" customHeight="1">
      <c r="C89" s="206">
        <v>5122</v>
      </c>
      <c r="D89" s="207" t="s">
        <v>366</v>
      </c>
      <c r="E89" s="24"/>
    </row>
    <row r="90" spans="3:5" ht="15" customHeight="1">
      <c r="C90" s="206">
        <v>5123</v>
      </c>
      <c r="D90" s="207" t="s">
        <v>367</v>
      </c>
      <c r="E90" s="24"/>
    </row>
    <row r="91" spans="3:5" ht="15" customHeight="1">
      <c r="C91" s="206">
        <v>5124</v>
      </c>
      <c r="D91" s="207" t="s">
        <v>368</v>
      </c>
      <c r="E91" s="24"/>
    </row>
    <row r="92" spans="3:5" ht="15" customHeight="1">
      <c r="C92" s="206">
        <v>5125</v>
      </c>
      <c r="D92" s="207" t="s">
        <v>369</v>
      </c>
      <c r="E92" s="24"/>
    </row>
    <row r="93" spans="3:5" ht="15" customHeight="1">
      <c r="C93" s="206">
        <v>5126</v>
      </c>
      <c r="D93" s="207" t="s">
        <v>370</v>
      </c>
      <c r="E93" s="24"/>
    </row>
    <row r="94" spans="3:5" ht="15" customHeight="1">
      <c r="C94" s="206">
        <v>5127</v>
      </c>
      <c r="D94" s="207" t="s">
        <v>371</v>
      </c>
      <c r="E94" s="24"/>
    </row>
    <row r="95" spans="3:5" ht="15" customHeight="1">
      <c r="C95" s="206">
        <v>5128</v>
      </c>
      <c r="D95" s="207" t="s">
        <v>372</v>
      </c>
      <c r="E95" s="24"/>
    </row>
    <row r="96" spans="3:5" ht="15" customHeight="1">
      <c r="C96" s="206">
        <v>5129</v>
      </c>
      <c r="D96" s="207" t="s">
        <v>373</v>
      </c>
      <c r="E96" s="24"/>
    </row>
    <row r="97" spans="3:5" ht="15" customHeight="1">
      <c r="C97" s="206">
        <v>5130</v>
      </c>
      <c r="D97" s="207" t="s">
        <v>374</v>
      </c>
      <c r="E97" s="24"/>
    </row>
    <row r="98" spans="3:5" ht="15" customHeight="1">
      <c r="C98" s="206">
        <v>5131</v>
      </c>
      <c r="D98" s="207" t="s">
        <v>375</v>
      </c>
      <c r="E98" s="24"/>
    </row>
    <row r="99" spans="3:5" ht="15" customHeight="1">
      <c r="C99" s="206">
        <v>5132</v>
      </c>
      <c r="D99" s="207" t="s">
        <v>376</v>
      </c>
      <c r="E99" s="24"/>
    </row>
    <row r="100" spans="3:5" ht="15" customHeight="1">
      <c r="C100" s="206">
        <v>5133</v>
      </c>
      <c r="D100" s="207" t="s">
        <v>377</v>
      </c>
      <c r="E100" s="24"/>
    </row>
    <row r="101" spans="3:5" ht="15" customHeight="1">
      <c r="C101" s="206">
        <v>5134</v>
      </c>
      <c r="D101" s="207" t="s">
        <v>378</v>
      </c>
      <c r="E101" s="24"/>
    </row>
    <row r="102" spans="3:5" ht="15" customHeight="1">
      <c r="C102" s="206">
        <v>5135</v>
      </c>
      <c r="D102" s="207" t="s">
        <v>379</v>
      </c>
      <c r="E102" s="24"/>
    </row>
    <row r="103" spans="3:5" ht="15" customHeight="1">
      <c r="C103" s="206">
        <v>5136</v>
      </c>
      <c r="D103" s="207" t="s">
        <v>380</v>
      </c>
      <c r="E103" s="24"/>
    </row>
    <row r="104" spans="3:5" ht="15" customHeight="1">
      <c r="C104" s="206">
        <v>5137</v>
      </c>
      <c r="D104" s="207" t="s">
        <v>381</v>
      </c>
      <c r="E104" s="24"/>
    </row>
    <row r="105" spans="3:5" ht="15" customHeight="1">
      <c r="C105" s="206">
        <v>5138</v>
      </c>
      <c r="D105" s="207" t="s">
        <v>382</v>
      </c>
      <c r="E105" s="24"/>
    </row>
    <row r="106" spans="3:5" ht="15" customHeight="1">
      <c r="C106" s="206">
        <v>5139</v>
      </c>
      <c r="D106" s="207" t="s">
        <v>383</v>
      </c>
      <c r="E106" s="24"/>
    </row>
    <row r="107" spans="3:5" ht="15" customHeight="1">
      <c r="C107" s="206">
        <v>5140</v>
      </c>
      <c r="D107" s="207" t="s">
        <v>384</v>
      </c>
      <c r="E107" s="24"/>
    </row>
    <row r="108" spans="3:5" ht="15" customHeight="1">
      <c r="C108" s="206">
        <v>5141</v>
      </c>
      <c r="D108" s="207" t="s">
        <v>385</v>
      </c>
      <c r="E108" s="24"/>
    </row>
    <row r="109" spans="3:5" ht="15" customHeight="1">
      <c r="C109" s="206">
        <v>5142</v>
      </c>
      <c r="D109" s="207" t="s">
        <v>386</v>
      </c>
      <c r="E109" s="24"/>
    </row>
    <row r="110" spans="3:5" ht="15" customHeight="1">
      <c r="C110" s="206">
        <v>5143</v>
      </c>
      <c r="D110" s="207" t="s">
        <v>387</v>
      </c>
      <c r="E110" s="24"/>
    </row>
    <row r="111" spans="3:5" ht="15" customHeight="1">
      <c r="C111" s="206">
        <v>5144</v>
      </c>
      <c r="D111" s="207" t="s">
        <v>388</v>
      </c>
      <c r="E111" s="24"/>
    </row>
    <row r="112" spans="3:5" ht="15" customHeight="1">
      <c r="C112" s="206">
        <v>5145</v>
      </c>
      <c r="D112" s="207" t="s">
        <v>389</v>
      </c>
      <c r="E112" s="24"/>
    </row>
    <row r="113" spans="3:5" ht="15" customHeight="1">
      <c r="C113" s="206">
        <v>5146</v>
      </c>
      <c r="D113" s="207" t="s">
        <v>390</v>
      </c>
      <c r="E113" s="24"/>
    </row>
    <row r="114" spans="3:5" ht="15" customHeight="1">
      <c r="C114" s="206">
        <v>5147</v>
      </c>
      <c r="D114" s="207" t="s">
        <v>391</v>
      </c>
      <c r="E114" s="24"/>
    </row>
    <row r="115" spans="3:5" ht="15" customHeight="1">
      <c r="C115" s="206">
        <v>5148</v>
      </c>
      <c r="D115" s="207" t="s">
        <v>392</v>
      </c>
      <c r="E115" s="24"/>
    </row>
    <row r="116" spans="3:5" ht="15" customHeight="1">
      <c r="C116" s="206">
        <v>5149</v>
      </c>
      <c r="D116" s="207" t="s">
        <v>393</v>
      </c>
      <c r="E116" s="24"/>
    </row>
    <row r="117" spans="3:5" ht="15" customHeight="1">
      <c r="C117" s="206">
        <v>5150</v>
      </c>
      <c r="D117" s="207" t="s">
        <v>394</v>
      </c>
      <c r="E117" s="24"/>
    </row>
    <row r="118" spans="3:5" ht="15" customHeight="1">
      <c r="C118" s="206">
        <v>5151</v>
      </c>
      <c r="D118" s="207" t="s">
        <v>395</v>
      </c>
      <c r="E118" s="24"/>
    </row>
    <row r="119" spans="3:5" ht="15" customHeight="1">
      <c r="C119" s="206">
        <v>5152</v>
      </c>
      <c r="D119" s="207" t="s">
        <v>396</v>
      </c>
      <c r="E119" s="24"/>
    </row>
    <row r="120" spans="3:5" ht="15" customHeight="1">
      <c r="C120" s="206">
        <v>5153</v>
      </c>
      <c r="D120" s="207" t="s">
        <v>397</v>
      </c>
      <c r="E120" s="24"/>
    </row>
    <row r="121" spans="3:5" ht="15" customHeight="1">
      <c r="C121" s="206">
        <v>5154</v>
      </c>
      <c r="D121" s="207" t="s">
        <v>398</v>
      </c>
      <c r="E121" s="24"/>
    </row>
    <row r="122" spans="3:5" ht="15" customHeight="1">
      <c r="C122" s="206">
        <v>5295</v>
      </c>
      <c r="D122" s="207" t="s">
        <v>399</v>
      </c>
      <c r="E122" s="24"/>
    </row>
    <row r="123" spans="3:5" ht="15" customHeight="1">
      <c r="C123" s="206">
        <v>5156</v>
      </c>
      <c r="D123" s="207" t="s">
        <v>400</v>
      </c>
      <c r="E123" s="24"/>
    </row>
    <row r="124" spans="3:5" ht="15" customHeight="1">
      <c r="C124" s="206">
        <v>5157</v>
      </c>
      <c r="D124" s="207" t="s">
        <v>401</v>
      </c>
      <c r="E124" s="24"/>
    </row>
    <row r="125" spans="3:5" ht="15" customHeight="1">
      <c r="C125" s="206">
        <v>5158</v>
      </c>
      <c r="D125" s="207" t="s">
        <v>402</v>
      </c>
      <c r="E125" s="24"/>
    </row>
    <row r="126" spans="3:5" ht="15" customHeight="1">
      <c r="C126" s="206">
        <v>5159</v>
      </c>
      <c r="D126" s="207" t="s">
        <v>403</v>
      </c>
      <c r="E126" s="24"/>
    </row>
    <row r="127" spans="3:5" ht="15" customHeight="1">
      <c r="C127" s="206">
        <v>5160</v>
      </c>
      <c r="D127" s="207" t="s">
        <v>404</v>
      </c>
      <c r="E127" s="24"/>
    </row>
    <row r="128" spans="3:5" ht="15" customHeight="1">
      <c r="C128" s="206">
        <v>5161</v>
      </c>
      <c r="D128" s="207" t="s">
        <v>405</v>
      </c>
      <c r="E128" s="24"/>
    </row>
    <row r="129" spans="3:5" ht="15" customHeight="1">
      <c r="C129" s="206">
        <v>5162</v>
      </c>
      <c r="D129" s="207" t="s">
        <v>406</v>
      </c>
      <c r="E129" s="24"/>
    </row>
    <row r="130" spans="3:5" ht="15" customHeight="1">
      <c r="C130" s="206">
        <v>5163</v>
      </c>
      <c r="D130" s="207" t="s">
        <v>407</v>
      </c>
      <c r="E130" s="24"/>
    </row>
    <row r="131" spans="3:5" ht="15" customHeight="1">
      <c r="C131" s="206">
        <v>5164</v>
      </c>
      <c r="D131" s="207" t="s">
        <v>408</v>
      </c>
      <c r="E131" s="24"/>
    </row>
    <row r="132" spans="3:5" ht="15" customHeight="1">
      <c r="C132" s="206">
        <v>5165</v>
      </c>
      <c r="D132" s="207" t="s">
        <v>409</v>
      </c>
      <c r="E132" s="24"/>
    </row>
    <row r="133" spans="3:5" ht="15" customHeight="1">
      <c r="C133" s="206">
        <v>5166</v>
      </c>
      <c r="D133" s="207" t="s">
        <v>410</v>
      </c>
      <c r="E133" s="24"/>
    </row>
    <row r="134" spans="3:5" ht="15" customHeight="1">
      <c r="C134" s="206">
        <v>5167</v>
      </c>
      <c r="D134" s="207" t="s">
        <v>411</v>
      </c>
      <c r="E134" s="24"/>
    </row>
    <row r="135" spans="3:5" ht="15" customHeight="1">
      <c r="C135" s="206">
        <v>5168</v>
      </c>
      <c r="D135" s="207" t="s">
        <v>412</v>
      </c>
      <c r="E135" s="24"/>
    </row>
    <row r="136" spans="3:5" ht="15" customHeight="1">
      <c r="C136" s="206">
        <v>5169</v>
      </c>
      <c r="D136" s="207" t="s">
        <v>413</v>
      </c>
      <c r="E136" s="24"/>
    </row>
    <row r="137" spans="3:5" ht="15" customHeight="1">
      <c r="C137" s="206">
        <v>5170</v>
      </c>
      <c r="D137" s="207" t="s">
        <v>414</v>
      </c>
      <c r="E137" s="24"/>
    </row>
    <row r="138" spans="3:5" ht="15" customHeight="1">
      <c r="C138" s="206">
        <v>5171</v>
      </c>
      <c r="D138" s="207" t="s">
        <v>415</v>
      </c>
      <c r="E138" s="24"/>
    </row>
    <row r="139" spans="3:5" ht="15" customHeight="1">
      <c r="C139" s="206">
        <v>5172</v>
      </c>
      <c r="D139" s="207" t="s">
        <v>416</v>
      </c>
      <c r="E139" s="24"/>
    </row>
    <row r="140" spans="3:5" ht="15" customHeight="1">
      <c r="C140" s="206">
        <v>5173</v>
      </c>
      <c r="D140" s="207" t="s">
        <v>417</v>
      </c>
      <c r="E140" s="24"/>
    </row>
    <row r="141" spans="3:5" ht="15" customHeight="1">
      <c r="C141" s="206">
        <v>5174</v>
      </c>
      <c r="D141" s="207" t="s">
        <v>418</v>
      </c>
      <c r="E141" s="24"/>
    </row>
    <row r="142" spans="3:5" ht="15" customHeight="1">
      <c r="C142" s="206">
        <v>5175</v>
      </c>
      <c r="D142" s="207" t="s">
        <v>419</v>
      </c>
      <c r="E142" s="24"/>
    </row>
    <row r="143" spans="3:5" ht="15" customHeight="1">
      <c r="C143" s="206">
        <v>5176</v>
      </c>
      <c r="D143" s="207" t="s">
        <v>420</v>
      </c>
      <c r="E143" s="24"/>
    </row>
    <row r="144" spans="3:5" ht="15" customHeight="1">
      <c r="C144" s="206">
        <v>5177</v>
      </c>
      <c r="D144" s="207" t="s">
        <v>421</v>
      </c>
      <c r="E144" s="24"/>
    </row>
    <row r="145" spans="3:5" ht="15" customHeight="1">
      <c r="C145" s="206">
        <v>5178</v>
      </c>
      <c r="D145" s="207" t="s">
        <v>422</v>
      </c>
      <c r="E145" s="24"/>
    </row>
    <row r="146" spans="3:5" ht="15" customHeight="1">
      <c r="C146" s="206">
        <v>5179</v>
      </c>
      <c r="D146" s="207" t="s">
        <v>423</v>
      </c>
      <c r="E146" s="24"/>
    </row>
    <row r="147" spans="3:5" ht="15" customHeight="1">
      <c r="C147" s="206">
        <v>5180</v>
      </c>
      <c r="D147" s="207" t="s">
        <v>424</v>
      </c>
      <c r="E147" s="24"/>
    </row>
    <row r="148" spans="3:5" ht="15" customHeight="1">
      <c r="C148" s="206">
        <v>5181</v>
      </c>
      <c r="D148" s="207" t="s">
        <v>425</v>
      </c>
      <c r="E148" s="24"/>
    </row>
    <row r="149" spans="3:5" ht="15" customHeight="1">
      <c r="C149" s="206">
        <v>5182</v>
      </c>
      <c r="D149" s="207" t="s">
        <v>426</v>
      </c>
      <c r="E149" s="24"/>
    </row>
    <row r="150" spans="3:5" ht="15" customHeight="1">
      <c r="C150" s="206">
        <v>5183</v>
      </c>
      <c r="D150" s="207" t="s">
        <v>427</v>
      </c>
      <c r="E150" s="24"/>
    </row>
    <row r="151" spans="3:5" ht="15" customHeight="1">
      <c r="C151" s="206">
        <v>5184</v>
      </c>
      <c r="D151" s="207" t="s">
        <v>428</v>
      </c>
      <c r="E151" s="24"/>
    </row>
    <row r="152" spans="3:5" ht="15" customHeight="1">
      <c r="C152" s="206">
        <v>5185</v>
      </c>
      <c r="D152" s="207" t="s">
        <v>429</v>
      </c>
      <c r="E152" s="24"/>
    </row>
    <row r="153" spans="3:5" ht="15" customHeight="1">
      <c r="C153" s="206">
        <v>5186</v>
      </c>
      <c r="D153" s="207" t="s">
        <v>430</v>
      </c>
      <c r="E153" s="24"/>
    </row>
    <row r="154" spans="3:5" ht="15" customHeight="1">
      <c r="C154" s="206">
        <v>5187</v>
      </c>
      <c r="D154" s="207" t="s">
        <v>431</v>
      </c>
      <c r="E154" s="24"/>
    </row>
    <row r="155" spans="3:5" ht="15" customHeight="1">
      <c r="C155" s="206">
        <v>5188</v>
      </c>
      <c r="D155" s="207" t="s">
        <v>432</v>
      </c>
      <c r="E155" s="24"/>
    </row>
    <row r="156" spans="3:5" ht="15" customHeight="1">
      <c r="C156" s="206">
        <v>5189</v>
      </c>
      <c r="D156" s="207" t="s">
        <v>433</v>
      </c>
      <c r="E156" s="24"/>
    </row>
    <row r="157" spans="3:5" ht="15" customHeight="1">
      <c r="C157" s="206">
        <v>5190</v>
      </c>
      <c r="D157" s="207" t="s">
        <v>434</v>
      </c>
      <c r="E157" s="24"/>
    </row>
    <row r="158" spans="3:5" ht="15" customHeight="1">
      <c r="C158" s="206">
        <v>5191</v>
      </c>
      <c r="D158" s="207" t="s">
        <v>435</v>
      </c>
      <c r="E158" s="24"/>
    </row>
    <row r="159" spans="3:5" ht="15" customHeight="1">
      <c r="C159" s="206">
        <v>5192</v>
      </c>
      <c r="D159" s="207" t="s">
        <v>436</v>
      </c>
      <c r="E159" s="24"/>
    </row>
    <row r="160" spans="3:5" ht="15" customHeight="1">
      <c r="C160" s="206">
        <v>5193</v>
      </c>
      <c r="D160" s="207" t="s">
        <v>437</v>
      </c>
      <c r="E160" s="24"/>
    </row>
    <row r="161" spans="3:5" ht="15" customHeight="1">
      <c r="C161" s="206">
        <v>5194</v>
      </c>
      <c r="D161" s="207" t="s">
        <v>438</v>
      </c>
      <c r="E161" s="24"/>
    </row>
    <row r="162" spans="3:5" ht="15" customHeight="1">
      <c r="C162" s="206">
        <v>5195</v>
      </c>
      <c r="D162" s="207" t="s">
        <v>439</v>
      </c>
      <c r="E162" s="24"/>
    </row>
    <row r="163" spans="3:5" ht="15" customHeight="1">
      <c r="C163" s="206">
        <v>5196</v>
      </c>
      <c r="D163" s="207" t="s">
        <v>440</v>
      </c>
      <c r="E163" s="24"/>
    </row>
    <row r="164" spans="3:5" ht="15" customHeight="1">
      <c r="C164" s="206">
        <v>5197</v>
      </c>
      <c r="D164" s="207" t="s">
        <v>441</v>
      </c>
      <c r="E164" s="24"/>
    </row>
    <row r="165" spans="3:5" ht="15" customHeight="1">
      <c r="C165" s="206">
        <v>5198</v>
      </c>
      <c r="D165" s="207" t="s">
        <v>442</v>
      </c>
      <c r="E165" s="24"/>
    </row>
    <row r="166" spans="3:5" ht="15" customHeight="1">
      <c r="C166" s="206">
        <v>5199</v>
      </c>
      <c r="D166" s="207" t="s">
        <v>443</v>
      </c>
      <c r="E166" s="24"/>
    </row>
    <row r="167" spans="3:5" ht="15" customHeight="1">
      <c r="C167" s="206">
        <v>5200</v>
      </c>
      <c r="D167" s="207" t="s">
        <v>444</v>
      </c>
      <c r="E167" s="24"/>
    </row>
    <row r="168" spans="3:5" ht="15" customHeight="1">
      <c r="C168" s="206">
        <v>5201</v>
      </c>
      <c r="D168" s="207" t="s">
        <v>445</v>
      </c>
      <c r="E168" s="24"/>
    </row>
    <row r="169" spans="3:5" ht="15" customHeight="1">
      <c r="C169" s="206">
        <v>5202</v>
      </c>
      <c r="D169" s="207" t="s">
        <v>446</v>
      </c>
      <c r="E169" s="24"/>
    </row>
    <row r="170" spans="3:5" ht="15" customHeight="1">
      <c r="C170" s="206">
        <v>5203</v>
      </c>
      <c r="D170" s="207" t="s">
        <v>447</v>
      </c>
      <c r="E170" s="24"/>
    </row>
    <row r="171" spans="3:5" ht="15" customHeight="1">
      <c r="C171" s="206">
        <v>5204</v>
      </c>
      <c r="D171" s="207" t="s">
        <v>448</v>
      </c>
      <c r="E171" s="24"/>
    </row>
    <row r="172" spans="3:5" ht="15" customHeight="1">
      <c r="C172" s="206">
        <v>5205</v>
      </c>
      <c r="D172" s="207" t="s">
        <v>449</v>
      </c>
      <c r="E172" s="24"/>
    </row>
    <row r="173" spans="3:5" ht="15" customHeight="1">
      <c r="C173" s="206">
        <v>5206</v>
      </c>
      <c r="D173" s="207" t="s">
        <v>450</v>
      </c>
      <c r="E173" s="24"/>
    </row>
    <row r="174" spans="3:5" ht="15" customHeight="1">
      <c r="C174" s="206">
        <v>5207</v>
      </c>
      <c r="D174" s="207" t="s">
        <v>451</v>
      </c>
      <c r="E174" s="24"/>
    </row>
    <row r="175" spans="3:5" ht="15" customHeight="1">
      <c r="C175" s="206">
        <v>5208</v>
      </c>
      <c r="D175" s="207" t="s">
        <v>452</v>
      </c>
      <c r="E175" s="24"/>
    </row>
    <row r="176" spans="3:5" ht="15" customHeight="1">
      <c r="C176" s="206">
        <v>5209</v>
      </c>
      <c r="D176" s="207" t="s">
        <v>453</v>
      </c>
      <c r="E176" s="24"/>
    </row>
    <row r="177" spans="3:5" ht="15" customHeight="1">
      <c r="C177" s="206">
        <v>5210</v>
      </c>
      <c r="D177" s="207" t="s">
        <v>454</v>
      </c>
      <c r="E177" s="24"/>
    </row>
    <row r="178" spans="3:5" ht="15" customHeight="1">
      <c r="C178" s="206">
        <v>5211</v>
      </c>
      <c r="D178" s="207" t="s">
        <v>455</v>
      </c>
      <c r="E178" s="24"/>
    </row>
    <row r="179" spans="3:5" ht="15" customHeight="1">
      <c r="C179" s="206">
        <v>5212</v>
      </c>
      <c r="D179" s="207" t="s">
        <v>456</v>
      </c>
      <c r="E179" s="24"/>
    </row>
    <row r="180" spans="3:5" ht="15" customHeight="1">
      <c r="C180" s="206">
        <v>5213</v>
      </c>
      <c r="D180" s="207" t="s">
        <v>457</v>
      </c>
      <c r="E180" s="24"/>
    </row>
    <row r="181" spans="3:5" ht="15" customHeight="1">
      <c r="C181" s="206">
        <v>5214</v>
      </c>
      <c r="D181" s="207" t="s">
        <v>458</v>
      </c>
      <c r="E181" s="24"/>
    </row>
    <row r="182" spans="3:5" ht="15" customHeight="1">
      <c r="C182" s="206">
        <v>5215</v>
      </c>
      <c r="D182" s="207" t="s">
        <v>459</v>
      </c>
      <c r="E182" s="24"/>
    </row>
    <row r="183" spans="3:5" ht="15" customHeight="1">
      <c r="C183" s="206">
        <v>5216</v>
      </c>
      <c r="D183" s="207" t="s">
        <v>460</v>
      </c>
      <c r="E183" s="24"/>
    </row>
    <row r="184" spans="3:5" ht="15" customHeight="1">
      <c r="C184" s="206">
        <v>5217</v>
      </c>
      <c r="D184" s="207" t="s">
        <v>461</v>
      </c>
      <c r="E184" s="24"/>
    </row>
    <row r="185" spans="3:5" ht="15" customHeight="1">
      <c r="C185" s="206">
        <v>5218</v>
      </c>
      <c r="D185" s="207" t="s">
        <v>462</v>
      </c>
      <c r="E185" s="24"/>
    </row>
    <row r="186" spans="3:5" ht="15" customHeight="1">
      <c r="C186" s="206">
        <v>5219</v>
      </c>
      <c r="D186" s="207" t="s">
        <v>463</v>
      </c>
      <c r="E186" s="24"/>
    </row>
    <row r="187" spans="3:5" ht="15" customHeight="1">
      <c r="C187" s="206">
        <v>5220</v>
      </c>
      <c r="D187" s="207" t="s">
        <v>464</v>
      </c>
      <c r="E187" s="24"/>
    </row>
    <row r="188" spans="3:5" ht="15" customHeight="1">
      <c r="C188" s="206">
        <v>5221</v>
      </c>
      <c r="D188" s="207" t="s">
        <v>465</v>
      </c>
      <c r="E188" s="24"/>
    </row>
    <row r="189" spans="3:5" ht="15" customHeight="1">
      <c r="C189" s="206">
        <v>5222</v>
      </c>
      <c r="D189" s="207" t="s">
        <v>466</v>
      </c>
      <c r="E189" s="24"/>
    </row>
    <row r="190" spans="3:5" ht="15" customHeight="1">
      <c r="C190" s="206">
        <v>5223</v>
      </c>
      <c r="D190" s="207" t="s">
        <v>467</v>
      </c>
      <c r="E190" s="24"/>
    </row>
    <row r="191" spans="3:5" ht="15" customHeight="1">
      <c r="C191" s="206">
        <v>5224</v>
      </c>
      <c r="D191" s="207" t="s">
        <v>468</v>
      </c>
      <c r="E191" s="24"/>
    </row>
    <row r="192" spans="3:5" ht="15" customHeight="1">
      <c r="C192" s="206">
        <v>5225</v>
      </c>
      <c r="D192" s="207" t="s">
        <v>469</v>
      </c>
      <c r="E192" s="24"/>
    </row>
    <row r="193" spans="3:5" ht="15" customHeight="1">
      <c r="C193" s="206">
        <v>5226</v>
      </c>
      <c r="D193" s="207" t="s">
        <v>470</v>
      </c>
      <c r="E193" s="24"/>
    </row>
    <row r="194" spans="3:5" ht="15" customHeight="1">
      <c r="C194" s="206">
        <v>5227</v>
      </c>
      <c r="D194" s="207" t="s">
        <v>471</v>
      </c>
      <c r="E194" s="24"/>
    </row>
    <row r="195" spans="3:5" ht="15" customHeight="1">
      <c r="C195" s="206">
        <v>5228</v>
      </c>
      <c r="D195" s="207" t="s">
        <v>472</v>
      </c>
      <c r="E195" s="24"/>
    </row>
    <row r="196" spans="3:5" ht="15" customHeight="1">
      <c r="C196" s="206">
        <v>5229</v>
      </c>
      <c r="D196" s="207" t="s">
        <v>473</v>
      </c>
      <c r="E196" s="24"/>
    </row>
    <row r="197" spans="3:5" ht="15" customHeight="1">
      <c r="C197" s="206">
        <v>5230</v>
      </c>
      <c r="D197" s="207" t="s">
        <v>474</v>
      </c>
      <c r="E197" s="24"/>
    </row>
    <row r="198" spans="3:5" ht="15" customHeight="1">
      <c r="C198" s="206">
        <v>5231</v>
      </c>
      <c r="D198" s="207" t="s">
        <v>475</v>
      </c>
      <c r="E198" s="24"/>
    </row>
    <row r="199" spans="3:5" ht="15" customHeight="1">
      <c r="C199" s="206">
        <v>5233</v>
      </c>
      <c r="D199" s="207" t="s">
        <v>476</v>
      </c>
      <c r="E199" s="24"/>
    </row>
    <row r="200" spans="3:5" ht="15" customHeight="1">
      <c r="C200" s="206">
        <v>5234</v>
      </c>
      <c r="D200" s="207" t="s">
        <v>477</v>
      </c>
      <c r="E200" s="24"/>
    </row>
    <row r="201" spans="3:5" ht="15" customHeight="1">
      <c r="C201" s="206">
        <v>5235</v>
      </c>
      <c r="D201" s="207" t="s">
        <v>478</v>
      </c>
      <c r="E201" s="24"/>
    </row>
    <row r="202" spans="3:5" ht="15" customHeight="1">
      <c r="C202" s="206">
        <v>5236</v>
      </c>
      <c r="D202" s="207" t="s">
        <v>479</v>
      </c>
      <c r="E202" s="24"/>
    </row>
    <row r="203" spans="3:5" ht="15" customHeight="1">
      <c r="C203" s="206">
        <v>5237</v>
      </c>
      <c r="D203" s="207" t="s">
        <v>480</v>
      </c>
      <c r="E203" s="24"/>
    </row>
    <row r="204" spans="3:5" ht="15" customHeight="1">
      <c r="C204" s="206">
        <v>5238</v>
      </c>
      <c r="D204" s="207" t="s">
        <v>481</v>
      </c>
      <c r="E204" s="24"/>
    </row>
    <row r="205" spans="3:5" ht="15" customHeight="1">
      <c r="C205" s="206">
        <v>5239</v>
      </c>
      <c r="D205" s="207" t="s">
        <v>482</v>
      </c>
      <c r="E205" s="24"/>
    </row>
    <row r="206" spans="3:5" ht="15" customHeight="1">
      <c r="C206" s="206">
        <v>5240</v>
      </c>
      <c r="D206" s="207" t="s">
        <v>483</v>
      </c>
      <c r="E206" s="24"/>
    </row>
    <row r="207" spans="3:5" ht="15" customHeight="1">
      <c r="C207" s="206">
        <v>5241</v>
      </c>
      <c r="D207" s="207" t="s">
        <v>484</v>
      </c>
      <c r="E207" s="24"/>
    </row>
    <row r="208" spans="3:5" ht="15" customHeight="1">
      <c r="C208" s="206">
        <v>5242</v>
      </c>
      <c r="D208" s="207" t="s">
        <v>485</v>
      </c>
      <c r="E208" s="24"/>
    </row>
    <row r="209" spans="3:5" ht="15" customHeight="1">
      <c r="C209" s="206">
        <v>5243</v>
      </c>
      <c r="D209" s="207" t="s">
        <v>486</v>
      </c>
      <c r="E209" s="24"/>
    </row>
    <row r="210" spans="3:5" ht="15" customHeight="1">
      <c r="C210" s="206">
        <v>5244</v>
      </c>
      <c r="D210" s="207" t="s">
        <v>487</v>
      </c>
      <c r="E210" s="24"/>
    </row>
    <row r="211" spans="3:5" ht="15" customHeight="1">
      <c r="C211" s="206">
        <v>5245</v>
      </c>
      <c r="D211" s="207" t="s">
        <v>488</v>
      </c>
      <c r="E211" s="24"/>
    </row>
    <row r="212" spans="3:5" ht="15" customHeight="1">
      <c r="C212" s="206">
        <v>5246</v>
      </c>
      <c r="D212" s="207" t="s">
        <v>489</v>
      </c>
      <c r="E212" s="24"/>
    </row>
    <row r="213" spans="3:5" ht="15" customHeight="1">
      <c r="C213" s="206">
        <v>5247</v>
      </c>
      <c r="D213" s="207" t="s">
        <v>490</v>
      </c>
      <c r="E213" s="24"/>
    </row>
    <row r="214" spans="3:5" ht="15" customHeight="1">
      <c r="C214" s="206">
        <v>5248</v>
      </c>
      <c r="D214" s="207" t="s">
        <v>491</v>
      </c>
      <c r="E214" s="24"/>
    </row>
    <row r="215" spans="3:5" ht="15" customHeight="1">
      <c r="C215" s="206">
        <v>5249</v>
      </c>
      <c r="D215" s="207" t="s">
        <v>492</v>
      </c>
      <c r="E215" s="24"/>
    </row>
    <row r="216" spans="3:5" ht="15" customHeight="1">
      <c r="C216" s="206">
        <v>5250</v>
      </c>
      <c r="D216" s="207" t="s">
        <v>493</v>
      </c>
      <c r="E216" s="24"/>
    </row>
    <row r="217" spans="3:5" ht="15" customHeight="1">
      <c r="C217" s="206">
        <v>5251</v>
      </c>
      <c r="D217" s="207" t="s">
        <v>494</v>
      </c>
      <c r="E217" s="24"/>
    </row>
    <row r="218" spans="3:5" ht="15" customHeight="1">
      <c r="C218" s="206">
        <v>5252</v>
      </c>
      <c r="D218" s="207" t="s">
        <v>495</v>
      </c>
      <c r="E218" s="24"/>
    </row>
    <row r="219" spans="3:5" ht="15" customHeight="1">
      <c r="C219" s="206">
        <v>5253</v>
      </c>
      <c r="D219" s="207" t="s">
        <v>496</v>
      </c>
      <c r="E219" s="24"/>
    </row>
    <row r="220" spans="3:5" ht="15" customHeight="1">
      <c r="C220" s="206">
        <v>5254</v>
      </c>
      <c r="D220" s="207" t="s">
        <v>497</v>
      </c>
      <c r="E220" s="24"/>
    </row>
    <row r="221" spans="3:5" ht="15" customHeight="1">
      <c r="C221" s="206">
        <v>5255</v>
      </c>
      <c r="D221" s="207" t="s">
        <v>498</v>
      </c>
      <c r="E221" s="24"/>
    </row>
    <row r="222" spans="3:5" ht="15" customHeight="1">
      <c r="C222" s="206">
        <v>5256</v>
      </c>
      <c r="D222" s="207" t="s">
        <v>499</v>
      </c>
      <c r="E222" s="24"/>
    </row>
    <row r="223" spans="3:5" ht="15" customHeight="1">
      <c r="C223" s="206">
        <v>5257</v>
      </c>
      <c r="D223" s="207" t="s">
        <v>500</v>
      </c>
      <c r="E223" s="24"/>
    </row>
    <row r="224" spans="3:5" ht="15" customHeight="1">
      <c r="C224" s="206">
        <v>5258</v>
      </c>
      <c r="D224" s="207" t="s">
        <v>501</v>
      </c>
      <c r="E224" s="24"/>
    </row>
    <row r="225" spans="3:5" ht="15" customHeight="1">
      <c r="C225" s="206">
        <v>5259</v>
      </c>
      <c r="D225" s="207" t="s">
        <v>502</v>
      </c>
      <c r="E225" s="24"/>
    </row>
    <row r="226" spans="3:5" ht="15" customHeight="1">
      <c r="C226" s="206">
        <v>5260</v>
      </c>
      <c r="D226" s="207" t="s">
        <v>503</v>
      </c>
      <c r="E226" s="24"/>
    </row>
    <row r="227" spans="3:5" ht="15" customHeight="1">
      <c r="C227" s="206">
        <v>5261</v>
      </c>
      <c r="D227" s="207" t="s">
        <v>504</v>
      </c>
      <c r="E227" s="24"/>
    </row>
    <row r="228" spans="3:5" ht="15" customHeight="1">
      <c r="C228" s="206">
        <v>5262</v>
      </c>
      <c r="D228" s="207" t="s">
        <v>505</v>
      </c>
      <c r="E228" s="24"/>
    </row>
    <row r="229" spans="3:5" ht="15" customHeight="1">
      <c r="C229" s="206">
        <v>5263</v>
      </c>
      <c r="D229" s="207" t="s">
        <v>506</v>
      </c>
      <c r="E229" s="24"/>
    </row>
    <row r="230" spans="3:5" ht="15" customHeight="1">
      <c r="C230" s="206">
        <v>5264</v>
      </c>
      <c r="D230" s="207" t="s">
        <v>507</v>
      </c>
      <c r="E230" s="24"/>
    </row>
    <row r="231" spans="3:5" ht="15" customHeight="1">
      <c r="C231" s="206">
        <v>5265</v>
      </c>
      <c r="D231" s="207" t="s">
        <v>508</v>
      </c>
      <c r="E231" s="24"/>
    </row>
    <row r="232" spans="3:5" ht="15" customHeight="1">
      <c r="C232" s="206">
        <v>5266</v>
      </c>
      <c r="D232" s="207" t="s">
        <v>509</v>
      </c>
      <c r="E232" s="24"/>
    </row>
    <row r="233" spans="3:5" ht="15" customHeight="1">
      <c r="C233" s="206">
        <v>5267</v>
      </c>
      <c r="D233" s="207" t="s">
        <v>510</v>
      </c>
      <c r="E233" s="24"/>
    </row>
    <row r="234" spans="3:5" ht="15" customHeight="1">
      <c r="C234" s="206">
        <v>5268</v>
      </c>
      <c r="D234" s="207" t="s">
        <v>511</v>
      </c>
      <c r="E234" s="24"/>
    </row>
    <row r="235" spans="3:5" ht="15" customHeight="1">
      <c r="C235" s="206">
        <v>5269</v>
      </c>
      <c r="D235" s="207" t="s">
        <v>512</v>
      </c>
      <c r="E235" s="24"/>
    </row>
    <row r="236" spans="3:5" ht="15" customHeight="1">
      <c r="C236" s="206">
        <v>5270</v>
      </c>
      <c r="D236" s="207" t="s">
        <v>513</v>
      </c>
      <c r="E236" s="24"/>
    </row>
    <row r="237" spans="3:5" ht="15" customHeight="1">
      <c r="C237" s="206">
        <v>5271</v>
      </c>
      <c r="D237" s="207" t="s">
        <v>514</v>
      </c>
      <c r="E237" s="24"/>
    </row>
    <row r="238" spans="3:5" ht="15" customHeight="1">
      <c r="C238" s="206">
        <v>5272</v>
      </c>
      <c r="D238" s="207" t="s">
        <v>515</v>
      </c>
      <c r="E238" s="24"/>
    </row>
    <row r="239" spans="3:5" ht="15" customHeight="1">
      <c r="C239" s="206">
        <v>5273</v>
      </c>
      <c r="D239" s="207" t="s">
        <v>516</v>
      </c>
      <c r="E239" s="24"/>
    </row>
    <row r="240" spans="3:5" ht="15" customHeight="1">
      <c r="C240" s="206">
        <v>5274</v>
      </c>
      <c r="D240" s="207" t="s">
        <v>517</v>
      </c>
      <c r="E240" s="24"/>
    </row>
    <row r="241" spans="3:5" ht="15" customHeight="1">
      <c r="C241" s="206">
        <v>5275</v>
      </c>
      <c r="D241" s="207" t="s">
        <v>518</v>
      </c>
      <c r="E241" s="24"/>
    </row>
    <row r="242" spans="3:5" ht="15" customHeight="1">
      <c r="C242" s="206">
        <v>5277</v>
      </c>
      <c r="D242" s="207" t="s">
        <v>519</v>
      </c>
      <c r="E242" s="24"/>
    </row>
    <row r="243" spans="3:5" ht="15" customHeight="1">
      <c r="C243" s="206">
        <v>5278</v>
      </c>
      <c r="D243" s="207" t="s">
        <v>520</v>
      </c>
      <c r="E243" s="24"/>
    </row>
    <row r="244" spans="3:5" ht="15" customHeight="1">
      <c r="C244" s="206">
        <v>5279</v>
      </c>
      <c r="D244" s="207" t="s">
        <v>521</v>
      </c>
      <c r="E244" s="24"/>
    </row>
    <row r="245" spans="3:5" ht="15" customHeight="1">
      <c r="C245" s="206">
        <v>5280</v>
      </c>
      <c r="D245" s="207" t="s">
        <v>522</v>
      </c>
      <c r="E245" s="24"/>
    </row>
    <row r="246" spans="3:5" ht="15" customHeight="1">
      <c r="C246" s="206">
        <v>5281</v>
      </c>
      <c r="D246" s="207" t="s">
        <v>523</v>
      </c>
      <c r="E246" s="24"/>
    </row>
    <row r="247" spans="3:5" ht="15" customHeight="1">
      <c r="C247" s="206">
        <v>5282</v>
      </c>
      <c r="D247" s="207" t="s">
        <v>524</v>
      </c>
      <c r="E247" s="24"/>
    </row>
    <row r="248" spans="3:5" ht="15" customHeight="1">
      <c r="C248" s="206">
        <v>5283</v>
      </c>
      <c r="D248" s="207" t="s">
        <v>525</v>
      </c>
      <c r="E248" s="24"/>
    </row>
    <row r="249" spans="3:5" ht="15" customHeight="1">
      <c r="C249" s="206">
        <v>5284</v>
      </c>
      <c r="D249" s="207" t="s">
        <v>526</v>
      </c>
      <c r="E249" s="24"/>
    </row>
    <row r="250" spans="3:5" ht="15" customHeight="1">
      <c r="C250" s="206">
        <v>5285</v>
      </c>
      <c r="D250" s="207" t="s">
        <v>527</v>
      </c>
      <c r="E250" s="24"/>
    </row>
    <row r="251" spans="3:5" ht="15" customHeight="1">
      <c r="C251" s="206">
        <v>5286</v>
      </c>
      <c r="D251" s="207" t="s">
        <v>528</v>
      </c>
      <c r="E251" s="24"/>
    </row>
    <row r="252" spans="3:5" ht="15" customHeight="1">
      <c r="C252" s="206">
        <v>5287</v>
      </c>
      <c r="D252" s="207" t="s">
        <v>529</v>
      </c>
      <c r="E252" s="24"/>
    </row>
    <row r="253" spans="3:5" ht="15" customHeight="1">
      <c r="C253" s="206">
        <v>5288</v>
      </c>
      <c r="D253" s="207" t="s">
        <v>530</v>
      </c>
      <c r="E253" s="24"/>
    </row>
    <row r="254" spans="3:5" ht="15" customHeight="1">
      <c r="C254" s="206">
        <v>5289</v>
      </c>
      <c r="D254" s="207" t="s">
        <v>531</v>
      </c>
      <c r="E254" s="24"/>
    </row>
    <row r="255" spans="3:5" ht="15" customHeight="1">
      <c r="C255" s="206">
        <v>5290</v>
      </c>
      <c r="D255" s="207" t="s">
        <v>532</v>
      </c>
      <c r="E255" s="24"/>
    </row>
    <row r="256" spans="3:5" ht="15" customHeight="1">
      <c r="C256" s="206">
        <v>5291</v>
      </c>
      <c r="D256" s="207" t="s">
        <v>533</v>
      </c>
      <c r="E256" s="24"/>
    </row>
    <row r="257" spans="3:5" ht="15" customHeight="1">
      <c r="C257" s="206">
        <v>5292</v>
      </c>
      <c r="D257" s="207" t="s">
        <v>534</v>
      </c>
      <c r="E257" s="24"/>
    </row>
    <row r="258" spans="3:5" ht="15" customHeight="1">
      <c r="C258" s="206">
        <v>5293</v>
      </c>
      <c r="D258" s="207" t="s">
        <v>535</v>
      </c>
      <c r="E258" s="24"/>
    </row>
    <row r="259" spans="3:5" ht="15" customHeight="1">
      <c r="C259" s="206">
        <v>5294</v>
      </c>
      <c r="D259" s="207" t="s">
        <v>536</v>
      </c>
      <c r="E259" s="24"/>
    </row>
    <row r="260" spans="3:5" ht="15" customHeight="1">
      <c r="C260" s="206">
        <v>5296</v>
      </c>
      <c r="D260" s="207" t="s">
        <v>537</v>
      </c>
      <c r="E260" s="24"/>
    </row>
    <row r="261" spans="3:5" ht="15" customHeight="1">
      <c r="C261" s="206">
        <v>5318</v>
      </c>
      <c r="D261" s="207" t="s">
        <v>538</v>
      </c>
      <c r="E261" s="24"/>
    </row>
    <row r="262" spans="3:5" ht="15" customHeight="1">
      <c r="C262" s="206">
        <v>5501</v>
      </c>
      <c r="D262" s="207" t="s">
        <v>539</v>
      </c>
      <c r="E262" s="24"/>
    </row>
    <row r="263" spans="3:5" ht="15" customHeight="1">
      <c r="C263" s="206">
        <v>5502</v>
      </c>
      <c r="D263" s="207" t="s">
        <v>540</v>
      </c>
      <c r="E263" s="24"/>
    </row>
    <row r="264" spans="3:5" ht="15" customHeight="1">
      <c r="C264" s="206">
        <v>5503</v>
      </c>
      <c r="D264" s="207" t="s">
        <v>541</v>
      </c>
      <c r="E264" s="24"/>
    </row>
    <row r="265" spans="3:5" ht="15" customHeight="1">
      <c r="C265" s="209">
        <v>-1</v>
      </c>
      <c r="D265" s="209" t="s">
        <v>557</v>
      </c>
      <c r="E265" s="24"/>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Y133"/>
  <sheetViews>
    <sheetView view="pageBreakPreview" zoomScale="70" zoomScaleSheetLayoutView="70" zoomScalePageLayoutView="0" workbookViewId="0" topLeftCell="A1">
      <selection activeCell="A1" sqref="A1"/>
    </sheetView>
  </sheetViews>
  <sheetFormatPr defaultColWidth="9.00390625" defaultRowHeight="13.5"/>
  <cols>
    <col min="1" max="1" width="3.125" style="0" customWidth="1"/>
    <col min="2" max="2" width="5.375" style="0" customWidth="1"/>
    <col min="3" max="3" width="3.875" style="0" customWidth="1"/>
    <col min="4" max="4" width="3.25390625" style="0" customWidth="1"/>
    <col min="6" max="6" width="4.00390625" style="0" customWidth="1"/>
    <col min="7" max="7" width="10.25390625" style="0" customWidth="1"/>
    <col min="10" max="10" width="9.875" style="0" bestFit="1" customWidth="1"/>
    <col min="11" max="11" width="7.125" style="0" customWidth="1"/>
    <col min="18" max="18" width="14.875" style="0" customWidth="1"/>
    <col min="19" max="19" width="11.25390625" style="0" bestFit="1" customWidth="1"/>
    <col min="20" max="20" width="23.75390625" style="0" bestFit="1" customWidth="1"/>
    <col min="21" max="21" width="18.375" style="0" customWidth="1"/>
    <col min="22" max="22" width="7.625" style="0" customWidth="1"/>
    <col min="23" max="23" width="2.875" style="0" customWidth="1"/>
    <col min="24" max="24" width="8.125" style="0" customWidth="1"/>
    <col min="25" max="25" width="3.375" style="0" customWidth="1"/>
  </cols>
  <sheetData>
    <row r="1" ht="14.25" thickBot="1"/>
    <row r="2" spans="2:22" ht="39" customHeight="1" thickBot="1">
      <c r="B2" s="74" t="s">
        <v>224</v>
      </c>
      <c r="L2" s="69" t="s">
        <v>215</v>
      </c>
      <c r="R2" s="277"/>
      <c r="S2" s="277"/>
      <c r="T2" s="277"/>
      <c r="U2" s="277"/>
      <c r="V2" s="277"/>
    </row>
    <row r="3" spans="2:25" ht="25.5" customHeight="1" thickTop="1">
      <c r="B3" s="156" t="s">
        <v>274</v>
      </c>
      <c r="C3" s="157"/>
      <c r="D3" s="157"/>
      <c r="E3" s="157"/>
      <c r="F3" s="157"/>
      <c r="G3" s="157"/>
      <c r="H3" s="157"/>
      <c r="I3" s="157"/>
      <c r="J3" s="157"/>
      <c r="K3" s="157"/>
      <c r="L3" s="157"/>
      <c r="M3" s="157"/>
      <c r="N3" s="157"/>
      <c r="O3" s="157"/>
      <c r="P3" s="157"/>
      <c r="Q3" s="158"/>
      <c r="R3" s="278" t="s">
        <v>264</v>
      </c>
      <c r="S3" s="278"/>
      <c r="T3" s="278"/>
      <c r="U3" s="278"/>
      <c r="V3" s="279"/>
      <c r="W3" s="159"/>
      <c r="X3" s="157"/>
      <c r="Y3" s="160"/>
    </row>
    <row r="4" spans="2:25" ht="13.5">
      <c r="B4" s="140"/>
      <c r="C4" s="126"/>
      <c r="D4" s="126"/>
      <c r="E4" s="126"/>
      <c r="F4" s="126"/>
      <c r="G4" s="126"/>
      <c r="H4" s="126"/>
      <c r="I4" s="126"/>
      <c r="J4" s="126"/>
      <c r="K4" s="126"/>
      <c r="L4" s="126"/>
      <c r="M4" s="126"/>
      <c r="N4" s="126"/>
      <c r="O4" s="150"/>
      <c r="P4" s="126"/>
      <c r="Q4" s="151"/>
      <c r="R4" s="86"/>
      <c r="S4" s="87"/>
      <c r="T4" s="87"/>
      <c r="U4" s="87"/>
      <c r="V4" s="88"/>
      <c r="W4" s="86"/>
      <c r="X4" s="87"/>
      <c r="Y4" s="139"/>
    </row>
    <row r="5" spans="2:25" ht="17.25">
      <c r="B5" s="140"/>
      <c r="C5" s="127"/>
      <c r="D5" s="126"/>
      <c r="E5" s="126"/>
      <c r="F5" s="126"/>
      <c r="G5" s="126"/>
      <c r="H5" s="126"/>
      <c r="I5" s="126"/>
      <c r="J5" s="126"/>
      <c r="K5" s="126"/>
      <c r="L5" s="73"/>
      <c r="M5" s="126"/>
      <c r="N5" s="126"/>
      <c r="O5" s="126"/>
      <c r="P5" s="126"/>
      <c r="Q5" s="151"/>
      <c r="R5" s="83"/>
      <c r="S5" s="84"/>
      <c r="T5" s="84"/>
      <c r="U5" s="84"/>
      <c r="V5" s="85"/>
      <c r="W5" s="83"/>
      <c r="X5" s="84"/>
      <c r="Y5" s="141"/>
    </row>
    <row r="6" spans="2:25" ht="13.5" customHeight="1">
      <c r="B6" s="140"/>
      <c r="C6" s="127"/>
      <c r="D6" s="126"/>
      <c r="E6" s="126"/>
      <c r="F6" s="126"/>
      <c r="G6" s="126"/>
      <c r="H6" s="126"/>
      <c r="I6" s="126"/>
      <c r="J6" s="126"/>
      <c r="K6" s="126"/>
      <c r="L6" s="73"/>
      <c r="M6" s="126"/>
      <c r="N6" s="126"/>
      <c r="O6" s="126"/>
      <c r="P6" s="126"/>
      <c r="Q6" s="151"/>
      <c r="R6" s="83"/>
      <c r="S6" s="84"/>
      <c r="T6" s="84"/>
      <c r="U6" s="84"/>
      <c r="V6" s="85"/>
      <c r="W6" s="83"/>
      <c r="X6" s="84"/>
      <c r="Y6" s="141"/>
    </row>
    <row r="7" spans="2:25" ht="15" customHeight="1">
      <c r="B7" s="140"/>
      <c r="C7" s="126"/>
      <c r="D7" s="126"/>
      <c r="E7" s="126"/>
      <c r="F7" s="126"/>
      <c r="G7" s="126"/>
      <c r="H7" s="126"/>
      <c r="I7" s="126"/>
      <c r="J7" s="126"/>
      <c r="K7" s="126"/>
      <c r="L7" s="73"/>
      <c r="M7" s="126"/>
      <c r="N7" s="126"/>
      <c r="O7" s="126"/>
      <c r="P7" s="126"/>
      <c r="Q7" s="151"/>
      <c r="R7" s="83"/>
      <c r="S7" s="84"/>
      <c r="T7" s="84"/>
      <c r="U7" s="84"/>
      <c r="V7" s="85"/>
      <c r="W7" s="83"/>
      <c r="X7" s="84"/>
      <c r="Y7" s="141"/>
    </row>
    <row r="8" spans="1:25" ht="13.5" customHeight="1">
      <c r="A8" s="56"/>
      <c r="B8" s="140"/>
      <c r="C8" s="126"/>
      <c r="D8" s="126"/>
      <c r="E8" s="126"/>
      <c r="F8" s="126"/>
      <c r="G8" s="126"/>
      <c r="H8" s="126"/>
      <c r="I8" s="126"/>
      <c r="J8" s="126"/>
      <c r="K8" s="126"/>
      <c r="L8" s="126"/>
      <c r="M8" s="126"/>
      <c r="N8" s="126"/>
      <c r="O8" s="126"/>
      <c r="P8" s="126"/>
      <c r="Q8" s="151"/>
      <c r="R8" s="83"/>
      <c r="S8" s="84"/>
      <c r="T8" s="84"/>
      <c r="U8" s="84"/>
      <c r="V8" s="85"/>
      <c r="W8" s="83"/>
      <c r="X8" s="84"/>
      <c r="Y8" s="141"/>
    </row>
    <row r="9" spans="1:25" ht="14.25" thickBot="1">
      <c r="A9" s="56"/>
      <c r="B9" s="140"/>
      <c r="C9" s="126"/>
      <c r="D9" s="126"/>
      <c r="E9" s="65"/>
      <c r="F9" s="65"/>
      <c r="G9" s="126"/>
      <c r="H9" s="126"/>
      <c r="I9" s="126"/>
      <c r="J9" s="126"/>
      <c r="K9" s="126"/>
      <c r="L9" s="126"/>
      <c r="M9" s="126"/>
      <c r="N9" s="126"/>
      <c r="O9" s="126"/>
      <c r="P9" s="126"/>
      <c r="Q9" s="151"/>
      <c r="R9" s="83"/>
      <c r="S9" s="84"/>
      <c r="T9" s="84"/>
      <c r="U9" s="84"/>
      <c r="V9" s="85"/>
      <c r="W9" s="83"/>
      <c r="X9" s="84"/>
      <c r="Y9" s="141"/>
    </row>
    <row r="10" spans="1:25" ht="17.25">
      <c r="A10" s="56"/>
      <c r="B10" s="140"/>
      <c r="C10" s="126"/>
      <c r="D10" s="126"/>
      <c r="E10" s="126"/>
      <c r="F10" s="126"/>
      <c r="G10" s="126"/>
      <c r="H10" s="126"/>
      <c r="I10" s="126"/>
      <c r="J10" s="126"/>
      <c r="K10" s="126"/>
      <c r="L10" s="126"/>
      <c r="M10" s="126"/>
      <c r="N10" s="126"/>
      <c r="O10" s="126"/>
      <c r="P10" s="126"/>
      <c r="Q10" s="151"/>
      <c r="R10" s="83"/>
      <c r="S10" s="84"/>
      <c r="T10" s="84"/>
      <c r="U10" s="84"/>
      <c r="V10" s="85"/>
      <c r="W10" s="83"/>
      <c r="X10" s="280" t="s">
        <v>215</v>
      </c>
      <c r="Y10" s="141"/>
    </row>
    <row r="11" spans="1:25" ht="17.25">
      <c r="A11" s="56"/>
      <c r="B11" s="140"/>
      <c r="C11" s="126"/>
      <c r="D11" s="126"/>
      <c r="E11" s="126"/>
      <c r="F11" s="126"/>
      <c r="G11" s="126"/>
      <c r="H11" s="126"/>
      <c r="I11" s="126"/>
      <c r="J11" s="126"/>
      <c r="K11" s="126"/>
      <c r="L11" s="126"/>
      <c r="M11" s="126"/>
      <c r="N11" s="126"/>
      <c r="O11" s="126"/>
      <c r="P11" s="126"/>
      <c r="Q11" s="151"/>
      <c r="R11" s="83"/>
      <c r="S11" s="84"/>
      <c r="T11" s="84"/>
      <c r="U11" s="84"/>
      <c r="V11" s="85"/>
      <c r="W11" s="83"/>
      <c r="X11" s="281"/>
      <c r="Y11" s="141"/>
    </row>
    <row r="12" spans="1:25" ht="18" thickBot="1">
      <c r="A12" s="56"/>
      <c r="B12" s="140"/>
      <c r="C12" s="126"/>
      <c r="D12" s="126"/>
      <c r="E12" s="126"/>
      <c r="F12" s="126"/>
      <c r="G12" s="126"/>
      <c r="H12" s="126"/>
      <c r="I12" s="126"/>
      <c r="J12" s="126"/>
      <c r="K12" s="126"/>
      <c r="L12" s="126"/>
      <c r="M12" s="126"/>
      <c r="N12" s="126"/>
      <c r="O12" s="126"/>
      <c r="P12" s="126"/>
      <c r="Q12" s="151"/>
      <c r="R12" s="83"/>
      <c r="S12" s="89" t="s">
        <v>174</v>
      </c>
      <c r="T12" s="89" t="s">
        <v>84</v>
      </c>
      <c r="U12" s="90">
        <v>1</v>
      </c>
      <c r="V12" s="85"/>
      <c r="W12" s="83"/>
      <c r="X12" s="282"/>
      <c r="Y12" s="141"/>
    </row>
    <row r="13" spans="2:25" ht="13.5">
      <c r="B13" s="140"/>
      <c r="C13" s="126"/>
      <c r="D13" s="126"/>
      <c r="E13" s="126"/>
      <c r="F13" s="126"/>
      <c r="G13" s="126"/>
      <c r="H13" s="126"/>
      <c r="I13" s="126"/>
      <c r="J13" s="126"/>
      <c r="K13" s="126"/>
      <c r="L13" s="126"/>
      <c r="M13" s="126"/>
      <c r="N13" s="126"/>
      <c r="O13" s="126"/>
      <c r="P13" s="126"/>
      <c r="Q13" s="151"/>
      <c r="R13" s="83"/>
      <c r="S13" s="84"/>
      <c r="T13" s="84"/>
      <c r="U13" s="91"/>
      <c r="V13" s="85"/>
      <c r="W13" s="83"/>
      <c r="X13" s="84"/>
      <c r="Y13" s="141"/>
    </row>
    <row r="14" spans="2:25" ht="13.5">
      <c r="B14" s="140"/>
      <c r="C14" s="126"/>
      <c r="D14" s="126"/>
      <c r="E14" s="126"/>
      <c r="F14" s="126"/>
      <c r="G14" s="126"/>
      <c r="H14" s="126"/>
      <c r="I14" s="126"/>
      <c r="J14" s="126"/>
      <c r="K14" s="126"/>
      <c r="L14" s="126"/>
      <c r="M14" s="126"/>
      <c r="N14" s="126"/>
      <c r="O14" s="126"/>
      <c r="P14" s="126"/>
      <c r="Q14" s="151"/>
      <c r="R14" s="83"/>
      <c r="S14" s="89" t="s">
        <v>175</v>
      </c>
      <c r="T14" s="89" t="s">
        <v>84</v>
      </c>
      <c r="U14" s="90" t="s">
        <v>225</v>
      </c>
      <c r="V14" s="85"/>
      <c r="W14" s="83"/>
      <c r="X14" s="84"/>
      <c r="Y14" s="141"/>
    </row>
    <row r="15" spans="2:25" ht="13.5">
      <c r="B15" s="140"/>
      <c r="C15" s="126"/>
      <c r="D15" s="126"/>
      <c r="E15" s="126"/>
      <c r="F15" s="126"/>
      <c r="G15" s="126"/>
      <c r="H15" s="126"/>
      <c r="I15" s="126"/>
      <c r="J15" s="126"/>
      <c r="K15" s="126"/>
      <c r="L15" s="126"/>
      <c r="M15" s="126"/>
      <c r="N15" s="126"/>
      <c r="O15" s="126"/>
      <c r="P15" s="126"/>
      <c r="Q15" s="151"/>
      <c r="R15" s="83"/>
      <c r="S15" s="84"/>
      <c r="T15" s="84"/>
      <c r="U15" s="84"/>
      <c r="V15" s="85"/>
      <c r="W15" s="83"/>
      <c r="X15" s="84"/>
      <c r="Y15" s="141"/>
    </row>
    <row r="16" spans="2:25" ht="13.5" customHeight="1">
      <c r="B16" s="140"/>
      <c r="C16" s="126"/>
      <c r="D16" s="126"/>
      <c r="E16" s="126"/>
      <c r="F16" s="126"/>
      <c r="G16" s="126"/>
      <c r="H16" s="126"/>
      <c r="I16" s="126"/>
      <c r="J16" s="126"/>
      <c r="K16" s="126"/>
      <c r="L16" s="126"/>
      <c r="M16" s="126"/>
      <c r="N16" s="126"/>
      <c r="O16" s="126"/>
      <c r="P16" s="126"/>
      <c r="Q16" s="151"/>
      <c r="R16" s="83"/>
      <c r="S16" s="84"/>
      <c r="T16" s="84"/>
      <c r="U16" s="84"/>
      <c r="V16" s="85"/>
      <c r="W16" s="83"/>
      <c r="X16" s="84"/>
      <c r="Y16" s="141"/>
    </row>
    <row r="17" spans="2:25" ht="14.25" customHeight="1">
      <c r="B17" s="140"/>
      <c r="C17" s="126"/>
      <c r="D17" s="126"/>
      <c r="E17" s="126"/>
      <c r="F17" s="126"/>
      <c r="G17" s="126"/>
      <c r="H17" s="126"/>
      <c r="I17" s="126"/>
      <c r="J17" s="126"/>
      <c r="K17" s="126"/>
      <c r="L17" s="126"/>
      <c r="M17" s="126"/>
      <c r="N17" s="126"/>
      <c r="O17" s="126"/>
      <c r="P17" s="126"/>
      <c r="Q17" s="151"/>
      <c r="R17" s="83"/>
      <c r="S17" s="84"/>
      <c r="T17" s="84"/>
      <c r="U17" s="84"/>
      <c r="V17" s="85"/>
      <c r="W17" s="83"/>
      <c r="X17" s="84"/>
      <c r="Y17" s="141"/>
    </row>
    <row r="18" spans="2:25" ht="13.5">
      <c r="B18" s="140"/>
      <c r="C18" s="126"/>
      <c r="D18" s="126"/>
      <c r="E18" s="126"/>
      <c r="F18" s="126"/>
      <c r="G18" s="126"/>
      <c r="H18" s="126"/>
      <c r="I18" s="126"/>
      <c r="J18" s="126"/>
      <c r="K18" s="126"/>
      <c r="L18" s="126"/>
      <c r="M18" s="126"/>
      <c r="N18" s="126"/>
      <c r="O18" s="126"/>
      <c r="P18" s="126"/>
      <c r="Q18" s="151"/>
      <c r="R18" s="83"/>
      <c r="S18" s="84"/>
      <c r="T18" s="84"/>
      <c r="U18" s="84"/>
      <c r="V18" s="85"/>
      <c r="W18" s="83"/>
      <c r="X18" s="84"/>
      <c r="Y18" s="141"/>
    </row>
    <row r="19" spans="2:25" ht="13.5">
      <c r="B19" s="140"/>
      <c r="C19" s="126"/>
      <c r="D19" s="126"/>
      <c r="E19" s="126"/>
      <c r="F19" s="126"/>
      <c r="G19" s="126"/>
      <c r="H19" s="126"/>
      <c r="I19" s="126"/>
      <c r="J19" s="126"/>
      <c r="K19" s="126"/>
      <c r="L19" s="126"/>
      <c r="M19" s="126"/>
      <c r="N19" s="126"/>
      <c r="O19" s="126"/>
      <c r="P19" s="126"/>
      <c r="Q19" s="151"/>
      <c r="R19" s="83"/>
      <c r="S19" s="84"/>
      <c r="T19" s="84"/>
      <c r="U19" s="84"/>
      <c r="V19" s="85"/>
      <c r="W19" s="83"/>
      <c r="X19" s="84"/>
      <c r="Y19" s="141"/>
    </row>
    <row r="20" spans="2:25" ht="13.5">
      <c r="B20" s="140"/>
      <c r="C20" s="126"/>
      <c r="D20" s="126"/>
      <c r="E20" s="126"/>
      <c r="F20" s="126"/>
      <c r="G20" s="126"/>
      <c r="H20" s="126"/>
      <c r="I20" s="126"/>
      <c r="J20" s="126"/>
      <c r="K20" s="126"/>
      <c r="L20" s="126"/>
      <c r="M20" s="126"/>
      <c r="N20" s="126"/>
      <c r="O20" s="126"/>
      <c r="P20" s="126"/>
      <c r="Q20" s="151"/>
      <c r="R20" s="83"/>
      <c r="S20" s="84"/>
      <c r="T20" s="84"/>
      <c r="U20" s="84"/>
      <c r="V20" s="85"/>
      <c r="W20" s="83"/>
      <c r="X20" s="84"/>
      <c r="Y20" s="141"/>
    </row>
    <row r="21" spans="2:25" ht="13.5">
      <c r="B21" s="140"/>
      <c r="C21" s="126"/>
      <c r="D21" s="126"/>
      <c r="E21" s="126"/>
      <c r="F21" s="126"/>
      <c r="G21" s="126"/>
      <c r="H21" s="126"/>
      <c r="I21" s="126"/>
      <c r="J21" s="126"/>
      <c r="K21" s="126"/>
      <c r="L21" s="126"/>
      <c r="M21" s="126"/>
      <c r="N21" s="126"/>
      <c r="O21" s="126"/>
      <c r="P21" s="126"/>
      <c r="Q21" s="151"/>
      <c r="R21" s="83"/>
      <c r="S21" s="84"/>
      <c r="T21" s="84"/>
      <c r="U21" s="84"/>
      <c r="V21" s="85"/>
      <c r="W21" s="92"/>
      <c r="X21" s="93"/>
      <c r="Y21" s="143"/>
    </row>
    <row r="22" spans="2:25" ht="17.25">
      <c r="B22" s="138"/>
      <c r="C22" s="124"/>
      <c r="D22" s="123"/>
      <c r="E22" s="123"/>
      <c r="F22" s="123"/>
      <c r="G22" s="123"/>
      <c r="H22" s="123"/>
      <c r="I22" s="123"/>
      <c r="J22" s="123"/>
      <c r="K22" s="123"/>
      <c r="L22" s="123"/>
      <c r="M22" s="123"/>
      <c r="N22" s="123"/>
      <c r="O22" s="123"/>
      <c r="P22" s="123"/>
      <c r="Q22" s="152"/>
      <c r="R22" s="86"/>
      <c r="S22" s="87"/>
      <c r="T22" s="87"/>
      <c r="U22" s="87"/>
      <c r="V22" s="88"/>
      <c r="W22" s="86"/>
      <c r="X22" s="87"/>
      <c r="Y22" s="139"/>
    </row>
    <row r="23" spans="2:25" ht="17.25">
      <c r="B23" s="140"/>
      <c r="C23" s="127"/>
      <c r="D23" s="126"/>
      <c r="E23" s="126"/>
      <c r="F23" s="126"/>
      <c r="G23" s="126"/>
      <c r="H23" s="126"/>
      <c r="I23" s="126"/>
      <c r="J23" s="126"/>
      <c r="K23" s="126"/>
      <c r="L23" s="126"/>
      <c r="M23" s="126"/>
      <c r="N23" s="126"/>
      <c r="O23" s="126"/>
      <c r="P23" s="126"/>
      <c r="Q23" s="151"/>
      <c r="R23" s="83"/>
      <c r="S23" s="84"/>
      <c r="T23" s="84"/>
      <c r="U23" s="84"/>
      <c r="V23" s="85"/>
      <c r="W23" s="83"/>
      <c r="X23" s="84"/>
      <c r="Y23" s="141"/>
    </row>
    <row r="24" spans="2:25" ht="52.5" customHeight="1">
      <c r="B24" s="140"/>
      <c r="C24" s="153"/>
      <c r="D24" s="153"/>
      <c r="E24" s="153"/>
      <c r="F24" s="153"/>
      <c r="G24" s="153"/>
      <c r="H24" s="153"/>
      <c r="I24" s="153"/>
      <c r="J24" s="153"/>
      <c r="K24" s="153"/>
      <c r="L24" s="153"/>
      <c r="M24" s="153"/>
      <c r="N24" s="153"/>
      <c r="O24" s="153"/>
      <c r="P24" s="153"/>
      <c r="Q24" s="154"/>
      <c r="R24" s="83"/>
      <c r="S24" s="84"/>
      <c r="T24" s="84"/>
      <c r="U24" s="84"/>
      <c r="V24" s="85"/>
      <c r="W24" s="83"/>
      <c r="X24" s="84"/>
      <c r="Y24" s="141"/>
    </row>
    <row r="25" spans="2:25" ht="52.5" customHeight="1">
      <c r="B25" s="140"/>
      <c r="C25" s="128"/>
      <c r="D25" s="128"/>
      <c r="E25" s="128"/>
      <c r="F25" s="128"/>
      <c r="G25" s="128"/>
      <c r="H25" s="128"/>
      <c r="I25" s="128"/>
      <c r="J25" s="128"/>
      <c r="K25" s="128"/>
      <c r="L25" s="128"/>
      <c r="M25" s="128"/>
      <c r="N25" s="128"/>
      <c r="O25" s="128"/>
      <c r="P25" s="128"/>
      <c r="Q25" s="155"/>
      <c r="R25" s="83"/>
      <c r="S25" s="84"/>
      <c r="T25" s="84"/>
      <c r="U25" s="84"/>
      <c r="V25" s="85"/>
      <c r="W25" s="83"/>
      <c r="X25" s="84"/>
      <c r="Y25" s="141"/>
    </row>
    <row r="26" spans="2:25" ht="13.5">
      <c r="B26" s="140"/>
      <c r="C26" s="126"/>
      <c r="D26" s="126"/>
      <c r="E26" s="126"/>
      <c r="F26" s="126"/>
      <c r="G26" s="126"/>
      <c r="H26" s="126"/>
      <c r="I26" s="126"/>
      <c r="J26" s="126"/>
      <c r="K26" s="126"/>
      <c r="L26" s="126"/>
      <c r="M26" s="126"/>
      <c r="N26" s="126"/>
      <c r="O26" s="126"/>
      <c r="P26" s="126"/>
      <c r="Q26" s="151"/>
      <c r="R26" s="83"/>
      <c r="S26" s="84"/>
      <c r="T26" s="84"/>
      <c r="U26" s="84"/>
      <c r="V26" s="85"/>
      <c r="W26" s="83"/>
      <c r="X26" s="84"/>
      <c r="Y26" s="141"/>
    </row>
    <row r="27" spans="2:25" ht="13.5">
      <c r="B27" s="140"/>
      <c r="C27" s="126"/>
      <c r="D27" s="126"/>
      <c r="E27" s="126"/>
      <c r="F27" s="126"/>
      <c r="G27" s="126"/>
      <c r="H27" s="126"/>
      <c r="I27" s="126"/>
      <c r="J27" s="126"/>
      <c r="K27" s="126"/>
      <c r="L27" s="126"/>
      <c r="M27" s="126"/>
      <c r="N27" s="126"/>
      <c r="O27" s="126"/>
      <c r="P27" s="126"/>
      <c r="Q27" s="151"/>
      <c r="R27" s="83"/>
      <c r="S27" s="84"/>
      <c r="T27" s="84"/>
      <c r="U27" s="84"/>
      <c r="V27" s="85"/>
      <c r="W27" s="83"/>
      <c r="X27" s="84"/>
      <c r="Y27" s="141"/>
    </row>
    <row r="28" spans="2:25" ht="13.5">
      <c r="B28" s="140"/>
      <c r="C28" s="126"/>
      <c r="D28" s="126"/>
      <c r="E28" s="126"/>
      <c r="F28" s="126"/>
      <c r="G28" s="126"/>
      <c r="H28" s="126"/>
      <c r="I28" s="126"/>
      <c r="J28" s="126"/>
      <c r="K28" s="126"/>
      <c r="L28" s="126"/>
      <c r="M28" s="126"/>
      <c r="N28" s="126"/>
      <c r="O28" s="126"/>
      <c r="P28" s="126"/>
      <c r="Q28" s="151"/>
      <c r="R28" s="83"/>
      <c r="S28" s="84"/>
      <c r="T28" s="84"/>
      <c r="U28" s="84"/>
      <c r="V28" s="85"/>
      <c r="W28" s="83"/>
      <c r="X28" s="84"/>
      <c r="Y28" s="141"/>
    </row>
    <row r="29" spans="2:25" ht="13.5">
      <c r="B29" s="140"/>
      <c r="C29" s="126"/>
      <c r="D29" s="126"/>
      <c r="E29" s="126"/>
      <c r="F29" s="126"/>
      <c r="G29" s="126"/>
      <c r="H29" s="126"/>
      <c r="I29" s="126"/>
      <c r="J29" s="126"/>
      <c r="K29" s="126"/>
      <c r="L29" s="126"/>
      <c r="M29" s="126"/>
      <c r="N29" s="126"/>
      <c r="O29" s="126"/>
      <c r="P29" s="126"/>
      <c r="Q29" s="151"/>
      <c r="R29" s="83"/>
      <c r="S29" s="89" t="s">
        <v>174</v>
      </c>
      <c r="T29" s="89" t="s">
        <v>84</v>
      </c>
      <c r="U29" s="90">
        <v>1</v>
      </c>
      <c r="V29" s="85"/>
      <c r="W29" s="83"/>
      <c r="X29" s="84"/>
      <c r="Y29" s="141"/>
    </row>
    <row r="30" spans="2:25" ht="13.5">
      <c r="B30" s="140"/>
      <c r="C30" s="126"/>
      <c r="D30" s="126"/>
      <c r="E30" s="126"/>
      <c r="F30" s="126"/>
      <c r="G30" s="126"/>
      <c r="H30" s="126"/>
      <c r="I30" s="126"/>
      <c r="J30" s="126"/>
      <c r="K30" s="126"/>
      <c r="L30" s="126"/>
      <c r="M30" s="126"/>
      <c r="N30" s="126"/>
      <c r="O30" s="126"/>
      <c r="P30" s="126"/>
      <c r="Q30" s="151"/>
      <c r="R30" s="83"/>
      <c r="S30" s="84"/>
      <c r="T30" s="84"/>
      <c r="U30" s="95"/>
      <c r="V30" s="85"/>
      <c r="W30" s="83"/>
      <c r="X30" s="84"/>
      <c r="Y30" s="141"/>
    </row>
    <row r="31" spans="2:25" ht="14.25" thickBot="1">
      <c r="B31" s="140"/>
      <c r="C31" s="126"/>
      <c r="D31" s="126"/>
      <c r="E31" s="126"/>
      <c r="F31" s="126"/>
      <c r="G31" s="126"/>
      <c r="H31" s="126"/>
      <c r="I31" s="126"/>
      <c r="J31" s="126"/>
      <c r="K31" s="126"/>
      <c r="L31" s="126"/>
      <c r="M31" s="126"/>
      <c r="N31" s="126"/>
      <c r="O31" s="126"/>
      <c r="P31" s="126"/>
      <c r="Q31" s="151"/>
      <c r="R31" s="83"/>
      <c r="S31" s="89" t="s">
        <v>175</v>
      </c>
      <c r="T31" s="89" t="s">
        <v>84</v>
      </c>
      <c r="U31" s="90">
        <v>2</v>
      </c>
      <c r="V31" s="85"/>
      <c r="W31" s="83"/>
      <c r="X31" s="84"/>
      <c r="Y31" s="141"/>
    </row>
    <row r="32" spans="2:25" ht="17.25">
      <c r="B32" s="140"/>
      <c r="C32" s="126"/>
      <c r="D32" s="126"/>
      <c r="E32" s="126"/>
      <c r="F32" s="126"/>
      <c r="G32" s="126"/>
      <c r="H32" s="126"/>
      <c r="I32" s="126"/>
      <c r="J32" s="126"/>
      <c r="K32" s="126"/>
      <c r="L32" s="126"/>
      <c r="M32" s="126"/>
      <c r="N32" s="126"/>
      <c r="O32" s="126"/>
      <c r="P32" s="126"/>
      <c r="Q32" s="151"/>
      <c r="R32" s="83"/>
      <c r="S32" s="84"/>
      <c r="T32" s="84"/>
      <c r="U32" s="95"/>
      <c r="V32" s="85"/>
      <c r="W32" s="83"/>
      <c r="X32" s="280" t="s">
        <v>215</v>
      </c>
      <c r="Y32" s="141"/>
    </row>
    <row r="33" spans="2:25" ht="17.25">
      <c r="B33" s="140"/>
      <c r="C33" s="126"/>
      <c r="D33" s="126"/>
      <c r="E33" s="126"/>
      <c r="F33" s="126"/>
      <c r="G33" s="126"/>
      <c r="H33" s="126"/>
      <c r="I33" s="126"/>
      <c r="J33" s="126"/>
      <c r="K33" s="126"/>
      <c r="L33" s="126"/>
      <c r="M33" s="126"/>
      <c r="N33" s="126"/>
      <c r="O33" s="126"/>
      <c r="P33" s="126"/>
      <c r="Q33" s="151"/>
      <c r="R33" s="83"/>
      <c r="S33" s="96" t="s">
        <v>176</v>
      </c>
      <c r="T33" s="89" t="s">
        <v>84</v>
      </c>
      <c r="U33" s="90">
        <v>3</v>
      </c>
      <c r="V33" s="85"/>
      <c r="W33" s="83"/>
      <c r="X33" s="281"/>
      <c r="Y33" s="141"/>
    </row>
    <row r="34" spans="2:25" ht="18" thickBot="1">
      <c r="B34" s="140"/>
      <c r="C34" s="126"/>
      <c r="D34" s="126"/>
      <c r="E34" s="126"/>
      <c r="F34" s="126"/>
      <c r="G34" s="126"/>
      <c r="H34" s="126"/>
      <c r="I34" s="126"/>
      <c r="J34" s="126"/>
      <c r="K34" s="126"/>
      <c r="L34" s="126"/>
      <c r="M34" s="126"/>
      <c r="N34" s="126"/>
      <c r="O34" s="126"/>
      <c r="P34" s="126"/>
      <c r="Q34" s="151"/>
      <c r="R34" s="83"/>
      <c r="S34" s="84"/>
      <c r="T34" s="84"/>
      <c r="U34" s="95"/>
      <c r="V34" s="85"/>
      <c r="W34" s="83"/>
      <c r="X34" s="282"/>
      <c r="Y34" s="141"/>
    </row>
    <row r="35" spans="2:25" ht="13.5">
      <c r="B35" s="140"/>
      <c r="C35" s="126"/>
      <c r="D35" s="126"/>
      <c r="E35" s="126"/>
      <c r="F35" s="126"/>
      <c r="G35" s="126"/>
      <c r="H35" s="126"/>
      <c r="I35" s="126"/>
      <c r="J35" s="126"/>
      <c r="K35" s="126"/>
      <c r="L35" s="126"/>
      <c r="M35" s="126"/>
      <c r="N35" s="126"/>
      <c r="O35" s="126"/>
      <c r="P35" s="126"/>
      <c r="Q35" s="151"/>
      <c r="R35" s="83"/>
      <c r="S35" s="89" t="s">
        <v>177</v>
      </c>
      <c r="T35" s="89" t="s">
        <v>84</v>
      </c>
      <c r="U35" s="90" t="s">
        <v>226</v>
      </c>
      <c r="V35" s="85"/>
      <c r="W35" s="83"/>
      <c r="X35" s="84"/>
      <c r="Y35" s="141"/>
    </row>
    <row r="36" spans="2:25" ht="13.5" customHeight="1">
      <c r="B36" s="140"/>
      <c r="C36" s="126"/>
      <c r="D36" s="126"/>
      <c r="E36" s="126"/>
      <c r="F36" s="126"/>
      <c r="G36" s="126"/>
      <c r="H36" s="126"/>
      <c r="I36" s="126"/>
      <c r="J36" s="126"/>
      <c r="K36" s="126"/>
      <c r="L36" s="126"/>
      <c r="M36" s="126"/>
      <c r="N36" s="126"/>
      <c r="O36" s="126"/>
      <c r="P36" s="126"/>
      <c r="Q36" s="151"/>
      <c r="R36" s="83"/>
      <c r="S36" s="84"/>
      <c r="T36" s="84"/>
      <c r="U36" s="95"/>
      <c r="V36" s="85"/>
      <c r="W36" s="83"/>
      <c r="X36" s="84"/>
      <c r="Y36" s="141"/>
    </row>
    <row r="37" spans="2:25" ht="13.5" customHeight="1">
      <c r="B37" s="140"/>
      <c r="C37" s="126"/>
      <c r="D37" s="126"/>
      <c r="E37" s="126"/>
      <c r="F37" s="126"/>
      <c r="G37" s="126"/>
      <c r="H37" s="126"/>
      <c r="I37" s="126"/>
      <c r="J37" s="126"/>
      <c r="K37" s="126"/>
      <c r="L37" s="126"/>
      <c r="M37" s="126"/>
      <c r="N37" s="126"/>
      <c r="O37" s="126"/>
      <c r="P37" s="126"/>
      <c r="Q37" s="151"/>
      <c r="R37" s="83"/>
      <c r="S37" s="96" t="s">
        <v>178</v>
      </c>
      <c r="T37" s="89" t="s">
        <v>84</v>
      </c>
      <c r="U37" s="90" t="s">
        <v>234</v>
      </c>
      <c r="V37" s="85"/>
      <c r="W37" s="83"/>
      <c r="X37" s="84"/>
      <c r="Y37" s="141"/>
    </row>
    <row r="38" spans="2:25" ht="14.25" customHeight="1">
      <c r="B38" s="140"/>
      <c r="C38" s="126"/>
      <c r="D38" s="126"/>
      <c r="E38" s="126"/>
      <c r="F38" s="126"/>
      <c r="G38" s="126"/>
      <c r="H38" s="126"/>
      <c r="I38" s="126"/>
      <c r="J38" s="126"/>
      <c r="K38" s="126"/>
      <c r="L38" s="126"/>
      <c r="M38" s="126"/>
      <c r="N38" s="126"/>
      <c r="O38" s="126"/>
      <c r="P38" s="126"/>
      <c r="Q38" s="151"/>
      <c r="R38" s="83"/>
      <c r="S38" s="84"/>
      <c r="T38" s="84"/>
      <c r="U38" s="95"/>
      <c r="V38" s="85"/>
      <c r="W38" s="83"/>
      <c r="X38" s="84"/>
      <c r="Y38" s="141"/>
    </row>
    <row r="39" spans="2:25" ht="13.5">
      <c r="B39" s="140"/>
      <c r="C39" s="126"/>
      <c r="D39" s="126"/>
      <c r="E39" s="126"/>
      <c r="F39" s="126"/>
      <c r="G39" s="126"/>
      <c r="H39" s="126"/>
      <c r="I39" s="126"/>
      <c r="J39" s="126"/>
      <c r="K39" s="126"/>
      <c r="L39" s="126"/>
      <c r="M39" s="126"/>
      <c r="N39" s="126"/>
      <c r="O39" s="126"/>
      <c r="P39" s="126"/>
      <c r="Q39" s="151"/>
      <c r="R39" s="83"/>
      <c r="S39" s="89" t="s">
        <v>179</v>
      </c>
      <c r="T39" s="89" t="s">
        <v>84</v>
      </c>
      <c r="U39" s="90" t="s">
        <v>225</v>
      </c>
      <c r="V39" s="85"/>
      <c r="W39" s="83"/>
      <c r="X39" s="84"/>
      <c r="Y39" s="141"/>
    </row>
    <row r="40" spans="2:25" ht="13.5">
      <c r="B40" s="140"/>
      <c r="C40" s="126"/>
      <c r="D40" s="126"/>
      <c r="E40" s="126"/>
      <c r="F40" s="126"/>
      <c r="G40" s="126"/>
      <c r="H40" s="126"/>
      <c r="I40" s="126"/>
      <c r="J40" s="126"/>
      <c r="K40" s="126"/>
      <c r="L40" s="126"/>
      <c r="M40" s="126"/>
      <c r="N40" s="126"/>
      <c r="O40" s="126"/>
      <c r="P40" s="126"/>
      <c r="Q40" s="151"/>
      <c r="R40" s="83"/>
      <c r="S40" s="84"/>
      <c r="T40" s="84"/>
      <c r="U40" s="84"/>
      <c r="V40" s="85"/>
      <c r="W40" s="83"/>
      <c r="X40" s="84"/>
      <c r="Y40" s="141"/>
    </row>
    <row r="41" spans="2:25" ht="13.5">
      <c r="B41" s="140"/>
      <c r="C41" s="126"/>
      <c r="D41" s="126"/>
      <c r="E41" s="126"/>
      <c r="F41" s="126"/>
      <c r="G41" s="126"/>
      <c r="H41" s="126"/>
      <c r="I41" s="126"/>
      <c r="J41" s="126"/>
      <c r="K41" s="126"/>
      <c r="L41" s="126"/>
      <c r="M41" s="126"/>
      <c r="N41" s="126"/>
      <c r="O41" s="126"/>
      <c r="P41" s="126"/>
      <c r="Q41" s="151"/>
      <c r="R41" s="83"/>
      <c r="S41" s="84"/>
      <c r="T41" s="84"/>
      <c r="U41" s="84"/>
      <c r="V41" s="85"/>
      <c r="W41" s="83"/>
      <c r="X41" s="84"/>
      <c r="Y41" s="141"/>
    </row>
    <row r="42" spans="2:25" ht="13.5">
      <c r="B42" s="140"/>
      <c r="C42" s="126"/>
      <c r="D42" s="126"/>
      <c r="E42" s="126"/>
      <c r="F42" s="126"/>
      <c r="G42" s="126"/>
      <c r="H42" s="126"/>
      <c r="I42" s="126"/>
      <c r="J42" s="126"/>
      <c r="K42" s="126"/>
      <c r="L42" s="126"/>
      <c r="M42" s="126"/>
      <c r="N42" s="126"/>
      <c r="O42" s="126"/>
      <c r="P42" s="126"/>
      <c r="Q42" s="151"/>
      <c r="R42" s="83"/>
      <c r="S42" s="84"/>
      <c r="T42" s="84"/>
      <c r="U42" s="84"/>
      <c r="V42" s="85"/>
      <c r="W42" s="83"/>
      <c r="X42" s="84"/>
      <c r="Y42" s="141"/>
    </row>
    <row r="43" spans="2:25" ht="13.5">
      <c r="B43" s="140"/>
      <c r="C43" s="126"/>
      <c r="D43" s="126"/>
      <c r="E43" s="126"/>
      <c r="F43" s="126"/>
      <c r="G43" s="126"/>
      <c r="H43" s="126"/>
      <c r="I43" s="126"/>
      <c r="J43" s="126"/>
      <c r="K43" s="126"/>
      <c r="L43" s="126"/>
      <c r="M43" s="126"/>
      <c r="N43" s="126"/>
      <c r="O43" s="126"/>
      <c r="P43" s="126"/>
      <c r="Q43" s="151"/>
      <c r="R43" s="83"/>
      <c r="S43" s="84"/>
      <c r="T43" s="84"/>
      <c r="U43" s="84"/>
      <c r="V43" s="85"/>
      <c r="W43" s="83"/>
      <c r="X43" s="84"/>
      <c r="Y43" s="141"/>
    </row>
    <row r="44" spans="2:25" ht="14.25" thickBot="1">
      <c r="B44" s="144"/>
      <c r="C44" s="145"/>
      <c r="D44" s="145"/>
      <c r="E44" s="145"/>
      <c r="F44" s="145"/>
      <c r="G44" s="145"/>
      <c r="H44" s="145"/>
      <c r="I44" s="145"/>
      <c r="J44" s="145"/>
      <c r="K44" s="145"/>
      <c r="L44" s="145"/>
      <c r="M44" s="145"/>
      <c r="N44" s="145"/>
      <c r="O44" s="145"/>
      <c r="P44" s="145"/>
      <c r="Q44" s="161"/>
      <c r="R44" s="146"/>
      <c r="S44" s="147"/>
      <c r="T44" s="147"/>
      <c r="U44" s="147"/>
      <c r="V44" s="148"/>
      <c r="W44" s="146"/>
      <c r="X44" s="147"/>
      <c r="Y44" s="149"/>
    </row>
    <row r="45" ht="14.25" thickTop="1"/>
    <row r="47" ht="12.75" customHeight="1"/>
    <row r="48" ht="18.75">
      <c r="B48" s="53"/>
    </row>
    <row r="61" spans="10:17" ht="45.75" customHeight="1">
      <c r="J61" s="276"/>
      <c r="K61" s="276"/>
      <c r="L61" s="276"/>
      <c r="M61" s="276"/>
      <c r="N61" s="276"/>
      <c r="O61" s="276"/>
      <c r="P61" s="276"/>
      <c r="Q61" s="276"/>
    </row>
    <row r="76" spans="12:17" ht="51.75" customHeight="1">
      <c r="L76" s="276"/>
      <c r="M76" s="276"/>
      <c r="N76" s="276"/>
      <c r="O76" s="276"/>
      <c r="P76" s="276"/>
      <c r="Q76" s="276"/>
    </row>
    <row r="81" ht="18.75">
      <c r="B81" s="53"/>
    </row>
    <row r="100" ht="17.25">
      <c r="E100" s="54"/>
    </row>
    <row r="102" ht="17.25">
      <c r="E102" s="54"/>
    </row>
    <row r="120" ht="18.75">
      <c r="B120" s="53"/>
    </row>
    <row r="121" ht="18.75">
      <c r="B121" s="53"/>
    </row>
    <row r="122" ht="18.75">
      <c r="B122" s="53"/>
    </row>
    <row r="123" ht="18.75">
      <c r="B123" s="53"/>
    </row>
    <row r="124" ht="18.75">
      <c r="B124" s="53"/>
    </row>
    <row r="133" spans="13:17" ht="68.25" customHeight="1">
      <c r="M133" s="276"/>
      <c r="N133" s="276"/>
      <c r="O133" s="276"/>
      <c r="P133" s="276"/>
      <c r="Q133" s="276"/>
    </row>
  </sheetData>
  <sheetProtection sheet="1"/>
  <mergeCells count="7">
    <mergeCell ref="M133:Q133"/>
    <mergeCell ref="R2:V2"/>
    <mergeCell ref="R3:V3"/>
    <mergeCell ref="X10:X12"/>
    <mergeCell ref="X32:X34"/>
    <mergeCell ref="J61:Q61"/>
    <mergeCell ref="L76:Q76"/>
  </mergeCells>
  <hyperlinks>
    <hyperlink ref="X10:X12" location="入力シート!A1" display="戻る"/>
    <hyperlink ref="X32:X34" location="入力シート!A1" display="戻る"/>
    <hyperlink ref="L2" location="入力シート!A1" display="戻る"/>
  </hyperlinks>
  <printOptions/>
  <pageMargins left="0.47" right="0.38" top="0.71" bottom="0.77" header="0.38" footer="0.512"/>
  <pageSetup horizontalDpi="300" verticalDpi="300" orientation="landscape" paperSize="9" scale="63" r:id="rId2"/>
  <rowBreaks count="1" manualBreakCount="1">
    <brk id="45" max="16" man="1"/>
  </rowBreaks>
  <drawing r:id="rId1"/>
</worksheet>
</file>

<file path=xl/worksheets/sheet5.xml><?xml version="1.0" encoding="utf-8"?>
<worksheet xmlns="http://schemas.openxmlformats.org/spreadsheetml/2006/main" xmlns:r="http://schemas.openxmlformats.org/officeDocument/2006/relationships">
  <dimension ref="A2:AC75"/>
  <sheetViews>
    <sheetView view="pageBreakPreview" zoomScale="70" zoomScaleSheetLayoutView="70" zoomScalePageLayoutView="0" workbookViewId="0" topLeftCell="A1">
      <selection activeCell="M23" sqref="M23"/>
    </sheetView>
  </sheetViews>
  <sheetFormatPr defaultColWidth="9.00390625" defaultRowHeight="13.5"/>
  <cols>
    <col min="1" max="1" width="3.875" style="0" customWidth="1"/>
    <col min="2" max="2" width="3.25390625" style="0" customWidth="1"/>
    <col min="4" max="4" width="4.00390625" style="0" customWidth="1"/>
    <col min="5" max="5" width="10.25390625" style="0" customWidth="1"/>
    <col min="8" max="8" width="9.875" style="0" bestFit="1" customWidth="1"/>
    <col min="9" max="9" width="7.125" style="0" customWidth="1"/>
    <col min="19" max="19" width="11.25390625" style="0" bestFit="1" customWidth="1"/>
    <col min="20" max="20" width="10.375" style="0" customWidth="1"/>
    <col min="21" max="21" width="18.00390625" style="0" bestFit="1" customWidth="1"/>
    <col min="23" max="23" width="3.375" style="0" customWidth="1"/>
    <col min="24" max="24" width="8.625" style="0" customWidth="1"/>
    <col min="25" max="25" width="3.125" style="0" customWidth="1"/>
  </cols>
  <sheetData>
    <row r="1" ht="14.25" thickBot="1"/>
    <row r="2" spans="2:11" ht="35.25" customHeight="1" thickBot="1">
      <c r="B2" s="74" t="s">
        <v>221</v>
      </c>
      <c r="K2" s="69" t="s">
        <v>215</v>
      </c>
    </row>
    <row r="3" spans="2:25" ht="14.25" thickTop="1">
      <c r="B3" s="132"/>
      <c r="C3" s="133"/>
      <c r="D3" s="133"/>
      <c r="E3" s="133"/>
      <c r="F3" s="133"/>
      <c r="G3" s="133"/>
      <c r="H3" s="133"/>
      <c r="I3" s="133"/>
      <c r="J3" s="133"/>
      <c r="K3" s="133"/>
      <c r="L3" s="133"/>
      <c r="M3" s="133"/>
      <c r="N3" s="133"/>
      <c r="O3" s="133"/>
      <c r="P3" s="133"/>
      <c r="Q3" s="286" t="s">
        <v>273</v>
      </c>
      <c r="R3" s="287"/>
      <c r="S3" s="287"/>
      <c r="T3" s="287"/>
      <c r="U3" s="287"/>
      <c r="V3" s="288"/>
      <c r="W3" s="134"/>
      <c r="X3" s="133"/>
      <c r="Y3" s="135"/>
    </row>
    <row r="4" spans="1:25" ht="13.5" customHeight="1">
      <c r="A4" s="56"/>
      <c r="B4" s="136"/>
      <c r="C4" s="122"/>
      <c r="D4" s="122"/>
      <c r="E4" s="122"/>
      <c r="F4" s="122"/>
      <c r="G4" s="122"/>
      <c r="H4" s="122"/>
      <c r="I4" s="122"/>
      <c r="J4" s="122"/>
      <c r="K4" s="122"/>
      <c r="L4" s="122"/>
      <c r="M4" s="122"/>
      <c r="N4" s="122"/>
      <c r="O4" s="122"/>
      <c r="P4" s="122"/>
      <c r="Q4" s="289"/>
      <c r="R4" s="290"/>
      <c r="S4" s="290"/>
      <c r="T4" s="290"/>
      <c r="U4" s="290"/>
      <c r="V4" s="291"/>
      <c r="W4" s="121"/>
      <c r="X4" s="122"/>
      <c r="Y4" s="137"/>
    </row>
    <row r="5" spans="2:25" ht="17.25">
      <c r="B5" s="138"/>
      <c r="C5" s="123"/>
      <c r="D5" s="123"/>
      <c r="E5" s="123"/>
      <c r="F5" s="123"/>
      <c r="G5" s="123"/>
      <c r="H5" s="123"/>
      <c r="I5" s="123"/>
      <c r="J5" s="123"/>
      <c r="K5" s="124"/>
      <c r="L5" s="123"/>
      <c r="M5" s="125"/>
      <c r="N5" s="125"/>
      <c r="O5" s="125"/>
      <c r="P5" s="125"/>
      <c r="Q5" s="98"/>
      <c r="R5" s="97"/>
      <c r="S5" s="97"/>
      <c r="T5" s="97"/>
      <c r="U5" s="87"/>
      <c r="V5" s="88"/>
      <c r="W5" s="86"/>
      <c r="X5" s="87"/>
      <c r="Y5" s="139"/>
    </row>
    <row r="6" spans="2:25" ht="17.25">
      <c r="B6" s="140"/>
      <c r="C6" s="126"/>
      <c r="D6" s="126"/>
      <c r="E6" s="126"/>
      <c r="F6" s="126"/>
      <c r="G6" s="126"/>
      <c r="H6" s="126"/>
      <c r="I6" s="126"/>
      <c r="J6" s="126"/>
      <c r="K6" s="127"/>
      <c r="L6" s="126"/>
      <c r="M6" s="128"/>
      <c r="N6" s="128"/>
      <c r="O6" s="128"/>
      <c r="P6" s="128"/>
      <c r="Q6" s="99"/>
      <c r="R6" s="94"/>
      <c r="S6" s="94"/>
      <c r="T6" s="94"/>
      <c r="U6" s="84"/>
      <c r="V6" s="85"/>
      <c r="W6" s="83"/>
      <c r="X6" s="84"/>
      <c r="Y6" s="141"/>
    </row>
    <row r="7" spans="2:25" ht="17.25">
      <c r="B7" s="140"/>
      <c r="C7" s="126"/>
      <c r="D7" s="126"/>
      <c r="E7" s="126"/>
      <c r="F7" s="127"/>
      <c r="G7" s="126"/>
      <c r="H7" s="126"/>
      <c r="I7" s="126"/>
      <c r="J7" s="126"/>
      <c r="K7" s="126"/>
      <c r="L7" s="126"/>
      <c r="M7" s="126"/>
      <c r="N7" s="126"/>
      <c r="O7" s="126"/>
      <c r="P7" s="126"/>
      <c r="Q7" s="83"/>
      <c r="R7" s="84"/>
      <c r="S7" s="84"/>
      <c r="T7" s="84"/>
      <c r="U7" s="84"/>
      <c r="V7" s="85"/>
      <c r="W7" s="83"/>
      <c r="X7" s="84"/>
      <c r="Y7" s="141"/>
    </row>
    <row r="8" spans="2:25" ht="13.5">
      <c r="B8" s="140"/>
      <c r="C8" s="126"/>
      <c r="D8" s="126"/>
      <c r="E8" s="126"/>
      <c r="F8" s="126"/>
      <c r="G8" s="126"/>
      <c r="H8" s="126"/>
      <c r="I8" s="126"/>
      <c r="J8" s="126"/>
      <c r="K8" s="126"/>
      <c r="L8" s="126"/>
      <c r="M8" s="126"/>
      <c r="N8" s="126"/>
      <c r="O8" s="126"/>
      <c r="P8" s="126"/>
      <c r="Q8" s="83"/>
      <c r="R8" s="84"/>
      <c r="S8" s="84"/>
      <c r="T8" s="84"/>
      <c r="U8" s="84"/>
      <c r="V8" s="85"/>
      <c r="W8" s="83"/>
      <c r="X8" s="84"/>
      <c r="Y8" s="141"/>
    </row>
    <row r="9" spans="2:29" ht="15.75" customHeight="1">
      <c r="B9" s="140"/>
      <c r="C9" s="126"/>
      <c r="D9" s="126"/>
      <c r="E9" s="126"/>
      <c r="F9" s="126"/>
      <c r="G9" s="126"/>
      <c r="H9" s="126"/>
      <c r="I9" s="126"/>
      <c r="J9" s="126"/>
      <c r="K9" s="126"/>
      <c r="L9" s="126"/>
      <c r="M9" s="126"/>
      <c r="N9" s="126"/>
      <c r="O9" s="126"/>
      <c r="P9" s="126"/>
      <c r="Q9" s="83"/>
      <c r="R9" s="84"/>
      <c r="S9" s="84"/>
      <c r="T9" s="84"/>
      <c r="U9" s="84"/>
      <c r="V9" s="85"/>
      <c r="W9" s="83"/>
      <c r="X9" s="84"/>
      <c r="Y9" s="141"/>
      <c r="Z9" s="2"/>
      <c r="AA9" s="2"/>
      <c r="AB9" s="2"/>
      <c r="AC9" s="2"/>
    </row>
    <row r="10" spans="2:29" ht="12.75" customHeight="1">
      <c r="B10" s="140"/>
      <c r="C10" s="126"/>
      <c r="D10" s="126"/>
      <c r="E10" s="126"/>
      <c r="F10" s="126"/>
      <c r="G10" s="126"/>
      <c r="H10" s="126"/>
      <c r="I10" s="126"/>
      <c r="J10" s="126"/>
      <c r="K10" s="126"/>
      <c r="L10" s="126"/>
      <c r="M10" s="126"/>
      <c r="N10" s="126"/>
      <c r="O10" s="126"/>
      <c r="P10" s="126"/>
      <c r="Q10" s="83"/>
      <c r="R10" s="84"/>
      <c r="S10" s="84"/>
      <c r="T10" s="100" t="s">
        <v>96</v>
      </c>
      <c r="U10" s="94"/>
      <c r="V10" s="85"/>
      <c r="W10" s="83"/>
      <c r="X10" s="84"/>
      <c r="Y10" s="141"/>
      <c r="Z10" s="2"/>
      <c r="AA10" s="2"/>
      <c r="AB10" s="2"/>
      <c r="AC10" s="2"/>
    </row>
    <row r="11" spans="2:29" ht="14.25">
      <c r="B11" s="140"/>
      <c r="C11" s="126"/>
      <c r="D11" s="126"/>
      <c r="E11" s="126"/>
      <c r="F11" s="126"/>
      <c r="G11" s="126"/>
      <c r="H11" s="126"/>
      <c r="I11" s="126"/>
      <c r="J11" s="126"/>
      <c r="K11" s="126"/>
      <c r="L11" s="126"/>
      <c r="M11" s="126"/>
      <c r="N11" s="126"/>
      <c r="O11" s="126"/>
      <c r="P11" s="126"/>
      <c r="Q11" s="83"/>
      <c r="R11" s="84"/>
      <c r="S11" s="283" t="s">
        <v>174</v>
      </c>
      <c r="T11" s="101" t="s">
        <v>222</v>
      </c>
      <c r="U11" s="102">
        <v>1</v>
      </c>
      <c r="V11" s="85"/>
      <c r="W11" s="83"/>
      <c r="X11" s="84"/>
      <c r="Y11" s="141"/>
      <c r="Z11" s="2"/>
      <c r="AA11" s="2"/>
      <c r="AB11" s="2"/>
      <c r="AC11" s="2"/>
    </row>
    <row r="12" spans="2:29" ht="14.25">
      <c r="B12" s="140"/>
      <c r="C12" s="126"/>
      <c r="D12" s="126"/>
      <c r="E12" s="126"/>
      <c r="F12" s="126"/>
      <c r="G12" s="126"/>
      <c r="H12" s="126"/>
      <c r="I12" s="126"/>
      <c r="J12" s="126"/>
      <c r="K12" s="126"/>
      <c r="L12" s="126"/>
      <c r="M12" s="126"/>
      <c r="N12" s="126"/>
      <c r="O12" s="126"/>
      <c r="P12" s="126"/>
      <c r="Q12" s="83"/>
      <c r="R12" s="84"/>
      <c r="S12" s="284"/>
      <c r="T12" s="101" t="s">
        <v>223</v>
      </c>
      <c r="U12" s="102">
        <v>1</v>
      </c>
      <c r="V12" s="85"/>
      <c r="W12" s="83"/>
      <c r="X12" s="84"/>
      <c r="Y12" s="141"/>
      <c r="Z12" s="2"/>
      <c r="AA12" s="2"/>
      <c r="AB12" s="2"/>
      <c r="AC12" s="2"/>
    </row>
    <row r="13" spans="2:29" ht="13.5" customHeight="1">
      <c r="B13" s="140"/>
      <c r="C13" s="126"/>
      <c r="D13" s="126"/>
      <c r="E13" s="126"/>
      <c r="F13" s="126"/>
      <c r="G13" s="126"/>
      <c r="H13" s="126"/>
      <c r="I13" s="126"/>
      <c r="J13" s="126"/>
      <c r="K13" s="126"/>
      <c r="L13" s="126"/>
      <c r="M13" s="126"/>
      <c r="N13" s="126"/>
      <c r="O13" s="126"/>
      <c r="P13" s="126"/>
      <c r="Q13" s="83"/>
      <c r="R13" s="84"/>
      <c r="S13" s="285"/>
      <c r="T13" s="105" t="s">
        <v>88</v>
      </c>
      <c r="U13" s="106" t="s">
        <v>267</v>
      </c>
      <c r="V13" s="85"/>
      <c r="W13" s="83"/>
      <c r="X13" s="84"/>
      <c r="Y13" s="141"/>
      <c r="Z13" s="2"/>
      <c r="AA13" s="2"/>
      <c r="AB13" s="2"/>
      <c r="AC13" s="2"/>
    </row>
    <row r="14" spans="2:29" ht="18" thickBot="1">
      <c r="B14" s="140"/>
      <c r="C14" s="126"/>
      <c r="D14" s="126"/>
      <c r="E14" s="126"/>
      <c r="F14" s="126"/>
      <c r="G14" s="126"/>
      <c r="H14" s="126"/>
      <c r="I14" s="126"/>
      <c r="J14" s="126"/>
      <c r="K14" s="126"/>
      <c r="L14" s="126"/>
      <c r="M14" s="126"/>
      <c r="N14" s="126"/>
      <c r="O14" s="126"/>
      <c r="P14" s="126"/>
      <c r="Q14" s="83"/>
      <c r="R14" s="84"/>
      <c r="S14" s="84"/>
      <c r="T14" s="84"/>
      <c r="U14" s="84"/>
      <c r="V14" s="85"/>
      <c r="W14" s="83"/>
      <c r="X14" s="84"/>
      <c r="Y14" s="142"/>
      <c r="Z14" s="73"/>
      <c r="AA14" s="73"/>
      <c r="AB14" s="73"/>
      <c r="AC14" s="73"/>
    </row>
    <row r="15" spans="2:29" ht="17.25">
      <c r="B15" s="140"/>
      <c r="C15" s="126"/>
      <c r="D15" s="126"/>
      <c r="E15" s="126"/>
      <c r="F15" s="126"/>
      <c r="G15" s="126"/>
      <c r="H15" s="126"/>
      <c r="I15" s="126"/>
      <c r="J15" s="126"/>
      <c r="K15" s="126"/>
      <c r="L15" s="126"/>
      <c r="M15" s="126"/>
      <c r="N15" s="126"/>
      <c r="O15" s="126"/>
      <c r="P15" s="126"/>
      <c r="Q15" s="83"/>
      <c r="R15" s="84"/>
      <c r="S15" s="283" t="s">
        <v>175</v>
      </c>
      <c r="T15" s="101" t="s">
        <v>222</v>
      </c>
      <c r="U15" s="102">
        <v>3</v>
      </c>
      <c r="V15" s="85"/>
      <c r="W15" s="83"/>
      <c r="X15" s="280" t="s">
        <v>215</v>
      </c>
      <c r="Y15" s="142"/>
      <c r="Z15" s="73"/>
      <c r="AA15" s="73"/>
      <c r="AB15" s="73"/>
      <c r="AC15" s="73"/>
    </row>
    <row r="16" spans="2:29" ht="14.25">
      <c r="B16" s="140"/>
      <c r="C16" s="126"/>
      <c r="D16" s="126"/>
      <c r="E16" s="126"/>
      <c r="F16" s="126"/>
      <c r="G16" s="126"/>
      <c r="H16" s="126"/>
      <c r="I16" s="126"/>
      <c r="J16" s="126"/>
      <c r="K16" s="126"/>
      <c r="L16" s="126"/>
      <c r="M16" s="126"/>
      <c r="N16" s="126"/>
      <c r="O16" s="126"/>
      <c r="P16" s="126"/>
      <c r="Q16" s="83"/>
      <c r="R16" s="84"/>
      <c r="S16" s="284"/>
      <c r="T16" s="101" t="s">
        <v>223</v>
      </c>
      <c r="U16" s="102">
        <v>4</v>
      </c>
      <c r="V16" s="85"/>
      <c r="W16" s="83"/>
      <c r="X16" s="281"/>
      <c r="Y16" s="141"/>
      <c r="Z16" s="2"/>
      <c r="AA16" s="2"/>
      <c r="AB16" s="2"/>
      <c r="AC16" s="2"/>
    </row>
    <row r="17" spans="2:29" ht="14.25" thickBot="1">
      <c r="B17" s="140"/>
      <c r="C17" s="126"/>
      <c r="D17" s="126"/>
      <c r="E17" s="126"/>
      <c r="F17" s="126"/>
      <c r="G17" s="126"/>
      <c r="H17" s="126"/>
      <c r="I17" s="126"/>
      <c r="J17" s="126"/>
      <c r="K17" s="126"/>
      <c r="L17" s="126"/>
      <c r="M17" s="126"/>
      <c r="N17" s="129"/>
      <c r="O17" s="126"/>
      <c r="P17" s="126"/>
      <c r="Q17" s="83"/>
      <c r="R17" s="84"/>
      <c r="S17" s="285"/>
      <c r="T17" s="105" t="s">
        <v>88</v>
      </c>
      <c r="U17" s="106" t="s">
        <v>267</v>
      </c>
      <c r="V17" s="85"/>
      <c r="W17" s="83"/>
      <c r="X17" s="282"/>
      <c r="Y17" s="141"/>
      <c r="Z17" s="2"/>
      <c r="AA17" s="2"/>
      <c r="AB17" s="2"/>
      <c r="AC17" s="2"/>
    </row>
    <row r="18" spans="2:29" ht="14.25">
      <c r="B18" s="140"/>
      <c r="C18" s="126"/>
      <c r="D18" s="126"/>
      <c r="E18" s="126"/>
      <c r="F18" s="126"/>
      <c r="G18" s="126"/>
      <c r="H18" s="126"/>
      <c r="I18" s="126"/>
      <c r="J18" s="126"/>
      <c r="K18" s="126"/>
      <c r="L18" s="126"/>
      <c r="M18" s="126"/>
      <c r="N18" s="126"/>
      <c r="O18" s="126"/>
      <c r="P18" s="126"/>
      <c r="Q18" s="83"/>
      <c r="R18" s="84"/>
      <c r="S18" s="107"/>
      <c r="T18" s="84"/>
      <c r="U18" s="108"/>
      <c r="V18" s="85"/>
      <c r="W18" s="83"/>
      <c r="X18" s="84"/>
      <c r="Y18" s="141"/>
      <c r="Z18" s="2"/>
      <c r="AA18" s="2"/>
      <c r="AB18" s="2"/>
      <c r="AC18" s="2"/>
    </row>
    <row r="19" spans="2:29" ht="14.25">
      <c r="B19" s="140"/>
      <c r="C19" s="126"/>
      <c r="D19" s="126"/>
      <c r="E19" s="126"/>
      <c r="F19" s="126"/>
      <c r="G19" s="126"/>
      <c r="H19" s="126"/>
      <c r="I19" s="126"/>
      <c r="J19" s="126"/>
      <c r="K19" s="126"/>
      <c r="L19" s="126"/>
      <c r="M19" s="126"/>
      <c r="N19" s="126"/>
      <c r="O19" s="126"/>
      <c r="P19" s="126"/>
      <c r="Q19" s="83"/>
      <c r="R19" s="84"/>
      <c r="S19" s="109"/>
      <c r="T19" s="110" t="s">
        <v>97</v>
      </c>
      <c r="U19" s="111"/>
      <c r="V19" s="85"/>
      <c r="W19" s="83"/>
      <c r="X19" s="84"/>
      <c r="Y19" s="141"/>
      <c r="Z19" s="2"/>
      <c r="AA19" s="2"/>
      <c r="AB19" s="2"/>
      <c r="AC19" s="2"/>
    </row>
    <row r="20" spans="2:29" ht="14.25">
      <c r="B20" s="140"/>
      <c r="C20" s="126"/>
      <c r="D20" s="126"/>
      <c r="E20" s="126"/>
      <c r="F20" s="126"/>
      <c r="G20" s="126"/>
      <c r="H20" s="126"/>
      <c r="I20" s="126"/>
      <c r="J20" s="126"/>
      <c r="K20" s="126"/>
      <c r="L20" s="126"/>
      <c r="M20" s="126"/>
      <c r="N20" s="126"/>
      <c r="O20" s="126"/>
      <c r="P20" s="126"/>
      <c r="Q20" s="83"/>
      <c r="R20" s="84"/>
      <c r="S20" s="283" t="s">
        <v>176</v>
      </c>
      <c r="T20" s="101" t="s">
        <v>222</v>
      </c>
      <c r="U20" s="102">
        <v>1</v>
      </c>
      <c r="V20" s="85"/>
      <c r="W20" s="83"/>
      <c r="X20" s="84"/>
      <c r="Y20" s="141"/>
      <c r="Z20" s="2"/>
      <c r="AA20" s="2"/>
      <c r="AB20" s="2"/>
      <c r="AC20" s="2"/>
    </row>
    <row r="21" spans="2:29" ht="14.25">
      <c r="B21" s="140"/>
      <c r="C21" s="126"/>
      <c r="D21" s="126"/>
      <c r="E21" s="126"/>
      <c r="F21" s="126"/>
      <c r="G21" s="126"/>
      <c r="H21" s="126"/>
      <c r="I21" s="126"/>
      <c r="J21" s="126"/>
      <c r="K21" s="126"/>
      <c r="L21" s="126"/>
      <c r="M21" s="126"/>
      <c r="N21" s="126"/>
      <c r="O21" s="126"/>
      <c r="P21" s="126"/>
      <c r="Q21" s="83"/>
      <c r="R21" s="84"/>
      <c r="S21" s="284"/>
      <c r="T21" s="101" t="s">
        <v>223</v>
      </c>
      <c r="U21" s="112">
        <v>1</v>
      </c>
      <c r="V21" s="85"/>
      <c r="W21" s="83"/>
      <c r="X21" s="84"/>
      <c r="Y21" s="141"/>
      <c r="Z21" s="2"/>
      <c r="AA21" s="2"/>
      <c r="AB21" s="2"/>
      <c r="AC21" s="2"/>
    </row>
    <row r="22" spans="2:29" ht="13.5">
      <c r="B22" s="140"/>
      <c r="C22" s="126"/>
      <c r="D22" s="126"/>
      <c r="E22" s="126"/>
      <c r="F22" s="126"/>
      <c r="G22" s="126"/>
      <c r="H22" s="126"/>
      <c r="I22" s="126"/>
      <c r="J22" s="126"/>
      <c r="K22" s="126"/>
      <c r="L22" s="126"/>
      <c r="M22" s="126"/>
      <c r="N22" s="126"/>
      <c r="O22" s="126"/>
      <c r="P22" s="126"/>
      <c r="Q22" s="83"/>
      <c r="R22" s="84"/>
      <c r="S22" s="285"/>
      <c r="T22" s="105" t="s">
        <v>88</v>
      </c>
      <c r="U22" s="106" t="s">
        <v>267</v>
      </c>
      <c r="V22" s="85"/>
      <c r="W22" s="83"/>
      <c r="X22" s="84"/>
      <c r="Y22" s="141"/>
      <c r="Z22" s="2"/>
      <c r="AA22" s="2"/>
      <c r="AB22" s="2"/>
      <c r="AC22" s="2"/>
    </row>
    <row r="23" spans="2:25" ht="13.5">
      <c r="B23" s="140"/>
      <c r="C23" s="126"/>
      <c r="D23" s="126"/>
      <c r="E23" s="126"/>
      <c r="F23" s="126"/>
      <c r="G23" s="126"/>
      <c r="H23" s="126"/>
      <c r="I23" s="126"/>
      <c r="J23" s="126"/>
      <c r="K23" s="126"/>
      <c r="L23" s="126"/>
      <c r="M23" s="126"/>
      <c r="N23" s="126"/>
      <c r="O23" s="126"/>
      <c r="P23" s="126"/>
      <c r="Q23" s="113"/>
      <c r="R23" s="84"/>
      <c r="S23" s="84"/>
      <c r="T23" s="84"/>
      <c r="U23" s="84"/>
      <c r="V23" s="85"/>
      <c r="W23" s="83"/>
      <c r="X23" s="84"/>
      <c r="Y23" s="141"/>
    </row>
    <row r="24" spans="2:25" ht="14.25">
      <c r="B24" s="140"/>
      <c r="C24" s="126"/>
      <c r="D24" s="126"/>
      <c r="E24" s="126"/>
      <c r="F24" s="126"/>
      <c r="G24" s="126"/>
      <c r="H24" s="126"/>
      <c r="I24" s="126"/>
      <c r="J24" s="126"/>
      <c r="K24" s="126"/>
      <c r="L24" s="126"/>
      <c r="M24" s="126"/>
      <c r="N24" s="126"/>
      <c r="O24" s="126"/>
      <c r="P24" s="126"/>
      <c r="Q24" s="83"/>
      <c r="R24" s="84"/>
      <c r="S24" s="283" t="s">
        <v>177</v>
      </c>
      <c r="T24" s="101" t="s">
        <v>222</v>
      </c>
      <c r="U24" s="102">
        <v>5</v>
      </c>
      <c r="V24" s="85"/>
      <c r="W24" s="83"/>
      <c r="X24" s="84"/>
      <c r="Y24" s="141"/>
    </row>
    <row r="25" spans="2:25" ht="17.25">
      <c r="B25" s="140"/>
      <c r="C25" s="126"/>
      <c r="D25" s="126"/>
      <c r="E25" s="126"/>
      <c r="F25" s="126"/>
      <c r="G25" s="126"/>
      <c r="H25" s="126"/>
      <c r="I25" s="126"/>
      <c r="J25" s="126"/>
      <c r="K25" s="126"/>
      <c r="L25" s="126"/>
      <c r="M25" s="128"/>
      <c r="N25" s="128"/>
      <c r="O25" s="128"/>
      <c r="P25" s="126"/>
      <c r="Q25" s="83"/>
      <c r="R25" s="84"/>
      <c r="S25" s="284"/>
      <c r="T25" s="101" t="s">
        <v>223</v>
      </c>
      <c r="U25" s="102">
        <v>5</v>
      </c>
      <c r="V25" s="85"/>
      <c r="W25" s="83"/>
      <c r="X25" s="84"/>
      <c r="Y25" s="141"/>
    </row>
    <row r="26" spans="2:25" ht="13.5">
      <c r="B26" s="140"/>
      <c r="C26" s="126"/>
      <c r="D26" s="126"/>
      <c r="E26" s="126"/>
      <c r="F26" s="126"/>
      <c r="G26" s="126"/>
      <c r="H26" s="126"/>
      <c r="I26" s="126"/>
      <c r="J26" s="126"/>
      <c r="K26" s="126"/>
      <c r="L26" s="126"/>
      <c r="M26" s="126"/>
      <c r="N26" s="126"/>
      <c r="O26" s="126"/>
      <c r="P26" s="126"/>
      <c r="Q26" s="83"/>
      <c r="R26" s="84"/>
      <c r="S26" s="285"/>
      <c r="T26" s="105" t="s">
        <v>88</v>
      </c>
      <c r="U26" s="106" t="s">
        <v>267</v>
      </c>
      <c r="V26" s="85"/>
      <c r="W26" s="83"/>
      <c r="X26" s="84"/>
      <c r="Y26" s="141"/>
    </row>
    <row r="27" spans="2:25" ht="13.5">
      <c r="B27" s="140"/>
      <c r="C27" s="126"/>
      <c r="D27" s="126"/>
      <c r="E27" s="126"/>
      <c r="F27" s="126"/>
      <c r="G27" s="126"/>
      <c r="H27" s="126"/>
      <c r="I27" s="126"/>
      <c r="J27" s="126"/>
      <c r="K27" s="126"/>
      <c r="L27" s="126"/>
      <c r="M27" s="126"/>
      <c r="N27" s="126"/>
      <c r="O27" s="126"/>
      <c r="P27" s="126"/>
      <c r="Q27" s="83"/>
      <c r="R27" s="84"/>
      <c r="S27" s="84"/>
      <c r="T27" s="84"/>
      <c r="U27" s="84"/>
      <c r="V27" s="85"/>
      <c r="W27" s="83"/>
      <c r="X27" s="84"/>
      <c r="Y27" s="141"/>
    </row>
    <row r="28" spans="2:25" ht="13.5">
      <c r="B28" s="138"/>
      <c r="C28" s="123"/>
      <c r="D28" s="123"/>
      <c r="E28" s="123"/>
      <c r="F28" s="123"/>
      <c r="G28" s="123"/>
      <c r="H28" s="123"/>
      <c r="I28" s="123"/>
      <c r="J28" s="123"/>
      <c r="K28" s="123"/>
      <c r="L28" s="123"/>
      <c r="M28" s="123"/>
      <c r="N28" s="123"/>
      <c r="O28" s="123"/>
      <c r="P28" s="123"/>
      <c r="Q28" s="86"/>
      <c r="R28" s="87"/>
      <c r="S28" s="87"/>
      <c r="T28" s="87"/>
      <c r="U28" s="87"/>
      <c r="V28" s="88"/>
      <c r="W28" s="86"/>
      <c r="X28" s="87"/>
      <c r="Y28" s="139"/>
    </row>
    <row r="29" spans="2:25" ht="13.5">
      <c r="B29" s="140"/>
      <c r="C29" s="126"/>
      <c r="D29" s="126"/>
      <c r="E29" s="126"/>
      <c r="F29" s="126"/>
      <c r="G29" s="126"/>
      <c r="H29" s="126"/>
      <c r="I29" s="126"/>
      <c r="J29" s="126"/>
      <c r="K29" s="126"/>
      <c r="L29" s="126"/>
      <c r="M29" s="126"/>
      <c r="N29" s="126"/>
      <c r="O29" s="126"/>
      <c r="P29" s="126"/>
      <c r="Q29" s="83"/>
      <c r="R29" s="84"/>
      <c r="S29" s="84"/>
      <c r="T29" s="84"/>
      <c r="U29" s="84"/>
      <c r="V29" s="85"/>
      <c r="W29" s="83"/>
      <c r="X29" s="84"/>
      <c r="Y29" s="141"/>
    </row>
    <row r="30" spans="2:25" ht="13.5">
      <c r="B30" s="140"/>
      <c r="C30" s="126"/>
      <c r="D30" s="126"/>
      <c r="E30" s="126"/>
      <c r="F30" s="126"/>
      <c r="G30" s="126"/>
      <c r="H30" s="126"/>
      <c r="I30" s="126"/>
      <c r="J30" s="126"/>
      <c r="K30" s="126"/>
      <c r="L30" s="126"/>
      <c r="M30" s="126"/>
      <c r="N30" s="126"/>
      <c r="O30" s="126"/>
      <c r="P30" s="126"/>
      <c r="Q30" s="83"/>
      <c r="R30" s="84"/>
      <c r="S30" s="84"/>
      <c r="T30" s="84"/>
      <c r="U30" s="84"/>
      <c r="V30" s="85"/>
      <c r="W30" s="83"/>
      <c r="X30" s="84"/>
      <c r="Y30" s="141"/>
    </row>
    <row r="31" spans="2:25" ht="13.5">
      <c r="B31" s="140"/>
      <c r="C31" s="126"/>
      <c r="D31" s="126"/>
      <c r="E31" s="126"/>
      <c r="F31" s="126"/>
      <c r="G31" s="126"/>
      <c r="H31" s="126"/>
      <c r="I31" s="126"/>
      <c r="J31" s="126"/>
      <c r="K31" s="126"/>
      <c r="L31" s="126"/>
      <c r="M31" s="126"/>
      <c r="N31" s="126"/>
      <c r="O31" s="126"/>
      <c r="P31" s="126"/>
      <c r="Q31" s="83"/>
      <c r="R31" s="84"/>
      <c r="S31" s="292" t="s">
        <v>174</v>
      </c>
      <c r="T31" s="101" t="s">
        <v>87</v>
      </c>
      <c r="U31" s="106" t="s">
        <v>228</v>
      </c>
      <c r="V31" s="85"/>
      <c r="W31" s="83"/>
      <c r="X31" s="84"/>
      <c r="Y31" s="141"/>
    </row>
    <row r="32" spans="2:25" ht="13.5">
      <c r="B32" s="140"/>
      <c r="C32" s="126"/>
      <c r="D32" s="126"/>
      <c r="E32" s="126"/>
      <c r="F32" s="126"/>
      <c r="G32" s="126"/>
      <c r="H32" s="126"/>
      <c r="I32" s="126"/>
      <c r="J32" s="126"/>
      <c r="K32" s="126"/>
      <c r="L32" s="126"/>
      <c r="M32" s="126"/>
      <c r="N32" s="126"/>
      <c r="O32" s="126"/>
      <c r="P32" s="126"/>
      <c r="Q32" s="83"/>
      <c r="R32" s="84"/>
      <c r="S32" s="293"/>
      <c r="T32" s="105" t="s">
        <v>88</v>
      </c>
      <c r="U32" s="106" t="s">
        <v>266</v>
      </c>
      <c r="V32" s="85"/>
      <c r="W32" s="83"/>
      <c r="X32" s="84"/>
      <c r="Y32" s="141"/>
    </row>
    <row r="33" spans="2:25" ht="13.5" customHeight="1">
      <c r="B33" s="140"/>
      <c r="C33" s="126"/>
      <c r="D33" s="126"/>
      <c r="E33" s="126"/>
      <c r="F33" s="126"/>
      <c r="G33" s="126"/>
      <c r="H33" s="126"/>
      <c r="I33" s="126"/>
      <c r="J33" s="126"/>
      <c r="K33" s="126"/>
      <c r="L33" s="126"/>
      <c r="M33" s="126"/>
      <c r="N33" s="126"/>
      <c r="O33" s="126"/>
      <c r="P33" s="126"/>
      <c r="Q33" s="83"/>
      <c r="R33" s="84"/>
      <c r="S33" s="294"/>
      <c r="T33" s="101" t="s">
        <v>91</v>
      </c>
      <c r="U33" s="106" t="s">
        <v>227</v>
      </c>
      <c r="V33" s="85"/>
      <c r="W33" s="83"/>
      <c r="X33" s="84"/>
      <c r="Y33" s="141"/>
    </row>
    <row r="34" spans="2:25" ht="13.5" customHeight="1" thickBot="1">
      <c r="B34" s="140"/>
      <c r="C34" s="126"/>
      <c r="D34" s="126"/>
      <c r="E34" s="126"/>
      <c r="F34" s="126"/>
      <c r="G34" s="126"/>
      <c r="H34" s="126"/>
      <c r="I34" s="126"/>
      <c r="J34" s="126"/>
      <c r="K34" s="126"/>
      <c r="L34" s="126"/>
      <c r="M34" s="126"/>
      <c r="N34" s="126"/>
      <c r="O34" s="126"/>
      <c r="P34" s="126"/>
      <c r="Q34" s="83"/>
      <c r="R34" s="84"/>
      <c r="S34" s="110"/>
      <c r="T34" s="110"/>
      <c r="U34" s="84"/>
      <c r="V34" s="85"/>
      <c r="W34" s="83"/>
      <c r="X34" s="84"/>
      <c r="Y34" s="141"/>
    </row>
    <row r="35" spans="2:25" ht="14.25" customHeight="1">
      <c r="B35" s="140"/>
      <c r="C35" s="126"/>
      <c r="D35" s="126"/>
      <c r="E35" s="126"/>
      <c r="F35" s="126"/>
      <c r="G35" s="126"/>
      <c r="H35" s="126"/>
      <c r="I35" s="126"/>
      <c r="J35" s="126"/>
      <c r="K35" s="126"/>
      <c r="L35" s="126"/>
      <c r="M35" s="126"/>
      <c r="N35" s="126"/>
      <c r="O35" s="126"/>
      <c r="P35" s="126"/>
      <c r="Q35" s="83"/>
      <c r="R35" s="84"/>
      <c r="S35" s="283" t="s">
        <v>175</v>
      </c>
      <c r="T35" s="101" t="s">
        <v>87</v>
      </c>
      <c r="U35" s="106" t="s">
        <v>230</v>
      </c>
      <c r="V35" s="85"/>
      <c r="W35" s="83"/>
      <c r="X35" s="280" t="s">
        <v>215</v>
      </c>
      <c r="Y35" s="141"/>
    </row>
    <row r="36" spans="2:25" ht="15.75" customHeight="1">
      <c r="B36" s="140"/>
      <c r="C36" s="126"/>
      <c r="D36" s="126"/>
      <c r="E36" s="126"/>
      <c r="F36" s="126"/>
      <c r="G36" s="126"/>
      <c r="H36" s="126"/>
      <c r="I36" s="126"/>
      <c r="J36" s="126"/>
      <c r="K36" s="126"/>
      <c r="L36" s="126"/>
      <c r="M36" s="126"/>
      <c r="N36" s="130"/>
      <c r="O36" s="130"/>
      <c r="P36" s="130"/>
      <c r="Q36" s="115"/>
      <c r="R36" s="84"/>
      <c r="S36" s="284"/>
      <c r="T36" s="105" t="s">
        <v>88</v>
      </c>
      <c r="U36" s="106" t="s">
        <v>268</v>
      </c>
      <c r="V36" s="85"/>
      <c r="W36" s="83"/>
      <c r="X36" s="281"/>
      <c r="Y36" s="141"/>
    </row>
    <row r="37" spans="2:25" ht="18" thickBot="1">
      <c r="B37" s="140"/>
      <c r="C37" s="126"/>
      <c r="D37" s="126"/>
      <c r="E37" s="126"/>
      <c r="F37" s="126"/>
      <c r="G37" s="126"/>
      <c r="H37" s="126"/>
      <c r="I37" s="126"/>
      <c r="J37" s="126"/>
      <c r="K37" s="126"/>
      <c r="L37" s="126"/>
      <c r="M37" s="126"/>
      <c r="N37" s="126"/>
      <c r="O37" s="126"/>
      <c r="P37" s="126"/>
      <c r="Q37" s="83"/>
      <c r="R37" s="84"/>
      <c r="S37" s="285"/>
      <c r="T37" s="101" t="s">
        <v>91</v>
      </c>
      <c r="U37" s="106"/>
      <c r="V37" s="85"/>
      <c r="W37" s="83"/>
      <c r="X37" s="282"/>
      <c r="Y37" s="141"/>
    </row>
    <row r="38" spans="2:25" ht="13.5">
      <c r="B38" s="140"/>
      <c r="C38" s="126"/>
      <c r="D38" s="126"/>
      <c r="E38" s="126"/>
      <c r="F38" s="126"/>
      <c r="G38" s="126"/>
      <c r="H38" s="126"/>
      <c r="I38" s="126"/>
      <c r="J38" s="126"/>
      <c r="K38" s="126"/>
      <c r="L38" s="126"/>
      <c r="M38" s="126"/>
      <c r="N38" s="126"/>
      <c r="O38" s="126"/>
      <c r="P38" s="126"/>
      <c r="Q38" s="83"/>
      <c r="R38" s="84"/>
      <c r="S38" s="84"/>
      <c r="T38" s="110"/>
      <c r="U38" s="84"/>
      <c r="V38" s="85"/>
      <c r="W38" s="83"/>
      <c r="X38" s="84"/>
      <c r="Y38" s="141"/>
    </row>
    <row r="39" spans="2:25" ht="13.5">
      <c r="B39" s="140"/>
      <c r="C39" s="126"/>
      <c r="D39" s="126"/>
      <c r="E39" s="126"/>
      <c r="F39" s="126"/>
      <c r="G39" s="126"/>
      <c r="H39" s="126"/>
      <c r="I39" s="126"/>
      <c r="J39" s="126"/>
      <c r="K39" s="126"/>
      <c r="L39" s="126"/>
      <c r="M39" s="126"/>
      <c r="N39" s="126"/>
      <c r="O39" s="126"/>
      <c r="P39" s="126"/>
      <c r="Q39" s="83"/>
      <c r="R39" s="84"/>
      <c r="S39" s="283" t="s">
        <v>176</v>
      </c>
      <c r="T39" s="116" t="s">
        <v>87</v>
      </c>
      <c r="U39" s="106" t="s">
        <v>229</v>
      </c>
      <c r="V39" s="85"/>
      <c r="W39" s="83"/>
      <c r="X39" s="84"/>
      <c r="Y39" s="141"/>
    </row>
    <row r="40" spans="2:25" ht="17.25">
      <c r="B40" s="140"/>
      <c r="C40" s="126"/>
      <c r="D40" s="126"/>
      <c r="E40" s="126"/>
      <c r="F40" s="126"/>
      <c r="G40" s="126"/>
      <c r="H40" s="126"/>
      <c r="I40" s="126"/>
      <c r="J40" s="126"/>
      <c r="K40" s="126"/>
      <c r="L40" s="126"/>
      <c r="M40" s="126"/>
      <c r="N40" s="126"/>
      <c r="O40" s="126"/>
      <c r="P40" s="126"/>
      <c r="Q40" s="83"/>
      <c r="R40" s="114"/>
      <c r="S40" s="284"/>
      <c r="T40" s="105" t="s">
        <v>88</v>
      </c>
      <c r="U40" s="106" t="s">
        <v>267</v>
      </c>
      <c r="V40" s="85"/>
      <c r="W40" s="83"/>
      <c r="X40" s="84"/>
      <c r="Y40" s="141"/>
    </row>
    <row r="41" spans="2:25" ht="13.5">
      <c r="B41" s="140"/>
      <c r="C41" s="126"/>
      <c r="D41" s="126"/>
      <c r="E41" s="126"/>
      <c r="F41" s="126"/>
      <c r="G41" s="126"/>
      <c r="H41" s="126"/>
      <c r="I41" s="126"/>
      <c r="J41" s="126"/>
      <c r="K41" s="126"/>
      <c r="L41" s="126"/>
      <c r="M41" s="126"/>
      <c r="N41" s="126"/>
      <c r="O41" s="126"/>
      <c r="P41" s="126"/>
      <c r="Q41" s="83"/>
      <c r="R41" s="84"/>
      <c r="S41" s="285"/>
      <c r="T41" s="101" t="s">
        <v>91</v>
      </c>
      <c r="U41" s="106" t="s">
        <v>265</v>
      </c>
      <c r="V41" s="85"/>
      <c r="W41" s="83"/>
      <c r="X41" s="84"/>
      <c r="Y41" s="141"/>
    </row>
    <row r="42" spans="2:25" ht="13.5">
      <c r="B42" s="140"/>
      <c r="C42" s="126"/>
      <c r="D42" s="126"/>
      <c r="E42" s="126"/>
      <c r="F42" s="126"/>
      <c r="G42" s="126"/>
      <c r="H42" s="126"/>
      <c r="I42" s="126"/>
      <c r="J42" s="126"/>
      <c r="K42" s="126"/>
      <c r="L42" s="126"/>
      <c r="M42" s="126"/>
      <c r="N42" s="126"/>
      <c r="O42" s="126"/>
      <c r="P42" s="126"/>
      <c r="Q42" s="83"/>
      <c r="R42" s="84"/>
      <c r="S42" s="84"/>
      <c r="T42" s="84"/>
      <c r="U42" s="84"/>
      <c r="V42" s="85"/>
      <c r="W42" s="83"/>
      <c r="X42" s="84"/>
      <c r="Y42" s="141"/>
    </row>
    <row r="43" spans="2:25" ht="13.5">
      <c r="B43" s="140"/>
      <c r="C43" s="126"/>
      <c r="D43" s="126"/>
      <c r="E43" s="126"/>
      <c r="F43" s="126"/>
      <c r="G43" s="126"/>
      <c r="H43" s="126"/>
      <c r="I43" s="126"/>
      <c r="J43" s="126"/>
      <c r="K43" s="126"/>
      <c r="L43" s="126"/>
      <c r="M43" s="126"/>
      <c r="N43" s="126"/>
      <c r="O43" s="126"/>
      <c r="P43" s="126"/>
      <c r="Q43" s="83"/>
      <c r="R43" s="84"/>
      <c r="S43" s="84"/>
      <c r="T43" s="84"/>
      <c r="U43" s="84"/>
      <c r="V43" s="85"/>
      <c r="W43" s="83"/>
      <c r="X43" s="84"/>
      <c r="Y43" s="141"/>
    </row>
    <row r="44" spans="2:25" ht="13.5">
      <c r="B44" s="140"/>
      <c r="C44" s="126"/>
      <c r="D44" s="126"/>
      <c r="E44" s="126"/>
      <c r="F44" s="126"/>
      <c r="G44" s="126"/>
      <c r="H44" s="126"/>
      <c r="I44" s="126"/>
      <c r="J44" s="126"/>
      <c r="K44" s="126"/>
      <c r="L44" s="126"/>
      <c r="M44" s="126"/>
      <c r="N44" s="126"/>
      <c r="O44" s="126"/>
      <c r="P44" s="126"/>
      <c r="Q44" s="83"/>
      <c r="R44" s="84"/>
      <c r="S44" s="84"/>
      <c r="T44" s="84"/>
      <c r="U44" s="84"/>
      <c r="V44" s="85"/>
      <c r="W44" s="83"/>
      <c r="X44" s="84"/>
      <c r="Y44" s="141"/>
    </row>
    <row r="45" spans="2:25" ht="13.5">
      <c r="B45" s="140"/>
      <c r="C45" s="126"/>
      <c r="D45" s="126"/>
      <c r="E45" s="126"/>
      <c r="F45" s="126"/>
      <c r="G45" s="126"/>
      <c r="H45" s="126"/>
      <c r="I45" s="126"/>
      <c r="J45" s="126"/>
      <c r="K45" s="126"/>
      <c r="L45" s="126"/>
      <c r="M45" s="126"/>
      <c r="N45" s="126"/>
      <c r="O45" s="126"/>
      <c r="P45" s="126"/>
      <c r="Q45" s="83"/>
      <c r="R45" s="84"/>
      <c r="S45" s="84"/>
      <c r="T45" s="84"/>
      <c r="U45" s="84"/>
      <c r="V45" s="85"/>
      <c r="W45" s="92"/>
      <c r="X45" s="93"/>
      <c r="Y45" s="143"/>
    </row>
    <row r="46" spans="2:25" ht="12" customHeight="1">
      <c r="B46" s="138"/>
      <c r="C46" s="123"/>
      <c r="D46" s="123"/>
      <c r="E46" s="123"/>
      <c r="F46" s="123"/>
      <c r="G46" s="123"/>
      <c r="H46" s="123"/>
      <c r="I46" s="123"/>
      <c r="J46" s="123"/>
      <c r="K46" s="123"/>
      <c r="L46" s="123"/>
      <c r="M46" s="123"/>
      <c r="N46" s="123"/>
      <c r="O46" s="123"/>
      <c r="P46" s="131"/>
      <c r="Q46" s="117"/>
      <c r="R46" s="87"/>
      <c r="S46" s="87"/>
      <c r="T46" s="87"/>
      <c r="U46" s="87"/>
      <c r="V46" s="88"/>
      <c r="W46" s="83"/>
      <c r="X46" s="84"/>
      <c r="Y46" s="141"/>
    </row>
    <row r="47" spans="2:25" ht="13.5">
      <c r="B47" s="140"/>
      <c r="C47" s="126"/>
      <c r="D47" s="126"/>
      <c r="E47" s="126"/>
      <c r="F47" s="126"/>
      <c r="G47" s="126"/>
      <c r="H47" s="126"/>
      <c r="I47" s="126"/>
      <c r="J47" s="126"/>
      <c r="K47" s="126"/>
      <c r="L47" s="126"/>
      <c r="M47" s="126"/>
      <c r="N47" s="126"/>
      <c r="O47" s="126"/>
      <c r="P47" s="126"/>
      <c r="Q47" s="83"/>
      <c r="R47" s="84"/>
      <c r="S47" s="84"/>
      <c r="T47" s="84"/>
      <c r="U47" s="84"/>
      <c r="V47" s="85"/>
      <c r="W47" s="83"/>
      <c r="X47" s="84"/>
      <c r="Y47" s="141"/>
    </row>
    <row r="48" spans="2:25" ht="13.5">
      <c r="B48" s="140"/>
      <c r="C48" s="126"/>
      <c r="D48" s="126"/>
      <c r="E48" s="126"/>
      <c r="F48" s="126"/>
      <c r="G48" s="126"/>
      <c r="H48" s="126"/>
      <c r="I48" s="126"/>
      <c r="J48" s="126"/>
      <c r="K48" s="126"/>
      <c r="L48" s="126"/>
      <c r="M48" s="126"/>
      <c r="N48" s="126"/>
      <c r="O48" s="126"/>
      <c r="P48" s="126"/>
      <c r="Q48" s="83"/>
      <c r="R48" s="84"/>
      <c r="S48" s="84"/>
      <c r="T48" s="84"/>
      <c r="U48" s="84"/>
      <c r="V48" s="85"/>
      <c r="W48" s="83"/>
      <c r="X48" s="84"/>
      <c r="Y48" s="141"/>
    </row>
    <row r="49" spans="2:25" ht="13.5">
      <c r="B49" s="140"/>
      <c r="C49" s="126"/>
      <c r="D49" s="126"/>
      <c r="E49" s="126"/>
      <c r="F49" s="126"/>
      <c r="G49" s="126"/>
      <c r="H49" s="126"/>
      <c r="I49" s="126"/>
      <c r="J49" s="126"/>
      <c r="K49" s="126"/>
      <c r="L49" s="126"/>
      <c r="M49" s="126"/>
      <c r="N49" s="126"/>
      <c r="O49" s="126"/>
      <c r="P49" s="126"/>
      <c r="Q49" s="83"/>
      <c r="R49" s="84"/>
      <c r="S49" s="84"/>
      <c r="T49" s="84"/>
      <c r="U49" s="84"/>
      <c r="V49" s="85"/>
      <c r="W49" s="83"/>
      <c r="X49" s="84"/>
      <c r="Y49" s="141"/>
    </row>
    <row r="50" spans="2:25" ht="14.25" thickBot="1">
      <c r="B50" s="140"/>
      <c r="C50" s="126"/>
      <c r="D50" s="126"/>
      <c r="E50" s="126"/>
      <c r="F50" s="126"/>
      <c r="G50" s="126"/>
      <c r="H50" s="126"/>
      <c r="I50" s="126"/>
      <c r="J50" s="126"/>
      <c r="K50" s="126"/>
      <c r="L50" s="126"/>
      <c r="M50" s="126"/>
      <c r="N50" s="126"/>
      <c r="O50" s="126"/>
      <c r="P50" s="126"/>
      <c r="Q50" s="83"/>
      <c r="R50" s="84"/>
      <c r="S50" s="84"/>
      <c r="T50" s="84"/>
      <c r="U50" s="84"/>
      <c r="V50" s="85"/>
      <c r="W50" s="83"/>
      <c r="X50" s="84"/>
      <c r="Y50" s="141"/>
    </row>
    <row r="51" spans="2:25" ht="13.5">
      <c r="B51" s="140"/>
      <c r="C51" s="126"/>
      <c r="D51" s="126"/>
      <c r="E51" s="126"/>
      <c r="F51" s="126"/>
      <c r="G51" s="126"/>
      <c r="H51" s="126"/>
      <c r="I51" s="126"/>
      <c r="J51" s="126"/>
      <c r="K51" s="126"/>
      <c r="L51" s="126"/>
      <c r="M51" s="126"/>
      <c r="N51" s="126"/>
      <c r="O51" s="126"/>
      <c r="P51" s="126"/>
      <c r="Q51" s="83"/>
      <c r="R51" s="84"/>
      <c r="S51" s="283" t="s">
        <v>174</v>
      </c>
      <c r="T51" s="101" t="s">
        <v>222</v>
      </c>
      <c r="U51" s="101">
        <v>1</v>
      </c>
      <c r="V51" s="85"/>
      <c r="W51" s="83"/>
      <c r="X51" s="280" t="s">
        <v>215</v>
      </c>
      <c r="Y51" s="141"/>
    </row>
    <row r="52" spans="2:25" ht="13.5">
      <c r="B52" s="140"/>
      <c r="C52" s="126"/>
      <c r="D52" s="126"/>
      <c r="E52" s="126"/>
      <c r="F52" s="126"/>
      <c r="G52" s="126"/>
      <c r="H52" s="126"/>
      <c r="I52" s="126"/>
      <c r="J52" s="126"/>
      <c r="K52" s="126"/>
      <c r="L52" s="126"/>
      <c r="M52" s="126"/>
      <c r="N52" s="126"/>
      <c r="O52" s="126"/>
      <c r="P52" s="126"/>
      <c r="Q52" s="83"/>
      <c r="R52" s="84"/>
      <c r="S52" s="284"/>
      <c r="T52" s="101" t="s">
        <v>223</v>
      </c>
      <c r="U52" s="101">
        <v>1</v>
      </c>
      <c r="V52" s="85"/>
      <c r="W52" s="83"/>
      <c r="X52" s="281"/>
      <c r="Y52" s="141"/>
    </row>
    <row r="53" spans="2:25" ht="14.25" thickBot="1">
      <c r="B53" s="140"/>
      <c r="C53" s="126"/>
      <c r="D53" s="126"/>
      <c r="E53" s="126"/>
      <c r="F53" s="126"/>
      <c r="G53" s="126"/>
      <c r="H53" s="126"/>
      <c r="I53" s="126"/>
      <c r="J53" s="126"/>
      <c r="K53" s="126"/>
      <c r="L53" s="126"/>
      <c r="M53" s="126"/>
      <c r="N53" s="126"/>
      <c r="O53" s="126"/>
      <c r="P53" s="126"/>
      <c r="Q53" s="83"/>
      <c r="R53" s="84"/>
      <c r="S53" s="284"/>
      <c r="T53" s="116" t="s">
        <v>87</v>
      </c>
      <c r="U53" s="106" t="s">
        <v>270</v>
      </c>
      <c r="V53" s="85"/>
      <c r="W53" s="83"/>
      <c r="X53" s="282"/>
      <c r="Y53" s="141"/>
    </row>
    <row r="54" spans="2:25" ht="13.5">
      <c r="B54" s="140"/>
      <c r="C54" s="126"/>
      <c r="D54" s="126"/>
      <c r="E54" s="126"/>
      <c r="F54" s="126"/>
      <c r="G54" s="126"/>
      <c r="H54" s="126"/>
      <c r="I54" s="126"/>
      <c r="J54" s="126"/>
      <c r="K54" s="126"/>
      <c r="L54" s="126"/>
      <c r="M54" s="126"/>
      <c r="N54" s="126"/>
      <c r="O54" s="126"/>
      <c r="P54" s="126"/>
      <c r="Q54" s="83"/>
      <c r="R54" s="84"/>
      <c r="S54" s="284"/>
      <c r="T54" s="105" t="s">
        <v>88</v>
      </c>
      <c r="U54" s="106" t="s">
        <v>271</v>
      </c>
      <c r="V54" s="85"/>
      <c r="W54" s="83"/>
      <c r="X54" s="84"/>
      <c r="Y54" s="141"/>
    </row>
    <row r="55" spans="2:25" ht="13.5">
      <c r="B55" s="140"/>
      <c r="C55" s="126"/>
      <c r="D55" s="126"/>
      <c r="E55" s="126"/>
      <c r="F55" s="126"/>
      <c r="G55" s="126"/>
      <c r="H55" s="126"/>
      <c r="I55" s="126"/>
      <c r="J55" s="126"/>
      <c r="K55" s="126"/>
      <c r="L55" s="126"/>
      <c r="M55" s="126"/>
      <c r="N55" s="126"/>
      <c r="O55" s="126"/>
      <c r="P55" s="126"/>
      <c r="Q55" s="83"/>
      <c r="R55" s="84"/>
      <c r="S55" s="285"/>
      <c r="T55" s="101" t="s">
        <v>91</v>
      </c>
      <c r="U55" s="105" t="s">
        <v>269</v>
      </c>
      <c r="V55" s="85"/>
      <c r="W55" s="83"/>
      <c r="X55" s="84"/>
      <c r="Y55" s="141"/>
    </row>
    <row r="56" spans="2:25" ht="17.25">
      <c r="B56" s="140"/>
      <c r="C56" s="126"/>
      <c r="D56" s="126"/>
      <c r="E56" s="126"/>
      <c r="F56" s="126"/>
      <c r="G56" s="126"/>
      <c r="H56" s="126"/>
      <c r="I56" s="126"/>
      <c r="J56" s="126"/>
      <c r="K56" s="126"/>
      <c r="L56" s="127"/>
      <c r="M56" s="126"/>
      <c r="N56" s="126"/>
      <c r="O56" s="126"/>
      <c r="P56" s="126"/>
      <c r="Q56" s="83"/>
      <c r="R56" s="84"/>
      <c r="S56" s="118"/>
      <c r="T56" s="110"/>
      <c r="U56" s="110"/>
      <c r="V56" s="85"/>
      <c r="W56" s="83"/>
      <c r="X56" s="84"/>
      <c r="Y56" s="141"/>
    </row>
    <row r="57" spans="2:25" ht="13.5">
      <c r="B57" s="140"/>
      <c r="C57" s="126"/>
      <c r="D57" s="126"/>
      <c r="E57" s="126"/>
      <c r="F57" s="126"/>
      <c r="G57" s="126"/>
      <c r="H57" s="126"/>
      <c r="I57" s="126"/>
      <c r="J57" s="126"/>
      <c r="K57" s="126"/>
      <c r="L57" s="126"/>
      <c r="M57" s="126"/>
      <c r="N57" s="126"/>
      <c r="O57" s="126"/>
      <c r="P57" s="126"/>
      <c r="Q57" s="83"/>
      <c r="R57" s="84"/>
      <c r="S57" s="119" t="s">
        <v>175</v>
      </c>
      <c r="T57" s="101" t="s">
        <v>222</v>
      </c>
      <c r="U57" s="101">
        <v>1</v>
      </c>
      <c r="V57" s="85"/>
      <c r="W57" s="83"/>
      <c r="X57" s="84"/>
      <c r="Y57" s="141"/>
    </row>
    <row r="58" spans="2:25" ht="13.5">
      <c r="B58" s="140"/>
      <c r="C58" s="126"/>
      <c r="D58" s="126"/>
      <c r="E58" s="126"/>
      <c r="F58" s="126"/>
      <c r="G58" s="126"/>
      <c r="H58" s="126"/>
      <c r="I58" s="126"/>
      <c r="J58" s="126"/>
      <c r="K58" s="126"/>
      <c r="L58" s="126"/>
      <c r="M58" s="126"/>
      <c r="N58" s="126"/>
      <c r="O58" s="126"/>
      <c r="P58" s="126"/>
      <c r="Q58" s="83"/>
      <c r="R58" s="84"/>
      <c r="S58" s="103"/>
      <c r="T58" s="101" t="s">
        <v>223</v>
      </c>
      <c r="U58" s="101">
        <v>1</v>
      </c>
      <c r="V58" s="85"/>
      <c r="W58" s="83"/>
      <c r="X58" s="84"/>
      <c r="Y58" s="141"/>
    </row>
    <row r="59" spans="2:25" ht="13.5">
      <c r="B59" s="140"/>
      <c r="C59" s="126"/>
      <c r="D59" s="126"/>
      <c r="E59" s="126"/>
      <c r="F59" s="126"/>
      <c r="G59" s="126"/>
      <c r="H59" s="126"/>
      <c r="I59" s="126"/>
      <c r="J59" s="126"/>
      <c r="K59" s="126"/>
      <c r="L59" s="126"/>
      <c r="M59" s="126"/>
      <c r="N59" s="126"/>
      <c r="O59" s="126"/>
      <c r="P59" s="126"/>
      <c r="Q59" s="83"/>
      <c r="R59" s="84"/>
      <c r="S59" s="103"/>
      <c r="T59" s="116" t="s">
        <v>87</v>
      </c>
      <c r="U59" s="106" t="s">
        <v>270</v>
      </c>
      <c r="V59" s="85"/>
      <c r="W59" s="83"/>
      <c r="X59" s="84"/>
      <c r="Y59" s="141"/>
    </row>
    <row r="60" spans="2:25" ht="13.5">
      <c r="B60" s="140"/>
      <c r="C60" s="126"/>
      <c r="D60" s="126"/>
      <c r="E60" s="126"/>
      <c r="F60" s="126"/>
      <c r="G60" s="126"/>
      <c r="H60" s="126"/>
      <c r="I60" s="126"/>
      <c r="J60" s="126"/>
      <c r="K60" s="126"/>
      <c r="L60" s="126"/>
      <c r="M60" s="126"/>
      <c r="N60" s="126"/>
      <c r="O60" s="126"/>
      <c r="P60" s="126"/>
      <c r="Q60" s="83"/>
      <c r="R60" s="84"/>
      <c r="S60" s="103"/>
      <c r="T60" s="105" t="s">
        <v>88</v>
      </c>
      <c r="U60" s="120" t="s">
        <v>272</v>
      </c>
      <c r="V60" s="85"/>
      <c r="W60" s="83"/>
      <c r="X60" s="84"/>
      <c r="Y60" s="141"/>
    </row>
    <row r="61" spans="2:25" ht="13.5">
      <c r="B61" s="140"/>
      <c r="C61" s="126"/>
      <c r="D61" s="126"/>
      <c r="E61" s="126"/>
      <c r="F61" s="126"/>
      <c r="G61" s="126"/>
      <c r="H61" s="126"/>
      <c r="I61" s="126"/>
      <c r="J61" s="126"/>
      <c r="K61" s="126"/>
      <c r="L61" s="126"/>
      <c r="M61" s="126"/>
      <c r="N61" s="126"/>
      <c r="O61" s="126"/>
      <c r="P61" s="126"/>
      <c r="Q61" s="83"/>
      <c r="R61" s="84"/>
      <c r="S61" s="104"/>
      <c r="T61" s="101" t="s">
        <v>91</v>
      </c>
      <c r="U61" s="105" t="s">
        <v>269</v>
      </c>
      <c r="V61" s="85"/>
      <c r="W61" s="83"/>
      <c r="X61" s="84"/>
      <c r="Y61" s="141"/>
    </row>
    <row r="62" spans="2:25" ht="13.5">
      <c r="B62" s="140"/>
      <c r="C62" s="126"/>
      <c r="D62" s="126"/>
      <c r="E62" s="126"/>
      <c r="F62" s="126"/>
      <c r="G62" s="126"/>
      <c r="H62" s="126"/>
      <c r="I62" s="126"/>
      <c r="J62" s="126"/>
      <c r="K62" s="126"/>
      <c r="L62" s="126"/>
      <c r="M62" s="126"/>
      <c r="N62" s="126"/>
      <c r="O62" s="126"/>
      <c r="P62" s="126"/>
      <c r="Q62" s="83"/>
      <c r="R62" s="84"/>
      <c r="S62" s="84"/>
      <c r="T62" s="84"/>
      <c r="U62" s="84"/>
      <c r="V62" s="85"/>
      <c r="W62" s="83"/>
      <c r="X62" s="84"/>
      <c r="Y62" s="141"/>
    </row>
    <row r="63" spans="2:25" ht="13.5">
      <c r="B63" s="140"/>
      <c r="C63" s="126"/>
      <c r="D63" s="126"/>
      <c r="E63" s="126"/>
      <c r="F63" s="126"/>
      <c r="G63" s="126"/>
      <c r="H63" s="126"/>
      <c r="I63" s="126"/>
      <c r="J63" s="126"/>
      <c r="K63" s="126"/>
      <c r="L63" s="126"/>
      <c r="M63" s="126"/>
      <c r="N63" s="126"/>
      <c r="O63" s="126"/>
      <c r="P63" s="126"/>
      <c r="Q63" s="83"/>
      <c r="R63" s="84"/>
      <c r="S63" s="84"/>
      <c r="T63" s="84"/>
      <c r="U63" s="84"/>
      <c r="V63" s="85"/>
      <c r="W63" s="83"/>
      <c r="X63" s="84"/>
      <c r="Y63" s="141"/>
    </row>
    <row r="64" spans="2:25" ht="13.5">
      <c r="B64" s="140"/>
      <c r="C64" s="126"/>
      <c r="D64" s="126"/>
      <c r="E64" s="126"/>
      <c r="F64" s="126"/>
      <c r="G64" s="126"/>
      <c r="H64" s="126"/>
      <c r="I64" s="126"/>
      <c r="J64" s="126"/>
      <c r="K64" s="126"/>
      <c r="L64" s="126"/>
      <c r="M64" s="126"/>
      <c r="N64" s="126"/>
      <c r="O64" s="126"/>
      <c r="P64" s="126"/>
      <c r="Q64" s="83"/>
      <c r="R64" s="84"/>
      <c r="S64" s="84"/>
      <c r="T64" s="84"/>
      <c r="U64" s="84"/>
      <c r="V64" s="85"/>
      <c r="W64" s="83"/>
      <c r="X64" s="84"/>
      <c r="Y64" s="141"/>
    </row>
    <row r="65" spans="2:25" ht="14.25" thickBot="1">
      <c r="B65" s="144"/>
      <c r="C65" s="145"/>
      <c r="D65" s="145"/>
      <c r="E65" s="145"/>
      <c r="F65" s="145"/>
      <c r="G65" s="145"/>
      <c r="H65" s="145"/>
      <c r="I65" s="145"/>
      <c r="J65" s="145"/>
      <c r="K65" s="145"/>
      <c r="L65" s="145"/>
      <c r="M65" s="145"/>
      <c r="N65" s="145"/>
      <c r="O65" s="145"/>
      <c r="P65" s="145"/>
      <c r="Q65" s="146"/>
      <c r="R65" s="147"/>
      <c r="S65" s="147"/>
      <c r="T65" s="147"/>
      <c r="U65" s="147"/>
      <c r="V65" s="148"/>
      <c r="W65" s="146"/>
      <c r="X65" s="147"/>
      <c r="Y65" s="149"/>
    </row>
    <row r="66" ht="14.25" thickTop="1"/>
    <row r="75" ht="13.5">
      <c r="U75" s="56"/>
    </row>
  </sheetData>
  <sheetProtection/>
  <mergeCells count="12">
    <mergeCell ref="S39:S41"/>
    <mergeCell ref="S11:S13"/>
    <mergeCell ref="S15:S17"/>
    <mergeCell ref="S20:S22"/>
    <mergeCell ref="S24:S26"/>
    <mergeCell ref="S51:S55"/>
    <mergeCell ref="Q3:V4"/>
    <mergeCell ref="X15:X17"/>
    <mergeCell ref="X35:X37"/>
    <mergeCell ref="X51:X53"/>
    <mergeCell ref="S31:S33"/>
    <mergeCell ref="S35:S37"/>
  </mergeCells>
  <hyperlinks>
    <hyperlink ref="X15:X17" location="入力シート!A1" display="戻る"/>
    <hyperlink ref="X35:X37" location="入力シート!A1" display="戻る"/>
    <hyperlink ref="X51:X53" location="入力シート!A1" display="戻る"/>
    <hyperlink ref="K2" location="入力シート!A1" display="戻る"/>
  </hyperlinks>
  <printOptions/>
  <pageMargins left="0.71" right="0.7874015748031497" top="0.6" bottom="0.3" header="0.38" footer="0.1968503937007874"/>
  <pageSetup horizontalDpi="300" verticalDpi="300" orientation="landscape" paperSize="9" scale="60" r:id="rId2"/>
  <drawing r:id="rId1"/>
</worksheet>
</file>

<file path=xl/worksheets/sheet6.xml><?xml version="1.0" encoding="utf-8"?>
<worksheet xmlns="http://schemas.openxmlformats.org/spreadsheetml/2006/main" xmlns:r="http://schemas.openxmlformats.org/officeDocument/2006/relationships">
  <dimension ref="A2:S30"/>
  <sheetViews>
    <sheetView view="pageBreakPreview" zoomScale="70" zoomScaleSheetLayoutView="70" zoomScalePageLayoutView="0" workbookViewId="0" topLeftCell="A1">
      <selection activeCell="J52" sqref="J52"/>
    </sheetView>
  </sheetViews>
  <sheetFormatPr defaultColWidth="9.00390625" defaultRowHeight="13.5"/>
  <cols>
    <col min="1" max="1" width="3.125" style="0" customWidth="1"/>
    <col min="3" max="3" width="3.875" style="0" customWidth="1"/>
    <col min="4" max="4" width="3.25390625" style="0" customWidth="1"/>
    <col min="6" max="6" width="4.00390625" style="0" customWidth="1"/>
    <col min="7" max="7" width="10.25390625" style="0" customWidth="1"/>
    <col min="10" max="10" width="9.875" style="0" bestFit="1" customWidth="1"/>
    <col min="11" max="11" width="7.125" style="0" customWidth="1"/>
    <col min="15" max="15" width="9.875" style="0" customWidth="1"/>
  </cols>
  <sheetData>
    <row r="1" ht="14.25" thickBot="1"/>
    <row r="2" spans="2:16" ht="24.75" thickBot="1">
      <c r="B2" s="67" t="s">
        <v>220</v>
      </c>
      <c r="O2" s="66"/>
      <c r="P2" s="69" t="s">
        <v>215</v>
      </c>
    </row>
    <row r="3" spans="2:19" ht="13.5" customHeight="1" thickTop="1">
      <c r="B3" s="162"/>
      <c r="C3" s="163"/>
      <c r="D3" s="163"/>
      <c r="E3" s="163"/>
      <c r="F3" s="163"/>
      <c r="G3" s="163"/>
      <c r="H3" s="163"/>
      <c r="I3" s="163"/>
      <c r="J3" s="163"/>
      <c r="K3" s="163"/>
      <c r="L3" s="163"/>
      <c r="M3" s="163"/>
      <c r="N3" s="163"/>
      <c r="O3" s="163"/>
      <c r="P3" s="163"/>
      <c r="Q3" s="163"/>
      <c r="R3" s="163"/>
      <c r="S3" s="164"/>
    </row>
    <row r="4" spans="2:19" ht="13.5" customHeight="1">
      <c r="B4" s="165"/>
      <c r="C4" s="56"/>
      <c r="D4" s="56"/>
      <c r="E4" s="56"/>
      <c r="F4" s="56"/>
      <c r="G4" s="56"/>
      <c r="H4" s="56"/>
      <c r="I4" s="56"/>
      <c r="J4" s="56"/>
      <c r="K4" s="56"/>
      <c r="L4" s="56"/>
      <c r="M4" s="56"/>
      <c r="N4" s="56"/>
      <c r="O4" s="56"/>
      <c r="P4" s="56"/>
      <c r="Q4" s="56"/>
      <c r="R4" s="56"/>
      <c r="S4" s="166"/>
    </row>
    <row r="5" spans="2:19" ht="13.5">
      <c r="B5" s="165"/>
      <c r="C5" s="56"/>
      <c r="D5" s="56"/>
      <c r="E5" s="56"/>
      <c r="F5" s="56"/>
      <c r="G5" s="56"/>
      <c r="H5" s="56"/>
      <c r="I5" s="56"/>
      <c r="J5" s="56"/>
      <c r="K5" s="56"/>
      <c r="L5" s="56"/>
      <c r="M5" s="56"/>
      <c r="N5" s="56"/>
      <c r="O5" s="56"/>
      <c r="P5" s="56"/>
      <c r="Q5" s="56"/>
      <c r="R5" s="56"/>
      <c r="S5" s="166"/>
    </row>
    <row r="6" spans="1:19" ht="13.5" customHeight="1">
      <c r="A6" s="56"/>
      <c r="B6" s="165"/>
      <c r="C6" s="56"/>
      <c r="D6" s="57"/>
      <c r="E6" s="58"/>
      <c r="F6" s="58"/>
      <c r="G6" s="59"/>
      <c r="H6" s="56"/>
      <c r="I6" s="56"/>
      <c r="J6" s="56"/>
      <c r="K6" s="56"/>
      <c r="L6" s="56"/>
      <c r="M6" s="56"/>
      <c r="N6" s="56"/>
      <c r="O6" s="56"/>
      <c r="P6" s="56"/>
      <c r="Q6" s="56"/>
      <c r="R6" s="56"/>
      <c r="S6" s="166"/>
    </row>
    <row r="7" spans="1:19" ht="13.5">
      <c r="A7" s="56"/>
      <c r="B7" s="165"/>
      <c r="C7" s="56"/>
      <c r="D7" s="60"/>
      <c r="E7" s="55"/>
      <c r="F7" s="65"/>
      <c r="G7" s="61" t="s">
        <v>213</v>
      </c>
      <c r="H7" s="56"/>
      <c r="I7" s="56"/>
      <c r="J7" s="56"/>
      <c r="K7" s="56"/>
      <c r="L7" s="56"/>
      <c r="M7" s="56"/>
      <c r="N7" s="56"/>
      <c r="O7" s="56"/>
      <c r="P7" s="56"/>
      <c r="Q7" s="56"/>
      <c r="R7" s="56"/>
      <c r="S7" s="166"/>
    </row>
    <row r="8" spans="1:19" ht="13.5">
      <c r="A8" s="56"/>
      <c r="B8" s="165"/>
      <c r="C8" s="56"/>
      <c r="D8" s="60"/>
      <c r="E8" s="56"/>
      <c r="F8" s="56"/>
      <c r="G8" s="61"/>
      <c r="H8" s="56"/>
      <c r="I8" s="56"/>
      <c r="J8" s="56"/>
      <c r="K8" s="56"/>
      <c r="L8" s="56"/>
      <c r="M8" s="56"/>
      <c r="N8" s="56"/>
      <c r="O8" s="56"/>
      <c r="P8" s="56"/>
      <c r="Q8" s="56"/>
      <c r="R8" s="56"/>
      <c r="S8" s="166"/>
    </row>
    <row r="9" spans="1:19" ht="13.5">
      <c r="A9" s="56"/>
      <c r="B9" s="165"/>
      <c r="C9" s="56"/>
      <c r="D9" s="60"/>
      <c r="E9" s="1"/>
      <c r="F9" s="56"/>
      <c r="G9" s="61" t="s">
        <v>214</v>
      </c>
      <c r="H9" s="56"/>
      <c r="I9" s="56"/>
      <c r="J9" s="56"/>
      <c r="K9" s="56"/>
      <c r="L9" s="56"/>
      <c r="M9" s="56"/>
      <c r="N9" s="56"/>
      <c r="O9" s="56"/>
      <c r="P9" s="56"/>
      <c r="Q9" s="56"/>
      <c r="R9" s="56"/>
      <c r="S9" s="166"/>
    </row>
    <row r="10" spans="1:19" ht="13.5">
      <c r="A10" s="56"/>
      <c r="B10" s="165"/>
      <c r="C10" s="56"/>
      <c r="D10" s="62"/>
      <c r="E10" s="63"/>
      <c r="F10" s="63"/>
      <c r="G10" s="64"/>
      <c r="H10" s="56"/>
      <c r="I10" s="56"/>
      <c r="J10" s="56"/>
      <c r="K10" s="56"/>
      <c r="L10" s="56"/>
      <c r="M10" s="56"/>
      <c r="N10" s="56"/>
      <c r="O10" s="56"/>
      <c r="P10" s="56"/>
      <c r="Q10" s="56"/>
      <c r="R10" s="56"/>
      <c r="S10" s="166"/>
    </row>
    <row r="11" spans="2:19" ht="17.25">
      <c r="B11" s="165"/>
      <c r="C11" s="56"/>
      <c r="D11" s="56"/>
      <c r="E11" s="56"/>
      <c r="F11" s="56"/>
      <c r="G11" s="56"/>
      <c r="H11" s="56"/>
      <c r="I11" s="56"/>
      <c r="J11" s="56"/>
      <c r="K11" s="56"/>
      <c r="L11" s="56"/>
      <c r="M11" s="72"/>
      <c r="N11" s="56"/>
      <c r="O11" s="56"/>
      <c r="P11" s="56"/>
      <c r="Q11" s="56"/>
      <c r="R11" s="56"/>
      <c r="S11" s="166"/>
    </row>
    <row r="12" spans="2:19" ht="13.5">
      <c r="B12" s="165"/>
      <c r="C12" s="56"/>
      <c r="D12" s="56"/>
      <c r="E12" s="56"/>
      <c r="F12" s="56"/>
      <c r="G12" s="56"/>
      <c r="H12" s="56"/>
      <c r="I12" s="56"/>
      <c r="J12" s="56"/>
      <c r="K12" s="56"/>
      <c r="L12" s="56"/>
      <c r="M12" s="56"/>
      <c r="N12" s="56"/>
      <c r="O12" s="56"/>
      <c r="P12" s="56"/>
      <c r="Q12" s="56"/>
      <c r="R12" s="56"/>
      <c r="S12" s="166"/>
    </row>
    <row r="13" spans="2:19" ht="13.5">
      <c r="B13" s="165"/>
      <c r="C13" s="56"/>
      <c r="D13" s="56"/>
      <c r="E13" s="56"/>
      <c r="F13" s="56"/>
      <c r="G13" s="56"/>
      <c r="H13" s="56"/>
      <c r="I13" s="56"/>
      <c r="J13" s="56"/>
      <c r="K13" s="56"/>
      <c r="L13" s="56"/>
      <c r="M13" s="56"/>
      <c r="N13" s="56"/>
      <c r="O13" s="56"/>
      <c r="P13" s="56"/>
      <c r="Q13" s="56"/>
      <c r="R13" s="56"/>
      <c r="S13" s="166"/>
    </row>
    <row r="14" spans="2:19" ht="18.75">
      <c r="B14" s="167"/>
      <c r="C14" s="56"/>
      <c r="D14" s="56"/>
      <c r="E14" s="56"/>
      <c r="F14" s="56"/>
      <c r="G14" s="56"/>
      <c r="H14" s="56"/>
      <c r="I14" s="56"/>
      <c r="J14" s="56"/>
      <c r="K14" s="56"/>
      <c r="L14" s="56"/>
      <c r="M14" s="56"/>
      <c r="N14" s="56"/>
      <c r="O14" s="56"/>
      <c r="P14" s="56"/>
      <c r="Q14" s="56"/>
      <c r="R14" s="56"/>
      <c r="S14" s="166"/>
    </row>
    <row r="15" spans="2:19" ht="18.75">
      <c r="B15" s="167"/>
      <c r="C15" s="56"/>
      <c r="D15" s="56"/>
      <c r="E15" s="56"/>
      <c r="F15" s="56"/>
      <c r="G15" s="56"/>
      <c r="H15" s="56"/>
      <c r="I15" s="56"/>
      <c r="J15" s="56"/>
      <c r="K15" s="56"/>
      <c r="L15" s="56"/>
      <c r="M15" s="56"/>
      <c r="N15" s="56"/>
      <c r="O15" s="56"/>
      <c r="P15" s="56"/>
      <c r="Q15" s="56"/>
      <c r="R15" s="56"/>
      <c r="S15" s="166"/>
    </row>
    <row r="16" spans="2:19" ht="18.75">
      <c r="B16" s="167"/>
      <c r="C16" s="56"/>
      <c r="D16" s="56"/>
      <c r="E16" s="56"/>
      <c r="F16" s="56"/>
      <c r="G16" s="56"/>
      <c r="H16" s="56"/>
      <c r="I16" s="56"/>
      <c r="J16" s="56"/>
      <c r="K16" s="56"/>
      <c r="L16" s="56"/>
      <c r="M16" s="56"/>
      <c r="N16" s="56"/>
      <c r="O16" s="56"/>
      <c r="P16" s="56"/>
      <c r="Q16" s="56"/>
      <c r="R16" s="56"/>
      <c r="S16" s="166"/>
    </row>
    <row r="17" spans="2:19" ht="18.75">
      <c r="B17" s="167"/>
      <c r="C17" s="56"/>
      <c r="D17" s="56"/>
      <c r="E17" s="56"/>
      <c r="F17" s="56"/>
      <c r="G17" s="56"/>
      <c r="H17" s="56"/>
      <c r="I17" s="56"/>
      <c r="J17" s="56"/>
      <c r="K17" s="56"/>
      <c r="L17" s="56"/>
      <c r="M17" s="56"/>
      <c r="N17" s="56"/>
      <c r="O17" s="56"/>
      <c r="P17" s="56"/>
      <c r="Q17" s="56"/>
      <c r="R17" s="56"/>
      <c r="S17" s="166"/>
    </row>
    <row r="18" spans="2:19" ht="13.5">
      <c r="B18" s="165"/>
      <c r="C18" s="56"/>
      <c r="D18" s="56"/>
      <c r="E18" s="56"/>
      <c r="F18" s="56"/>
      <c r="G18" s="56"/>
      <c r="H18" s="56"/>
      <c r="I18" s="56"/>
      <c r="J18" s="56"/>
      <c r="K18" s="56"/>
      <c r="L18" s="56"/>
      <c r="M18" s="56"/>
      <c r="N18" s="56"/>
      <c r="O18" s="56"/>
      <c r="P18" s="56"/>
      <c r="Q18" s="56"/>
      <c r="R18" s="56"/>
      <c r="S18" s="166"/>
    </row>
    <row r="19" spans="2:19" ht="13.5">
      <c r="B19" s="165"/>
      <c r="C19" s="56"/>
      <c r="D19" s="56"/>
      <c r="E19" s="56"/>
      <c r="F19" s="56"/>
      <c r="G19" s="56"/>
      <c r="H19" s="56"/>
      <c r="I19" s="56"/>
      <c r="J19" s="56"/>
      <c r="K19" s="56"/>
      <c r="L19" s="56"/>
      <c r="M19" s="56"/>
      <c r="N19" s="56"/>
      <c r="O19" s="56"/>
      <c r="P19" s="56"/>
      <c r="Q19" s="56"/>
      <c r="R19" s="56"/>
      <c r="S19" s="166"/>
    </row>
    <row r="20" spans="2:19" ht="13.5">
      <c r="B20" s="165"/>
      <c r="C20" s="56"/>
      <c r="D20" s="56"/>
      <c r="E20" s="56"/>
      <c r="F20" s="56"/>
      <c r="G20" s="56"/>
      <c r="H20" s="56"/>
      <c r="I20" s="56"/>
      <c r="J20" s="56"/>
      <c r="K20" s="56"/>
      <c r="L20" s="56"/>
      <c r="M20" s="56"/>
      <c r="N20" s="56"/>
      <c r="O20" s="56"/>
      <c r="P20" s="56"/>
      <c r="Q20" s="56"/>
      <c r="R20" s="56"/>
      <c r="S20" s="166"/>
    </row>
    <row r="21" spans="2:19" ht="13.5">
      <c r="B21" s="165"/>
      <c r="C21" s="56"/>
      <c r="D21" s="56"/>
      <c r="E21" s="56"/>
      <c r="F21" s="56"/>
      <c r="G21" s="56"/>
      <c r="H21" s="56"/>
      <c r="I21" s="56"/>
      <c r="J21" s="56"/>
      <c r="K21" s="56"/>
      <c r="L21" s="56"/>
      <c r="M21" s="56"/>
      <c r="N21" s="56"/>
      <c r="O21" s="56"/>
      <c r="P21" s="56"/>
      <c r="Q21" s="56"/>
      <c r="R21" s="56"/>
      <c r="S21" s="166"/>
    </row>
    <row r="22" spans="2:19" ht="13.5">
      <c r="B22" s="165"/>
      <c r="C22" s="56"/>
      <c r="D22" s="56"/>
      <c r="E22" s="56"/>
      <c r="F22" s="56"/>
      <c r="G22" s="56"/>
      <c r="H22" s="56"/>
      <c r="I22" s="56"/>
      <c r="J22" s="56"/>
      <c r="K22" s="56"/>
      <c r="L22" s="56"/>
      <c r="M22" s="56"/>
      <c r="N22" s="56"/>
      <c r="O22" s="56"/>
      <c r="P22" s="56"/>
      <c r="Q22" s="56"/>
      <c r="R22" s="56"/>
      <c r="S22" s="166"/>
    </row>
    <row r="23" spans="2:19" ht="13.5">
      <c r="B23" s="165"/>
      <c r="C23" s="56"/>
      <c r="D23" s="56"/>
      <c r="E23" s="56"/>
      <c r="F23" s="56"/>
      <c r="G23" s="56"/>
      <c r="H23" s="56"/>
      <c r="I23" s="56"/>
      <c r="J23" s="56"/>
      <c r="K23" s="56"/>
      <c r="L23" s="56"/>
      <c r="M23" s="56"/>
      <c r="N23" s="56"/>
      <c r="O23" s="56"/>
      <c r="P23" s="56"/>
      <c r="Q23" s="56"/>
      <c r="R23" s="56"/>
      <c r="S23" s="166"/>
    </row>
    <row r="24" spans="2:19" ht="13.5">
      <c r="B24" s="165"/>
      <c r="C24" s="56"/>
      <c r="D24" s="56"/>
      <c r="E24" s="56"/>
      <c r="F24" s="56"/>
      <c r="G24" s="56"/>
      <c r="H24" s="56"/>
      <c r="I24" s="56"/>
      <c r="J24" s="56"/>
      <c r="K24" s="56"/>
      <c r="L24" s="56"/>
      <c r="M24" s="56"/>
      <c r="N24" s="56"/>
      <c r="O24" s="56"/>
      <c r="P24" s="56"/>
      <c r="Q24" s="56"/>
      <c r="R24" s="56"/>
      <c r="S24" s="166"/>
    </row>
    <row r="25" spans="2:19" ht="13.5">
      <c r="B25" s="165"/>
      <c r="C25" s="56"/>
      <c r="D25" s="56"/>
      <c r="E25" s="56"/>
      <c r="F25" s="56"/>
      <c r="G25" s="56"/>
      <c r="H25" s="56"/>
      <c r="I25" s="56"/>
      <c r="J25" s="56"/>
      <c r="K25" s="56"/>
      <c r="L25" s="56"/>
      <c r="M25" s="56"/>
      <c r="N25" s="56"/>
      <c r="O25" s="56"/>
      <c r="P25" s="56"/>
      <c r="Q25" s="56"/>
      <c r="R25" s="56"/>
      <c r="S25" s="166"/>
    </row>
    <row r="26" spans="2:19" ht="17.25">
      <c r="B26" s="165"/>
      <c r="C26" s="56"/>
      <c r="D26" s="56"/>
      <c r="E26" s="56"/>
      <c r="F26" s="56"/>
      <c r="G26" s="56"/>
      <c r="H26" s="56"/>
      <c r="I26" s="56"/>
      <c r="J26" s="56"/>
      <c r="K26" s="56"/>
      <c r="L26" s="56"/>
      <c r="M26" s="295"/>
      <c r="N26" s="295"/>
      <c r="O26" s="295"/>
      <c r="P26" s="295"/>
      <c r="Q26" s="295"/>
      <c r="R26" s="56"/>
      <c r="S26" s="166"/>
    </row>
    <row r="27" spans="2:19" ht="13.5">
      <c r="B27" s="165"/>
      <c r="C27" s="56"/>
      <c r="D27" s="56"/>
      <c r="E27" s="56"/>
      <c r="F27" s="56"/>
      <c r="G27" s="56"/>
      <c r="H27" s="56"/>
      <c r="I27" s="56"/>
      <c r="J27" s="56"/>
      <c r="K27" s="56"/>
      <c r="L27" s="56"/>
      <c r="M27" s="56"/>
      <c r="N27" s="56"/>
      <c r="O27" s="56"/>
      <c r="P27" s="56"/>
      <c r="Q27" s="56"/>
      <c r="R27" s="56"/>
      <c r="S27" s="166"/>
    </row>
    <row r="28" spans="2:19" ht="13.5">
      <c r="B28" s="165"/>
      <c r="C28" s="56"/>
      <c r="D28" s="56"/>
      <c r="E28" s="56"/>
      <c r="F28" s="56"/>
      <c r="G28" s="56"/>
      <c r="H28" s="56"/>
      <c r="I28" s="56"/>
      <c r="J28" s="56"/>
      <c r="K28" s="56"/>
      <c r="L28" s="56"/>
      <c r="M28" s="56"/>
      <c r="N28" s="56"/>
      <c r="O28" s="56"/>
      <c r="P28" s="56"/>
      <c r="Q28" s="56"/>
      <c r="R28" s="56"/>
      <c r="S28" s="166"/>
    </row>
    <row r="29" spans="2:19" ht="13.5">
      <c r="B29" s="165"/>
      <c r="C29" s="56"/>
      <c r="D29" s="56"/>
      <c r="E29" s="56"/>
      <c r="F29" s="56"/>
      <c r="G29" s="56"/>
      <c r="H29" s="56"/>
      <c r="I29" s="56"/>
      <c r="J29" s="56"/>
      <c r="K29" s="56"/>
      <c r="L29" s="56"/>
      <c r="M29" s="56"/>
      <c r="N29" s="56"/>
      <c r="O29" s="56"/>
      <c r="P29" s="56"/>
      <c r="Q29" s="56"/>
      <c r="R29" s="56"/>
      <c r="S29" s="166"/>
    </row>
    <row r="30" spans="2:19" ht="14.25" thickBot="1">
      <c r="B30" s="168"/>
      <c r="C30" s="169"/>
      <c r="D30" s="169"/>
      <c r="E30" s="169"/>
      <c r="F30" s="169"/>
      <c r="G30" s="169"/>
      <c r="H30" s="169"/>
      <c r="I30" s="169"/>
      <c r="J30" s="169"/>
      <c r="K30" s="169"/>
      <c r="L30" s="169"/>
      <c r="M30" s="169"/>
      <c r="N30" s="169"/>
      <c r="O30" s="169"/>
      <c r="P30" s="169"/>
      <c r="Q30" s="169"/>
      <c r="R30" s="169"/>
      <c r="S30" s="170"/>
    </row>
    <row r="31" ht="14.25" thickTop="1"/>
  </sheetData>
  <sheetProtection/>
  <mergeCells count="1">
    <mergeCell ref="M26:Q26"/>
  </mergeCells>
  <hyperlinks>
    <hyperlink ref="O3:O4" location="入力シート!A1" display="戻る"/>
    <hyperlink ref="P2" location="入力シート!A1" display="戻る"/>
  </hyperlinks>
  <printOptions/>
  <pageMargins left="0.787" right="0.787" top="0.984" bottom="0.984" header="0.512" footer="0.512"/>
  <pageSetup horizontalDpi="300" verticalDpi="300" orientation="landscape" paperSize="9" scale="87" r:id="rId2"/>
  <drawing r:id="rId1"/>
</worksheet>
</file>

<file path=xl/worksheets/sheet7.xml><?xml version="1.0" encoding="utf-8"?>
<worksheet xmlns="http://schemas.openxmlformats.org/spreadsheetml/2006/main" xmlns:r="http://schemas.openxmlformats.org/officeDocument/2006/relationships">
  <sheetPr codeName="Sheet1"/>
  <dimension ref="A1:Y21"/>
  <sheetViews>
    <sheetView showGridLines="0" zoomScalePageLayoutView="0" workbookViewId="0" topLeftCell="P1">
      <selection activeCell="Y2" sqref="Y2"/>
    </sheetView>
  </sheetViews>
  <sheetFormatPr defaultColWidth="10.625" defaultRowHeight="15" customHeight="1"/>
  <sheetData>
    <row r="1" spans="1:25" s="2" customFormat="1" ht="15" customHeight="1">
      <c r="A1" s="27" t="s">
        <v>80</v>
      </c>
      <c r="B1" s="27" t="s">
        <v>51</v>
      </c>
      <c r="C1" s="27" t="s">
        <v>52</v>
      </c>
      <c r="D1" s="27" t="s">
        <v>53</v>
      </c>
      <c r="E1" s="27" t="s">
        <v>76</v>
      </c>
      <c r="F1" s="27" t="s">
        <v>100</v>
      </c>
      <c r="G1" s="27" t="s">
        <v>75</v>
      </c>
      <c r="H1" s="27" t="s">
        <v>82</v>
      </c>
      <c r="I1" s="27" t="s">
        <v>92</v>
      </c>
      <c r="J1" s="27" t="s">
        <v>84</v>
      </c>
      <c r="K1" s="27" t="s">
        <v>85</v>
      </c>
      <c r="L1" s="27" t="s">
        <v>86</v>
      </c>
      <c r="M1" s="27" t="s">
        <v>90</v>
      </c>
      <c r="N1" s="27" t="s">
        <v>83</v>
      </c>
      <c r="O1" s="27" t="s">
        <v>87</v>
      </c>
      <c r="P1" s="27" t="s">
        <v>88</v>
      </c>
      <c r="Q1" s="27" t="s">
        <v>89</v>
      </c>
      <c r="R1" s="27" t="s">
        <v>95</v>
      </c>
      <c r="S1" s="27" t="s">
        <v>98</v>
      </c>
      <c r="T1" s="27" t="s">
        <v>99</v>
      </c>
      <c r="U1" s="27" t="s">
        <v>93</v>
      </c>
      <c r="V1" s="27" t="s">
        <v>94</v>
      </c>
      <c r="W1" s="27" t="s">
        <v>91</v>
      </c>
      <c r="X1" s="28" t="s">
        <v>56</v>
      </c>
      <c r="Y1" s="28" t="s">
        <v>73</v>
      </c>
    </row>
    <row r="2" spans="1:25" ht="15" customHeight="1">
      <c r="A2" s="1">
        <f>IF('入力シート'!$D$2="","",'入力シート'!$D$2)</f>
      </c>
      <c r="B2" s="1" t="str">
        <f>IF('入力シート'!$D$3="","",'入力シート'!$D$3)</f>
        <v>不明</v>
      </c>
      <c r="C2" s="1" t="str">
        <f>IF('入力シート'!$D$4="","",'入力シート'!$D$4)</f>
        <v>不明</v>
      </c>
      <c r="D2" s="1">
        <f>IF('入力シート'!$D$5="","",'入力シート'!$D$5)</f>
      </c>
      <c r="E2" s="1">
        <f>IF('入力シート'!$D$6="","",'入力シート'!$D$6)</f>
      </c>
      <c r="F2" s="1">
        <f>IF('入力シート'!$D$7="","",'入力シート'!$D$7)</f>
      </c>
      <c r="G2" s="1">
        <f>IF('入力シート'!$D$8="","",'入力シート'!$D$8)</f>
      </c>
      <c r="H2" s="1">
        <f>IF('入力シート'!$D$9="","",'入力シート'!$D$9)</f>
      </c>
      <c r="I2" s="1">
        <f>LEFTB(IF('入力シート'!$D$10="","",'入力シート'!$D$10),100)</f>
      </c>
      <c r="J2" s="1">
        <f>IF('入力シート'!$D13="","",'入力シート'!$D13)</f>
        <v>1</v>
      </c>
      <c r="K2" s="1" t="str">
        <f>IF('入力シート'!$D14="","",'入力シート'!$D14)</f>
        <v>上部工</v>
      </c>
      <c r="L2" s="1">
        <f>IF('入力シート'!$D15="",IF('入力シート'!$D16="","",'入力シート'!$D16),IF('入力シート'!$D16="",'入力シート'!$D15,MIN('入力シート'!$D15,'入力シート'!$D16)))</f>
        <v>1</v>
      </c>
      <c r="M2" s="1">
        <f>IF('入力シート'!$D16="",IF('入力シート'!$D15="","",'入力シート'!$D15),IF('入力シート'!$D15="",'入力シート'!$D16,MAX('入力シート'!$D15,'入力シート'!$D16)))</f>
        <v>1</v>
      </c>
      <c r="N2" s="1" t="str">
        <f>IF('入力シート'!$D17="","",'入力シート'!$D17)</f>
        <v>補修</v>
      </c>
      <c r="O2" s="1" t="str">
        <f>IF('入力シート'!$D18="","",'入力シート'!$D18)</f>
        <v>主桁</v>
      </c>
      <c r="P2" s="1" t="str">
        <f>LEFTB(IF('入力シート'!$D19="","",'入力シート'!$D19),200)</f>
        <v>当て板補強工法</v>
      </c>
      <c r="Q2" s="1" t="str">
        <f>LEFTB(IF('入力シート'!$D20="","",'入力シート'!$D20),200)</f>
        <v>下フランジを補強し厚くした。</v>
      </c>
      <c r="R2" s="1">
        <f>LEFTB(IF('入力シート'!$D21="","",'入力シート'!$D21),100)</f>
      </c>
      <c r="S2" s="1">
        <f>IF('入力シート'!$D22="","",'入力シート'!$D22)</f>
        <v>1.7</v>
      </c>
      <c r="T2" s="1" t="str">
        <f>IF('入力シート'!$D23="","",'入力シート'!$D23)</f>
        <v>t</v>
      </c>
      <c r="U2" s="1">
        <f>IF('入力シート'!$D24="","",'入力シート'!$D24)</f>
        <v>0</v>
      </c>
      <c r="V2" s="1" t="str">
        <f>IF('入力シート'!$D25="","",'入力シート'!$D25)</f>
        <v>経年劣化</v>
      </c>
      <c r="W2" s="1" t="str">
        <f>LEFTB(IF('入力シート'!$D28="","",'入力シート'!$D28)&amp;IF('入力シート'!$D26="","",":"&amp;'入力シート'!$D26)&amp;IF('入力シート'!$D27="","",":"&amp;'入力シート'!$D27),200)</f>
        <v>G1桁</v>
      </c>
      <c r="X2" s="1">
        <f>IF('入力シート'!$D26="","",'入力シート'!$D26)</f>
      </c>
      <c r="Y2" s="1">
        <f>IF('入力シート'!$D27="","",'入力シート'!$D27)</f>
      </c>
    </row>
    <row r="3" spans="1:25" ht="15" customHeight="1">
      <c r="A3" s="1">
        <f>IF('入力シート'!$D$2="","",'入力シート'!$D$2)</f>
      </c>
      <c r="B3" s="1" t="str">
        <f>IF('入力シート'!$D$3="","",'入力シート'!$D$3)</f>
        <v>不明</v>
      </c>
      <c r="C3" s="1" t="str">
        <f>IF('入力シート'!$D$4="","",'入力シート'!$D$4)</f>
        <v>不明</v>
      </c>
      <c r="D3" s="1">
        <f>IF('入力シート'!$D$5="","",'入力シート'!$D$5)</f>
      </c>
      <c r="E3" s="1">
        <f>IF('入力シート'!$D$6="","",'入力シート'!$D$6)</f>
      </c>
      <c r="F3" s="1">
        <f>IF('入力シート'!$D$7="","",'入力シート'!$D$7)</f>
      </c>
      <c r="G3" s="1">
        <f>IF('入力シート'!$D$8="","",'入力シート'!$D$8)</f>
      </c>
      <c r="H3" s="1">
        <f>IF('入力シート'!$D$9="","",'入力シート'!$D$9)</f>
      </c>
      <c r="I3" s="1">
        <f>LEFTB(IF('入力シート'!$D$10="","",'入力シート'!$D$10),100)</f>
      </c>
      <c r="J3" s="1">
        <f>IF('入力シート'!$D29="","",'入力シート'!$D29)</f>
      </c>
      <c r="K3" s="1">
        <f>IF('入力シート'!$D30="","",'入力シート'!$D30)</f>
      </c>
      <c r="L3" s="1">
        <f>IF('入力シート'!$D31="",IF('入力シート'!$D32="","",'入力シート'!$D32),IF('入力シート'!$D32="",'入力シート'!$D31,MIN('入力シート'!$D31,'入力シート'!$D32)))</f>
      </c>
      <c r="M3" s="1">
        <f>IF('入力シート'!$D32="",IF('入力シート'!$D31="","",'入力シート'!$D31),IF('入力シート'!$D31="",'入力シート'!$D32,MAX('入力シート'!$D31,'入力シート'!$D32)))</f>
      </c>
      <c r="N3" s="1">
        <f>IF('入力シート'!$D33="","",'入力シート'!$D33)</f>
      </c>
      <c r="O3" s="1">
        <f>IF('入力シート'!$D34="","",'入力シート'!$D34)</f>
      </c>
      <c r="P3" s="1">
        <f>LEFTB(IF('入力シート'!$D35="","",'入力シート'!$D35),200)</f>
      </c>
      <c r="Q3" s="1">
        <f>LEFTB(IF('入力シート'!$D36="","",'入力シート'!$D36),200)</f>
      </c>
      <c r="R3" s="1">
        <f>LEFTB(IF('入力シート'!$D37="","",'入力シート'!$D37),100)</f>
      </c>
      <c r="S3" s="1">
        <f>IF('入力シート'!$D38="","",'入力シート'!$D38)</f>
      </c>
      <c r="T3" s="1">
        <f>IF('入力シート'!$D39="","",'入力シート'!$D39)</f>
      </c>
      <c r="U3" s="1">
        <f>IF('入力シート'!$D40="","",'入力シート'!$D40)</f>
        <v>0</v>
      </c>
      <c r="V3" s="1">
        <f>IF('入力シート'!$D41="","",'入力シート'!$D41)</f>
      </c>
      <c r="W3" s="29">
        <f>LEFTB(IF('入力シート'!$D44="","",'入力シート'!$D44)&amp;IF('入力シート'!$D42="","",":"&amp;'入力シート'!$D42)&amp;IF('入力シート'!$D43="","",":"&amp;'入力シート'!$D43),200)</f>
      </c>
      <c r="X3" s="1">
        <f>IF('入力シート'!$D42="","",'入力シート'!$D42)</f>
      </c>
      <c r="Y3" s="1">
        <f>IF('入力シート'!$D43="","",'入力シート'!$D43)</f>
      </c>
    </row>
    <row r="4" spans="1:25" ht="15" customHeight="1">
      <c r="A4" s="1">
        <f>IF('入力シート'!$D$2="","",'入力シート'!$D$2)</f>
      </c>
      <c r="B4" s="1" t="str">
        <f>IF('入力シート'!$D$3="","",'入力シート'!$D$3)</f>
        <v>不明</v>
      </c>
      <c r="C4" s="1" t="str">
        <f>IF('入力シート'!$D$4="","",'入力シート'!$D$4)</f>
        <v>不明</v>
      </c>
      <c r="D4" s="1">
        <f>IF('入力シート'!$D$5="","",'入力シート'!$D$5)</f>
      </c>
      <c r="E4" s="1">
        <f>IF('入力シート'!$D$6="","",'入力シート'!$D$6)</f>
      </c>
      <c r="F4" s="1">
        <f>IF('入力シート'!$D$7="","",'入力シート'!$D$7)</f>
      </c>
      <c r="G4" s="1">
        <f>IF('入力シート'!$D$8="","",'入力シート'!$D$8)</f>
      </c>
      <c r="H4" s="1">
        <f>IF('入力シート'!$D$9="","",'入力シート'!$D$9)</f>
      </c>
      <c r="I4" s="1">
        <f>LEFTB(IF('入力シート'!$D$10="","",'入力シート'!$D$10),100)</f>
      </c>
      <c r="J4" s="1">
        <f>IF('入力シート'!$D45="","",'入力シート'!$D45)</f>
      </c>
      <c r="K4" s="1">
        <f>IF('入力シート'!$D46="","",'入力シート'!$D46)</f>
      </c>
      <c r="L4" s="1">
        <f>IF('入力シート'!$D47="",IF('入力シート'!$D48="","",'入力シート'!$D48),IF('入力シート'!$D48="",'入力シート'!$D47,MIN('入力シート'!$D47,'入力シート'!$D48)))</f>
      </c>
      <c r="M4" s="1">
        <f>IF('入力シート'!$D48="",IF('入力シート'!$D47="","",'入力シート'!$D47),IF('入力シート'!$D47="",'入力シート'!$D48,MAX('入力シート'!$D47,'入力シート'!$D48)))</f>
      </c>
      <c r="N4" s="1">
        <f>IF('入力シート'!$D49="","",'入力シート'!$D49)</f>
      </c>
      <c r="O4" s="1">
        <f>IF('入力シート'!$D50="","",'入力シート'!$D50)</f>
      </c>
      <c r="P4" s="1">
        <f>LEFTB(IF('入力シート'!$D51="","",'入力シート'!$D51),200)</f>
      </c>
      <c r="Q4" s="1">
        <f>LEFTB(IF('入力シート'!$D52="","",'入力シート'!$D52),200)</f>
      </c>
      <c r="R4" s="1">
        <f>LEFTB(IF('入力シート'!$D53="","",'入力シート'!$D53),100)</f>
      </c>
      <c r="S4" s="1">
        <f>IF('入力シート'!$D54="","",'入力シート'!$D54)</f>
      </c>
      <c r="T4" s="1">
        <f>IF('入力シート'!$D55="","",'入力シート'!$D55)</f>
      </c>
      <c r="U4" s="1">
        <f>IF('入力シート'!$D56="","",'入力シート'!$D56)</f>
        <v>0</v>
      </c>
      <c r="V4" s="1">
        <f>IF('入力シート'!$D57="","",'入力シート'!$D57)</f>
      </c>
      <c r="W4" s="29">
        <f>LEFTB(IF('入力シート'!$D60="","",'入力シート'!$D60)&amp;IF('入力シート'!$D58="","",":"&amp;'入力シート'!$D58)&amp;IF('入力シート'!$D59="","",":"&amp;'入力シート'!$D59),200)</f>
      </c>
      <c r="X4" s="1">
        <f>IF('入力シート'!$D58="","",'入力シート'!$D58)</f>
      </c>
      <c r="Y4" s="1">
        <f>IF('入力シート'!$D59="","",'入力シート'!$D59)</f>
      </c>
    </row>
    <row r="5" spans="1:25" ht="15" customHeight="1">
      <c r="A5" s="1">
        <f>IF('入力シート'!$D$2="","",'入力シート'!$D$2)</f>
      </c>
      <c r="B5" s="1" t="str">
        <f>IF('入力シート'!$D$3="","",'入力シート'!$D$3)</f>
        <v>不明</v>
      </c>
      <c r="C5" s="1" t="str">
        <f>IF('入力シート'!$D$4="","",'入力シート'!$D$4)</f>
        <v>不明</v>
      </c>
      <c r="D5" s="1">
        <f>IF('入力シート'!$D$5="","",'入力シート'!$D$5)</f>
      </c>
      <c r="E5" s="1">
        <f>IF('入力シート'!$D$6="","",'入力シート'!$D$6)</f>
      </c>
      <c r="F5" s="1">
        <f>IF('入力シート'!$D$7="","",'入力シート'!$D$7)</f>
      </c>
      <c r="G5" s="1">
        <f>IF('入力シート'!$D$8="","",'入力シート'!$D$8)</f>
      </c>
      <c r="H5" s="1">
        <f>IF('入力シート'!$D$9="","",'入力シート'!$D$9)</f>
      </c>
      <c r="I5" s="1">
        <f>LEFTB(IF('入力シート'!$D$10="","",'入力シート'!$D$10),100)</f>
      </c>
      <c r="J5" s="1">
        <f>IF('入力シート'!$D61="","",'入力シート'!$D61)</f>
      </c>
      <c r="K5" s="1">
        <f>IF('入力シート'!$D62="","",'入力シート'!$D62)</f>
      </c>
      <c r="L5" s="1">
        <f>IF('入力シート'!$D63="",IF('入力シート'!$D64="","",'入力シート'!$D64),IF('入力シート'!$D64="",'入力シート'!$D63,MIN('入力シート'!$D63,'入力シート'!$D64)))</f>
      </c>
      <c r="M5" s="1">
        <f>IF('入力シート'!$D64="",IF('入力シート'!$D63="","",'入力シート'!$D63),IF('入力シート'!$D63="",'入力シート'!$D64,MAX('入力シート'!$D63,'入力シート'!$D64)))</f>
      </c>
      <c r="N5" s="1">
        <f>IF('入力シート'!$D65="","",'入力シート'!$D65)</f>
      </c>
      <c r="O5" s="1">
        <f>IF('入力シート'!$D66="","",'入力シート'!$D66)</f>
      </c>
      <c r="P5" s="1">
        <f>LEFTB(IF('入力シート'!$D67="","",'入力シート'!$D67),200)</f>
      </c>
      <c r="Q5" s="1">
        <f>LEFTB(IF('入力シート'!$D68="","",'入力シート'!$D68),200)</f>
      </c>
      <c r="R5" s="1">
        <f>LEFTB(IF('入力シート'!$D69="","",'入力シート'!$D69),100)</f>
      </c>
      <c r="S5" s="1">
        <f>IF('入力シート'!$D70="","",'入力シート'!$D70)</f>
      </c>
      <c r="T5" s="1">
        <f>IF('入力シート'!$D71="","",'入力シート'!$D71)</f>
      </c>
      <c r="U5" s="1">
        <f>IF('入力シート'!$D72="","",'入力シート'!$D72)</f>
        <v>0</v>
      </c>
      <c r="V5" s="1">
        <f>IF('入力シート'!$D73="","",'入力シート'!$D73)</f>
      </c>
      <c r="W5" s="29">
        <f>LEFTB(IF('入力シート'!$D76="","",'入力シート'!$D76)&amp;IF('入力シート'!$D74="","",":"&amp;'入力シート'!$D74)&amp;IF('入力シート'!$D75="","",":"&amp;'入力シート'!$D75),200)</f>
      </c>
      <c r="X5" s="1">
        <f>IF('入力シート'!$D74="","",'入力シート'!$D74)</f>
      </c>
      <c r="Y5" s="1">
        <f>IF('入力シート'!$D75="","",'入力シート'!$D75)</f>
      </c>
    </row>
    <row r="6" spans="1:25" ht="15" customHeight="1">
      <c r="A6" s="1">
        <f>IF('入力シート'!$D$2="","",'入力シート'!$D$2)</f>
      </c>
      <c r="B6" s="1" t="str">
        <f>IF('入力シート'!$D$3="","",'入力シート'!$D$3)</f>
        <v>不明</v>
      </c>
      <c r="C6" s="1" t="str">
        <f>IF('入力シート'!$D$4="","",'入力シート'!$D$4)</f>
        <v>不明</v>
      </c>
      <c r="D6" s="1">
        <f>IF('入力シート'!$D$5="","",'入力シート'!$D$5)</f>
      </c>
      <c r="E6" s="1">
        <f>IF('入力シート'!$D$6="","",'入力シート'!$D$6)</f>
      </c>
      <c r="F6" s="1">
        <f>IF('入力シート'!$D$7="","",'入力シート'!$D$7)</f>
      </c>
      <c r="G6" s="1">
        <f>IF('入力シート'!$D$8="","",'入力シート'!$D$8)</f>
      </c>
      <c r="H6" s="1">
        <f>IF('入力シート'!$D$9="","",'入力シート'!$D$9)</f>
      </c>
      <c r="I6" s="1">
        <f>LEFTB(IF('入力シート'!$D$10="","",'入力シート'!$D$10),100)</f>
      </c>
      <c r="J6" s="1">
        <f>IF('入力シート'!$D77="","",'入力シート'!$D77)</f>
      </c>
      <c r="K6" s="1">
        <f>IF('入力シート'!$D78="","",'入力シート'!$D78)</f>
      </c>
      <c r="L6" s="1">
        <f>IF('入力シート'!$D79="",IF('入力シート'!$D80="","",'入力シート'!$D80),IF('入力シート'!$D80="",'入力シート'!$D79,MIN('入力シート'!$D79,'入力シート'!$D80)))</f>
      </c>
      <c r="M6" s="1">
        <f>IF('入力シート'!$D80="",IF('入力シート'!$D79="","",'入力シート'!$D79),IF('入力シート'!$D79="",'入力シート'!$D80,MAX('入力シート'!$D79,'入力シート'!$D80)))</f>
      </c>
      <c r="N6" s="1">
        <f>IF('入力シート'!$D81="","",'入力シート'!$D81)</f>
      </c>
      <c r="O6" s="1">
        <f>IF('入力シート'!$D82="","",'入力シート'!$D82)</f>
      </c>
      <c r="P6" s="1">
        <f>LEFTB(IF('入力シート'!$D83="","",'入力シート'!$D83),200)</f>
      </c>
      <c r="Q6" s="1">
        <f>LEFTB(IF('入力シート'!$D84="","",'入力シート'!$D84),200)</f>
      </c>
      <c r="R6" s="1">
        <f>LEFTB(IF('入力シート'!$D85="","",'入力シート'!$D85),100)</f>
      </c>
      <c r="S6" s="1">
        <f>IF('入力シート'!$D86="","",'入力シート'!$D86)</f>
      </c>
      <c r="T6" s="1">
        <f>IF('入力シート'!$D87="","",'入力シート'!$D87)</f>
      </c>
      <c r="U6" s="1">
        <f>IF('入力シート'!$D88="","",'入力シート'!$D88)</f>
        <v>0</v>
      </c>
      <c r="V6" s="1">
        <f>IF('入力シート'!$D89="","",'入力シート'!$D89)</f>
      </c>
      <c r="W6" s="29">
        <f>LEFTB(IF('入力シート'!$D92="","",'入力シート'!$D92)&amp;IF('入力シート'!$D90="","",":"&amp;'入力シート'!$D90)&amp;IF('入力シート'!$D91="","",":"&amp;'入力シート'!$D91),200)</f>
      </c>
      <c r="X6" s="1">
        <f>IF('入力シート'!$D90="","",'入力シート'!$D90)</f>
      </c>
      <c r="Y6" s="1">
        <f>IF('入力シート'!$D91="","",'入力シート'!$D91)</f>
      </c>
    </row>
    <row r="7" spans="1:25" ht="15" customHeight="1">
      <c r="A7" s="1">
        <f>IF('入力シート'!$D$2="","",'入力シート'!$D$2)</f>
      </c>
      <c r="B7" s="1" t="str">
        <f>IF('入力シート'!$D$3="","",'入力シート'!$D$3)</f>
        <v>不明</v>
      </c>
      <c r="C7" s="1" t="str">
        <f>IF('入力シート'!$D$4="","",'入力シート'!$D$4)</f>
        <v>不明</v>
      </c>
      <c r="D7" s="1">
        <f>IF('入力シート'!$D$5="","",'入力シート'!$D$5)</f>
      </c>
      <c r="E7" s="1">
        <f>IF('入力シート'!$D$6="","",'入力シート'!$D$6)</f>
      </c>
      <c r="F7" s="1">
        <f>IF('入力シート'!$D$7="","",'入力シート'!$D$7)</f>
      </c>
      <c r="G7" s="1">
        <f>IF('入力シート'!$D$8="","",'入力シート'!$D$8)</f>
      </c>
      <c r="H7" s="1">
        <f>IF('入力シート'!$D$9="","",'入力シート'!$D$9)</f>
      </c>
      <c r="I7" s="1">
        <f>LEFTB(IF('入力シート'!$D$10="","",'入力シート'!$D$10),100)</f>
      </c>
      <c r="J7" s="1">
        <f>IF('入力シート'!$D93="","",'入力シート'!$D93)</f>
      </c>
      <c r="K7" s="1">
        <f>IF('入力シート'!$D94="","",'入力シート'!$D94)</f>
      </c>
      <c r="L7" s="1">
        <f>IF('入力シート'!$D95="",IF('入力シート'!$D96="","",'入力シート'!$D96),IF('入力シート'!$D96="",'入力シート'!$D95,MIN('入力シート'!$D95,'入力シート'!$D96)))</f>
      </c>
      <c r="M7" s="1">
        <f>IF('入力シート'!$D96="",IF('入力シート'!$D95="","",'入力シート'!$D95),IF('入力シート'!$D95="",'入力シート'!$D96,MAX('入力シート'!$D95,'入力シート'!$D96)))</f>
      </c>
      <c r="N7" s="1">
        <f>IF('入力シート'!$D97="","",'入力シート'!$D97)</f>
      </c>
      <c r="O7" s="1">
        <f>IF('入力シート'!$D98="","",'入力シート'!$D98)</f>
      </c>
      <c r="P7" s="1">
        <f>LEFTB(IF('入力シート'!$D99="","",'入力シート'!$D99),200)</f>
      </c>
      <c r="Q7" s="1">
        <f>LEFTB(IF('入力シート'!$D100="","",'入力シート'!$D100),200)</f>
      </c>
      <c r="R7" s="1">
        <f>LEFTB(IF('入力シート'!$D101="","",'入力シート'!$D101),100)</f>
      </c>
      <c r="S7" s="1">
        <f>IF('入力シート'!$D102="","",'入力シート'!$D102)</f>
      </c>
      <c r="T7" s="1">
        <f>IF('入力シート'!$D103="","",'入力シート'!$D103)</f>
      </c>
      <c r="U7" s="1">
        <f>IF('入力シート'!$D104="","",'入力シート'!$D104)</f>
        <v>0</v>
      </c>
      <c r="V7" s="1">
        <f>IF('入力シート'!$D105="","",'入力シート'!$D105)</f>
      </c>
      <c r="W7" s="29">
        <f>LEFTB(IF('入力シート'!$D108="","",'入力シート'!$D108)&amp;IF('入力シート'!$D106="","",":"&amp;'入力シート'!$D106)&amp;IF('入力シート'!$D107="","",":"&amp;'入力シート'!$D107),200)</f>
      </c>
      <c r="X7" s="1">
        <f>IF('入力シート'!$D106="","",'入力シート'!$D106)</f>
      </c>
      <c r="Y7" s="1">
        <f>IF('入力シート'!$D107="","",'入力シート'!$D107)</f>
      </c>
    </row>
    <row r="8" spans="1:25" ht="15" customHeight="1">
      <c r="A8" s="1">
        <f>IF('入力シート'!$D$2="","",'入力シート'!$D$2)</f>
      </c>
      <c r="B8" s="1" t="str">
        <f>IF('入力シート'!$D$3="","",'入力シート'!$D$3)</f>
        <v>不明</v>
      </c>
      <c r="C8" s="1" t="str">
        <f>IF('入力シート'!$D$4="","",'入力シート'!$D$4)</f>
        <v>不明</v>
      </c>
      <c r="D8" s="1">
        <f>IF('入力シート'!$D$5="","",'入力シート'!$D$5)</f>
      </c>
      <c r="E8" s="1">
        <f>IF('入力シート'!$D$6="","",'入力シート'!$D$6)</f>
      </c>
      <c r="F8" s="1">
        <f>IF('入力シート'!$D$7="","",'入力シート'!$D$7)</f>
      </c>
      <c r="G8" s="1">
        <f>IF('入力シート'!$D$8="","",'入力シート'!$D$8)</f>
      </c>
      <c r="H8" s="1">
        <f>IF('入力シート'!$D$9="","",'入力シート'!$D$9)</f>
      </c>
      <c r="I8" s="1">
        <f>LEFTB(IF('入力シート'!$D$10="","",'入力シート'!$D$10),100)</f>
      </c>
      <c r="J8" s="1">
        <f>IF('入力シート'!$D109="","",'入力シート'!$D109)</f>
      </c>
      <c r="K8" s="1">
        <f>IF('入力シート'!$D110="","",'入力シート'!$D110)</f>
      </c>
      <c r="L8" s="1">
        <f>IF('入力シート'!$D111="",IF('入力シート'!$D112="","",'入力シート'!$D112),IF('入力シート'!$D112="",'入力シート'!$D111,MIN('入力シート'!$D111,'入力シート'!$D112)))</f>
      </c>
      <c r="M8" s="1">
        <f>IF('入力シート'!$D112="",IF('入力シート'!$D111="","",'入力シート'!$D111),IF('入力シート'!$D111="",'入力シート'!$D112,MAX('入力シート'!$D111,'入力シート'!$D112)))</f>
      </c>
      <c r="N8" s="1">
        <f>IF('入力シート'!$D113="","",'入力シート'!$D113)</f>
      </c>
      <c r="O8" s="1">
        <f>IF('入力シート'!$D114="","",'入力シート'!$D114)</f>
      </c>
      <c r="P8" s="1">
        <f>LEFTB(IF('入力シート'!$D115="","",'入力シート'!$D115),200)</f>
      </c>
      <c r="Q8" s="1">
        <f>LEFTB(IF('入力シート'!$D116="","",'入力シート'!$D116),200)</f>
      </c>
      <c r="R8" s="1">
        <f>LEFTB(IF('入力シート'!$D117="","",'入力シート'!$D117),100)</f>
      </c>
      <c r="S8" s="1">
        <f>IF('入力シート'!$D118="","",'入力シート'!$D118)</f>
      </c>
      <c r="T8" s="1">
        <f>IF('入力シート'!$D119="","",'入力シート'!$D119)</f>
      </c>
      <c r="U8" s="1">
        <f>IF('入力シート'!$D120="","",'入力シート'!$D120)</f>
        <v>0</v>
      </c>
      <c r="V8" s="1">
        <f>IF('入力シート'!$D121="","",'入力シート'!$D121)</f>
      </c>
      <c r="W8" s="29">
        <f>LEFTB(IF('入力シート'!$D124="","",'入力シート'!$D124)&amp;IF('入力シート'!$D122="","",":"&amp;'入力シート'!$D122)&amp;IF('入力シート'!$D123="","",":"&amp;'入力シート'!$D123),200)</f>
      </c>
      <c r="X8" s="1">
        <f>IF('入力シート'!$D122="","",'入力シート'!$D122)</f>
      </c>
      <c r="Y8" s="1">
        <f>IF('入力シート'!$D123="","",'入力シート'!$D123)</f>
      </c>
    </row>
    <row r="9" spans="1:25" ht="15" customHeight="1">
      <c r="A9" s="1">
        <f>IF('入力シート'!$D$2="","",'入力シート'!$D$2)</f>
      </c>
      <c r="B9" s="1" t="str">
        <f>IF('入力シート'!$D$3="","",'入力シート'!$D$3)</f>
        <v>不明</v>
      </c>
      <c r="C9" s="1" t="str">
        <f>IF('入力シート'!$D$4="","",'入力シート'!$D$4)</f>
        <v>不明</v>
      </c>
      <c r="D9" s="1">
        <f>IF('入力シート'!$D$5="","",'入力シート'!$D$5)</f>
      </c>
      <c r="E9" s="1">
        <f>IF('入力シート'!$D$6="","",'入力シート'!$D$6)</f>
      </c>
      <c r="F9" s="1">
        <f>IF('入力シート'!$D$7="","",'入力シート'!$D$7)</f>
      </c>
      <c r="G9" s="1">
        <f>IF('入力シート'!$D$8="","",'入力シート'!$D$8)</f>
      </c>
      <c r="H9" s="1">
        <f>IF('入力シート'!$D$9="","",'入力シート'!$D$9)</f>
      </c>
      <c r="I9" s="1">
        <f>LEFTB(IF('入力シート'!$D$10="","",'入力シート'!$D$10),100)</f>
      </c>
      <c r="J9" s="1">
        <f>IF('入力シート'!$D125="","",'入力シート'!$D125)</f>
      </c>
      <c r="K9" s="1">
        <f>IF('入力シート'!$D126="","",'入力シート'!$D126)</f>
      </c>
      <c r="L9" s="1">
        <f>IF('入力シート'!$D127="",IF('入力シート'!$D128="","",'入力シート'!$D128),IF('入力シート'!$D128="",'入力シート'!$D127,MIN('入力シート'!$D127,'入力シート'!$D128)))</f>
      </c>
      <c r="M9" s="1">
        <f>IF('入力シート'!$D128="",IF('入力シート'!$D127="","",'入力シート'!$D127),IF('入力シート'!$D127="",'入力シート'!$D128,MAX('入力シート'!$D127,'入力シート'!$D128)))</f>
      </c>
      <c r="N9" s="1">
        <f>IF('入力シート'!$D129="","",'入力シート'!$D129)</f>
      </c>
      <c r="O9" s="1">
        <f>IF('入力シート'!$D130="","",'入力シート'!$D130)</f>
      </c>
      <c r="P9" s="1">
        <f>LEFTB(IF('入力シート'!$D131="","",'入力シート'!$D131),200)</f>
      </c>
      <c r="Q9" s="1">
        <f>LEFTB(IF('入力シート'!$D132="","",'入力シート'!$D132),200)</f>
      </c>
      <c r="R9" s="1">
        <f>LEFTB(IF('入力シート'!$D133="","",'入力シート'!$D133),100)</f>
      </c>
      <c r="S9" s="1">
        <f>IF('入力シート'!$D134="","",'入力シート'!$D134)</f>
      </c>
      <c r="T9" s="1">
        <f>IF('入力シート'!$D135="","",'入力シート'!$D135)</f>
      </c>
      <c r="U9" s="1">
        <f>IF('入力シート'!$D136="","",'入力シート'!$D136)</f>
        <v>0</v>
      </c>
      <c r="V9" s="1">
        <f>IF('入力シート'!$D137="","",'入力シート'!$D137)</f>
      </c>
      <c r="W9" s="29">
        <f>LEFTB(IF('入力シート'!$D140="","",'入力シート'!$D140)&amp;IF('入力シート'!$D138="","",":"&amp;'入力シート'!$D138)&amp;IF('入力シート'!$D139="","",":"&amp;'入力シート'!$D139),200)</f>
      </c>
      <c r="X9" s="1">
        <f>IF('入力シート'!$D138="","",'入力シート'!$D138)</f>
      </c>
      <c r="Y9" s="1">
        <f>IF('入力シート'!$D139="","",'入力シート'!$D139)</f>
      </c>
    </row>
    <row r="10" spans="1:25" ht="15" customHeight="1">
      <c r="A10" s="1">
        <f>IF('入力シート'!$D$2="","",'入力シート'!$D$2)</f>
      </c>
      <c r="B10" s="1" t="str">
        <f>IF('入力シート'!$D$3="","",'入力シート'!$D$3)</f>
        <v>不明</v>
      </c>
      <c r="C10" s="1" t="str">
        <f>IF('入力シート'!$D$4="","",'入力シート'!$D$4)</f>
        <v>不明</v>
      </c>
      <c r="D10" s="1">
        <f>IF('入力シート'!$D$5="","",'入力シート'!$D$5)</f>
      </c>
      <c r="E10" s="1">
        <f>IF('入力シート'!$D$6="","",'入力シート'!$D$6)</f>
      </c>
      <c r="F10" s="1">
        <f>IF('入力シート'!$D$7="","",'入力シート'!$D$7)</f>
      </c>
      <c r="G10" s="1">
        <f>IF('入力シート'!$D$8="","",'入力シート'!$D$8)</f>
      </c>
      <c r="H10" s="1">
        <f>IF('入力シート'!$D$9="","",'入力シート'!$D$9)</f>
      </c>
      <c r="I10" s="1">
        <f>LEFTB(IF('入力シート'!$D$10="","",'入力シート'!$D$10),100)</f>
      </c>
      <c r="J10" s="1">
        <f>IF('入力シート'!$D141="","",'入力シート'!$D141)</f>
      </c>
      <c r="K10" s="1">
        <f>IF('入力シート'!$D142="","",'入力シート'!$D142)</f>
      </c>
      <c r="L10" s="1">
        <f>IF('入力シート'!$D143="",IF('入力シート'!$D144="","",'入力シート'!$D144),IF('入力シート'!$D144="",'入力シート'!$D143,MIN('入力シート'!$D143,'入力シート'!$D144)))</f>
      </c>
      <c r="M10" s="1">
        <f>IF('入力シート'!$D144="",IF('入力シート'!$D143="","",'入力シート'!$D143),IF('入力シート'!$D143="",'入力シート'!$D144,MAX('入力シート'!$D143,'入力シート'!$D144)))</f>
      </c>
      <c r="N10" s="1">
        <f>IF('入力シート'!$D145="","",'入力シート'!$D145)</f>
      </c>
      <c r="O10" s="1">
        <f>IF('入力シート'!$D146="","",'入力シート'!$D146)</f>
      </c>
      <c r="P10" s="1">
        <f>LEFTB(IF('入力シート'!$D147="","",'入力シート'!$D147),200)</f>
      </c>
      <c r="Q10" s="1">
        <f>LEFTB(IF('入力シート'!$D148="","",'入力シート'!$D148),200)</f>
      </c>
      <c r="R10" s="1">
        <f>LEFTB(IF('入力シート'!$D149="","",'入力シート'!$D149),100)</f>
      </c>
      <c r="S10" s="1">
        <f>IF('入力シート'!$D150="","",'入力シート'!$D150)</f>
      </c>
      <c r="T10" s="1">
        <f>IF('入力シート'!$D151="","",'入力シート'!$D151)</f>
      </c>
      <c r="U10" s="1">
        <f>IF('入力シート'!$D152="","",'入力シート'!$D152)</f>
        <v>0</v>
      </c>
      <c r="V10" s="1">
        <f>IF('入力シート'!$D153="","",'入力シート'!$D153)</f>
      </c>
      <c r="W10" s="29">
        <f>LEFTB(IF('入力シート'!$D156="","",'入力シート'!$D156)&amp;IF('入力シート'!$D154="","",":"&amp;'入力シート'!$D154)&amp;IF('入力シート'!$D155="","",":"&amp;'入力シート'!$D155),200)</f>
      </c>
      <c r="X10" s="1">
        <f>IF('入力シート'!$D154="","",'入力シート'!$D154)</f>
      </c>
      <c r="Y10" s="1">
        <f>IF('入力シート'!$D155="","",'入力シート'!$D155)</f>
      </c>
    </row>
    <row r="11" spans="1:25" ht="15" customHeight="1">
      <c r="A11" s="1">
        <f>IF('入力シート'!$D$2="","",'入力シート'!$D$2)</f>
      </c>
      <c r="B11" s="1" t="str">
        <f>IF('入力シート'!$D$3="","",'入力シート'!$D$3)</f>
        <v>不明</v>
      </c>
      <c r="C11" s="1" t="str">
        <f>IF('入力シート'!$D$4="","",'入力シート'!$D$4)</f>
        <v>不明</v>
      </c>
      <c r="D11" s="1">
        <f>IF('入力シート'!$D$5="","",'入力シート'!$D$5)</f>
      </c>
      <c r="E11" s="1">
        <f>IF('入力シート'!$D$6="","",'入力シート'!$D$6)</f>
      </c>
      <c r="F11" s="1">
        <f>IF('入力シート'!$D$7="","",'入力シート'!$D$7)</f>
      </c>
      <c r="G11" s="1">
        <f>IF('入力シート'!$D$8="","",'入力シート'!$D$8)</f>
      </c>
      <c r="H11" s="1">
        <f>IF('入力シート'!$D$9="","",'入力シート'!$D$9)</f>
      </c>
      <c r="I11" s="1">
        <f>LEFTB(IF('入力シート'!$D$10="","",'入力シート'!$D$10),100)</f>
      </c>
      <c r="J11" s="1">
        <f>IF('入力シート'!$D157="","",'入力シート'!$D157)</f>
      </c>
      <c r="K11" s="1">
        <f>IF('入力シート'!$D158="","",'入力シート'!$D158)</f>
      </c>
      <c r="L11" s="1">
        <f>IF('入力シート'!$D159="",IF('入力シート'!$D160="","",'入力シート'!$D160),IF('入力シート'!$D160="",'入力シート'!$D159,MIN('入力シート'!$D159,'入力シート'!$D160)))</f>
      </c>
      <c r="M11" s="1">
        <f>IF('入力シート'!$D160="",IF('入力シート'!$D159="","",'入力シート'!$D159),IF('入力シート'!$D159="",'入力シート'!$D160,MAX('入力シート'!$D159,'入力シート'!$D160)))</f>
      </c>
      <c r="N11" s="1">
        <f>IF('入力シート'!$D161="","",'入力シート'!$D161)</f>
      </c>
      <c r="O11" s="1">
        <f>IF('入力シート'!$D162="","",'入力シート'!$D162)</f>
      </c>
      <c r="P11" s="1">
        <f>LEFTB(IF('入力シート'!$D163="","",'入力シート'!$D163),200)</f>
      </c>
      <c r="Q11" s="1">
        <f>LEFTB(IF('入力シート'!$D164="","",'入力シート'!$D164),200)</f>
      </c>
      <c r="R11" s="1">
        <f>LEFTB(IF('入力シート'!$D165="","",'入力シート'!$D165),100)</f>
      </c>
      <c r="S11" s="1">
        <f>IF('入力シート'!$D166="","",'入力シート'!$D166)</f>
      </c>
      <c r="T11" s="1">
        <f>IF('入力シート'!$D167="","",'入力シート'!$D167)</f>
      </c>
      <c r="U11" s="1">
        <f>IF('入力シート'!$D168="","",'入力シート'!$D168)</f>
        <v>0</v>
      </c>
      <c r="V11" s="1">
        <f>IF('入力シート'!$D169="","",'入力シート'!$D169)</f>
      </c>
      <c r="W11" s="29">
        <f>LEFTB(IF('入力シート'!$D172="","",'入力シート'!$D172)&amp;IF('入力シート'!$D170="","",":"&amp;'入力シート'!$D170)&amp;IF('入力シート'!$D171="","",":"&amp;'入力シート'!$D171),200)</f>
      </c>
      <c r="X11" s="1">
        <f>IF('入力シート'!$D170="","",'入力シート'!$D170)</f>
      </c>
      <c r="Y11" s="1">
        <f>IF('入力シート'!$D171="","",'入力シート'!$D171)</f>
      </c>
    </row>
    <row r="12" spans="1:25" ht="15" customHeight="1">
      <c r="A12" s="1">
        <f>IF('入力シート'!$D$2="","",'入力シート'!$D$2)</f>
      </c>
      <c r="B12" s="1" t="str">
        <f>IF('入力シート'!$D$3="","",'入力シート'!$D$3)</f>
        <v>不明</v>
      </c>
      <c r="C12" s="1" t="str">
        <f>IF('入力シート'!$D$4="","",'入力シート'!$D$4)</f>
        <v>不明</v>
      </c>
      <c r="D12" s="1">
        <f>IF('入力シート'!$D$5="","",'入力シート'!$D$5)</f>
      </c>
      <c r="E12" s="1">
        <f>IF('入力シート'!$D$6="","",'入力シート'!$D$6)</f>
      </c>
      <c r="F12" s="1">
        <f>IF('入力シート'!$D$7="","",'入力シート'!$D$7)</f>
      </c>
      <c r="G12" s="1">
        <f>IF('入力シート'!$D$8="","",'入力シート'!$D$8)</f>
      </c>
      <c r="H12" s="1">
        <f>IF('入力シート'!$D$9="","",'入力シート'!$D$9)</f>
      </c>
      <c r="I12" s="1">
        <f>LEFTB(IF('入力シート'!$D$10="","",'入力シート'!$D$10),100)</f>
      </c>
      <c r="J12" s="1">
        <f>IF('入力シート'!$D173="","",'入力シート'!$D173)</f>
      </c>
      <c r="K12" s="1">
        <f>IF('入力シート'!$D174="","",'入力シート'!$D174)</f>
      </c>
      <c r="L12" s="1">
        <f>IF('入力シート'!$D175="",IF('入力シート'!$D176="","",'入力シート'!$D176),IF('入力シート'!$D176="",'入力シート'!$D175,MIN('入力シート'!$D175,'入力シート'!$D176)))</f>
      </c>
      <c r="M12" s="1">
        <f>IF('入力シート'!$D176="",IF('入力シート'!$D175="","",'入力シート'!$D175),IF('入力シート'!$D175="",'入力シート'!$D176,MAX('入力シート'!$D175,'入力シート'!$D176)))</f>
      </c>
      <c r="N12" s="1">
        <f>IF('入力シート'!$D177="","",'入力シート'!$D177)</f>
      </c>
      <c r="O12" s="1">
        <f>IF('入力シート'!$D178="","",'入力シート'!$D178)</f>
      </c>
      <c r="P12" s="1">
        <f>LEFTB(IF('入力シート'!$D179="","",'入力シート'!$D179),200)</f>
      </c>
      <c r="Q12" s="1">
        <f>LEFTB(IF('入力シート'!$D180="","",'入力シート'!$D180),200)</f>
      </c>
      <c r="R12" s="1">
        <f>LEFTB(IF('入力シート'!$D181="","",'入力シート'!$D181),100)</f>
      </c>
      <c r="S12" s="1">
        <f>IF('入力シート'!$D182="","",'入力シート'!$D182)</f>
      </c>
      <c r="T12" s="1">
        <f>IF('入力シート'!$D183="","",'入力シート'!$D183)</f>
      </c>
      <c r="U12" s="1">
        <f>IF('入力シート'!$D184="","",'入力シート'!$D184)</f>
        <v>0</v>
      </c>
      <c r="V12" s="1">
        <f>IF('入力シート'!$D185="","",'入力シート'!$D185)</f>
      </c>
      <c r="W12" s="29">
        <f>LEFTB(IF('入力シート'!$D188="","",'入力シート'!$D188)&amp;IF('入力シート'!$D186="","",":"&amp;'入力シート'!$D186)&amp;IF('入力シート'!$D187="","",":"&amp;'入力シート'!$D187),200)</f>
      </c>
      <c r="X12" s="1">
        <f>IF('入力シート'!$D186="","",'入力シート'!$D186)</f>
      </c>
      <c r="Y12" s="1">
        <f>IF('入力シート'!$D187="","",'入力シート'!$D187)</f>
      </c>
    </row>
    <row r="13" spans="1:25" ht="15" customHeight="1">
      <c r="A13" s="1">
        <f>IF('入力シート'!$D$2="","",'入力シート'!$D$2)</f>
      </c>
      <c r="B13" s="1" t="str">
        <f>IF('入力シート'!$D$3="","",'入力シート'!$D$3)</f>
        <v>不明</v>
      </c>
      <c r="C13" s="1" t="str">
        <f>IF('入力シート'!$D$4="","",'入力シート'!$D$4)</f>
        <v>不明</v>
      </c>
      <c r="D13" s="1">
        <f>IF('入力シート'!$D$5="","",'入力シート'!$D$5)</f>
      </c>
      <c r="E13" s="1">
        <f>IF('入力シート'!$D$6="","",'入力シート'!$D$6)</f>
      </c>
      <c r="F13" s="1">
        <f>IF('入力シート'!$D$7="","",'入力シート'!$D$7)</f>
      </c>
      <c r="G13" s="1">
        <f>IF('入力シート'!$D$8="","",'入力シート'!$D$8)</f>
      </c>
      <c r="H13" s="1">
        <f>IF('入力シート'!$D$9="","",'入力シート'!$D$9)</f>
      </c>
      <c r="I13" s="1">
        <f>LEFTB(IF('入力シート'!$D$10="","",'入力シート'!$D$10),100)</f>
      </c>
      <c r="J13" s="1">
        <f>IF('入力シート'!$D189="","",'入力シート'!$D189)</f>
      </c>
      <c r="K13" s="1">
        <f>IF('入力シート'!$D190="","",'入力シート'!$D190)</f>
      </c>
      <c r="L13" s="1">
        <f>IF('入力シート'!$D191="",IF('入力シート'!$D192="","",'入力シート'!$D192),IF('入力シート'!$D192="",'入力シート'!$D191,MIN('入力シート'!$D191,'入力シート'!$D192)))</f>
      </c>
      <c r="M13" s="1">
        <f>IF('入力シート'!$D192="",IF('入力シート'!$D191="","",'入力シート'!$D191),IF('入力シート'!$D191="",'入力シート'!$D192,MAX('入力シート'!$D191,'入力シート'!$D192)))</f>
      </c>
      <c r="N13" s="1">
        <f>IF('入力シート'!$D193="","",'入力シート'!$D193)</f>
      </c>
      <c r="O13" s="1">
        <f>IF('入力シート'!$D194="","",'入力シート'!$D194)</f>
      </c>
      <c r="P13" s="1">
        <f>LEFTB(IF('入力シート'!$D195="","",'入力シート'!$D195),200)</f>
      </c>
      <c r="Q13" s="1">
        <f>LEFTB(IF('入力シート'!$D196="","",'入力シート'!$D196),200)</f>
      </c>
      <c r="R13" s="1">
        <f>LEFTB(IF('入力シート'!$D197="","",'入力シート'!$D197),100)</f>
      </c>
      <c r="S13" s="1">
        <f>IF('入力シート'!$D198="","",'入力シート'!$D198)</f>
      </c>
      <c r="T13" s="1">
        <f>IF('入力シート'!$D199="","",'入力シート'!$D199)</f>
      </c>
      <c r="U13" s="1">
        <f>IF('入力シート'!$D200="","",'入力シート'!$D200)</f>
        <v>0</v>
      </c>
      <c r="V13" s="1">
        <f>IF('入力シート'!$D201="","",'入力シート'!$D201)</f>
      </c>
      <c r="W13" s="29">
        <f>LEFTB(IF('入力シート'!$D204="","",'入力シート'!$D204)&amp;IF('入力シート'!$D202="","",":"&amp;'入力シート'!$D202)&amp;IF('入力シート'!$D203="","",":"&amp;'入力シート'!$D203),200)</f>
      </c>
      <c r="X13" s="1">
        <f>IF('入力シート'!$D202="","",'入力シート'!$D202)</f>
      </c>
      <c r="Y13" s="1">
        <f>IF('入力シート'!$D203="","",'入力シート'!$D203)</f>
      </c>
    </row>
    <row r="14" spans="1:25" ht="15" customHeight="1">
      <c r="A14" s="1">
        <f>IF('入力シート'!$D$2="","",'入力シート'!$D$2)</f>
      </c>
      <c r="B14" s="1" t="str">
        <f>IF('入力シート'!$D$3="","",'入力シート'!$D$3)</f>
        <v>不明</v>
      </c>
      <c r="C14" s="1" t="str">
        <f>IF('入力シート'!$D$4="","",'入力シート'!$D$4)</f>
        <v>不明</v>
      </c>
      <c r="D14" s="1">
        <f>IF('入力シート'!$D$5="","",'入力シート'!$D$5)</f>
      </c>
      <c r="E14" s="1">
        <f>IF('入力シート'!$D$6="","",'入力シート'!$D$6)</f>
      </c>
      <c r="F14" s="1">
        <f>IF('入力シート'!$D$7="","",'入力シート'!$D$7)</f>
      </c>
      <c r="G14" s="1">
        <f>IF('入力シート'!$D$8="","",'入力シート'!$D$8)</f>
      </c>
      <c r="H14" s="1">
        <f>IF('入力シート'!$D$9="","",'入力シート'!$D$9)</f>
      </c>
      <c r="I14" s="1">
        <f>LEFTB(IF('入力シート'!$D$10="","",'入力シート'!$D$10),100)</f>
      </c>
      <c r="J14" s="1">
        <f>IF('入力シート'!$D205="","",'入力シート'!$D205)</f>
      </c>
      <c r="K14" s="1">
        <f>IF('入力シート'!$D206="","",'入力シート'!$D206)</f>
      </c>
      <c r="L14" s="1">
        <f>IF('入力シート'!$D207="",IF('入力シート'!$D208="","",'入力シート'!$D208),IF('入力シート'!$D208="",'入力シート'!$D207,MIN('入力シート'!$D207,'入力シート'!$D208)))</f>
      </c>
      <c r="M14" s="1">
        <f>IF('入力シート'!$D208="",IF('入力シート'!$D207="","",'入力シート'!$D207),IF('入力シート'!$D207="",'入力シート'!$D208,MAX('入力シート'!$D207,'入力シート'!$D208)))</f>
      </c>
      <c r="N14" s="1">
        <f>IF('入力シート'!$D209="","",'入力シート'!$D209)</f>
      </c>
      <c r="O14" s="1">
        <f>IF('入力シート'!$D210="","",'入力シート'!$D210)</f>
      </c>
      <c r="P14" s="1">
        <f>LEFTB(IF('入力シート'!$D211="","",'入力シート'!$D211),200)</f>
      </c>
      <c r="Q14" s="1">
        <f>LEFTB(IF('入力シート'!$D212="","",'入力シート'!$D212),200)</f>
      </c>
      <c r="R14" s="1">
        <f>LEFTB(IF('入力シート'!$D213="","",'入力シート'!$D213),100)</f>
      </c>
      <c r="S14" s="1">
        <f>IF('入力シート'!$D214="","",'入力シート'!$D214)</f>
      </c>
      <c r="T14" s="1">
        <f>IF('入力シート'!$D215="","",'入力シート'!$D215)</f>
      </c>
      <c r="U14" s="1">
        <f>IF('入力シート'!$D216="","",'入力シート'!$D216)</f>
        <v>0</v>
      </c>
      <c r="V14" s="1">
        <f>IF('入力シート'!$D217="","",'入力シート'!$D217)</f>
      </c>
      <c r="W14" s="29">
        <f>LEFTB(IF('入力シート'!$D220="","",'入力シート'!$D220)&amp;IF('入力シート'!$D218="","",":"&amp;'入力シート'!$D218)&amp;IF('入力シート'!$D219="","",":"&amp;'入力シート'!$D219),200)</f>
      </c>
      <c r="X14" s="1">
        <f>IF('入力シート'!$D218="","",'入力シート'!$D218)</f>
      </c>
      <c r="Y14" s="1">
        <f>IF('入力シート'!$D219="","",'入力シート'!$D219)</f>
      </c>
    </row>
    <row r="15" spans="1:25" ht="15" customHeight="1">
      <c r="A15" s="1">
        <f>IF('入力シート'!$D$2="","",'入力シート'!$D$2)</f>
      </c>
      <c r="B15" s="1" t="str">
        <f>IF('入力シート'!$D$3="","",'入力シート'!$D$3)</f>
        <v>不明</v>
      </c>
      <c r="C15" s="1" t="str">
        <f>IF('入力シート'!$D$4="","",'入力シート'!$D$4)</f>
        <v>不明</v>
      </c>
      <c r="D15" s="1">
        <f>IF('入力シート'!$D$5="","",'入力シート'!$D$5)</f>
      </c>
      <c r="E15" s="1">
        <f>IF('入力シート'!$D$6="","",'入力シート'!$D$6)</f>
      </c>
      <c r="F15" s="1">
        <f>IF('入力シート'!$D$7="","",'入力シート'!$D$7)</f>
      </c>
      <c r="G15" s="1">
        <f>IF('入力シート'!$D$8="","",'入力シート'!$D$8)</f>
      </c>
      <c r="H15" s="1">
        <f>IF('入力シート'!$D$9="","",'入力シート'!$D$9)</f>
      </c>
      <c r="I15" s="1">
        <f>LEFTB(IF('入力シート'!$D$10="","",'入力シート'!$D$10),100)</f>
      </c>
      <c r="J15" s="1">
        <f>IF('入力シート'!$D221="","",'入力シート'!$D221)</f>
      </c>
      <c r="K15" s="1">
        <f>IF('入力シート'!$D222="","",'入力シート'!$D222)</f>
      </c>
      <c r="L15" s="1">
        <f>IF('入力シート'!$D223="",IF('入力シート'!$D224="","",'入力シート'!$D224),IF('入力シート'!$D224="",'入力シート'!$D223,MIN('入力シート'!$D223,'入力シート'!$D224)))</f>
      </c>
      <c r="M15" s="1">
        <f>IF('入力シート'!$D224="",IF('入力シート'!$D223="","",'入力シート'!$D223),IF('入力シート'!$D223="",'入力シート'!$D224,MAX('入力シート'!$D223,'入力シート'!$D224)))</f>
      </c>
      <c r="N15" s="1">
        <f>IF('入力シート'!$D225="","",'入力シート'!$D225)</f>
      </c>
      <c r="O15" s="1">
        <f>IF('入力シート'!$D226="","",'入力シート'!$D226)</f>
      </c>
      <c r="P15" s="1">
        <f>LEFTB(IF('入力シート'!$D227="","",'入力シート'!$D227),200)</f>
      </c>
      <c r="Q15" s="1">
        <f>LEFTB(IF('入力シート'!$D228="","",'入力シート'!$D228),200)</f>
      </c>
      <c r="R15" s="1">
        <f>LEFTB(IF('入力シート'!$D229="","",'入力シート'!$D229),100)</f>
      </c>
      <c r="S15" s="1">
        <f>IF('入力シート'!$D230="","",'入力シート'!$D230)</f>
      </c>
      <c r="T15" s="1">
        <f>IF('入力シート'!$D231="","",'入力シート'!$D231)</f>
      </c>
      <c r="U15" s="1">
        <f>IF('入力シート'!$D232="","",'入力シート'!$D232)</f>
        <v>0</v>
      </c>
      <c r="V15" s="1">
        <f>IF('入力シート'!$D233="","",'入力シート'!$D233)</f>
      </c>
      <c r="W15" s="29">
        <f>LEFTB(IF('入力シート'!$D236="","",'入力シート'!$D236)&amp;IF('入力シート'!$D234="","",":"&amp;'入力シート'!$D234)&amp;IF('入力シート'!$D235="","",":"&amp;'入力シート'!$D235),200)</f>
      </c>
      <c r="X15" s="1">
        <f>IF('入力シート'!$D234="","",'入力シート'!$D234)</f>
      </c>
      <c r="Y15" s="1">
        <f>IF('入力シート'!$D235="","",'入力シート'!$D235)</f>
      </c>
    </row>
    <row r="16" spans="1:25" ht="15" customHeight="1">
      <c r="A16" s="1">
        <f>IF('入力シート'!$D$2="","",'入力シート'!$D$2)</f>
      </c>
      <c r="B16" s="1" t="str">
        <f>IF('入力シート'!$D$3="","",'入力シート'!$D$3)</f>
        <v>不明</v>
      </c>
      <c r="C16" s="1" t="str">
        <f>IF('入力シート'!$D$4="","",'入力シート'!$D$4)</f>
        <v>不明</v>
      </c>
      <c r="D16" s="1">
        <f>IF('入力シート'!$D$5="","",'入力シート'!$D$5)</f>
      </c>
      <c r="E16" s="1">
        <f>IF('入力シート'!$D$6="","",'入力シート'!$D$6)</f>
      </c>
      <c r="F16" s="1">
        <f>IF('入力シート'!$D$7="","",'入力シート'!$D$7)</f>
      </c>
      <c r="G16" s="1">
        <f>IF('入力シート'!$D$8="","",'入力シート'!$D$8)</f>
      </c>
      <c r="H16" s="1">
        <f>IF('入力シート'!$D$9="","",'入力シート'!$D$9)</f>
      </c>
      <c r="I16" s="1">
        <f>LEFTB(IF('入力シート'!$D$10="","",'入力シート'!$D$10),100)</f>
      </c>
      <c r="J16" s="1">
        <f>IF('入力シート'!$D237="","",'入力シート'!$D237)</f>
      </c>
      <c r="K16" s="1">
        <f>IF('入力シート'!$D238="","",'入力シート'!$D238)</f>
      </c>
      <c r="L16" s="1">
        <f>IF('入力シート'!$D239="",IF('入力シート'!$D240="","",'入力シート'!$D240),IF('入力シート'!$D240="",'入力シート'!$D239,MIN('入力シート'!$D239,'入力シート'!$D240)))</f>
      </c>
      <c r="M16" s="1">
        <f>IF('入力シート'!$D240="",IF('入力シート'!$D239="","",'入力シート'!$D239),IF('入力シート'!$D239="",'入力シート'!$D240,MAX('入力シート'!$D239,'入力シート'!$D240)))</f>
      </c>
      <c r="N16" s="1">
        <f>IF('入力シート'!$D241="","",'入力シート'!$D241)</f>
      </c>
      <c r="O16" s="1">
        <f>IF('入力シート'!$D242="","",'入力シート'!$D242)</f>
      </c>
      <c r="P16" s="1">
        <f>LEFTB(IF('入力シート'!$D243="","",'入力シート'!$D243),200)</f>
      </c>
      <c r="Q16" s="1">
        <f>LEFTB(IF('入力シート'!$D244="","",'入力シート'!$D244),200)</f>
      </c>
      <c r="R16" s="1">
        <f>LEFTB(IF('入力シート'!$D245="","",'入力シート'!$D245),100)</f>
      </c>
      <c r="S16" s="1">
        <f>IF('入力シート'!$D246="","",'入力シート'!$D246)</f>
      </c>
      <c r="T16" s="1">
        <f>IF('入力シート'!$D247="","",'入力シート'!$D247)</f>
      </c>
      <c r="U16" s="1">
        <f>IF('入力シート'!$D248="","",'入力シート'!$D248)</f>
        <v>0</v>
      </c>
      <c r="V16" s="1">
        <f>IF('入力シート'!$D249="","",'入力シート'!$D249)</f>
      </c>
      <c r="W16" s="29">
        <f>LEFTB(IF('入力シート'!$D252="","",'入力シート'!$D252)&amp;IF('入力シート'!$D250="","",":"&amp;'入力シート'!$D250)&amp;IF('入力シート'!$D251="","",":"&amp;'入力シート'!$D251),200)</f>
      </c>
      <c r="X16" s="1">
        <f>IF('入力シート'!$D250="","",'入力シート'!$D250)</f>
      </c>
      <c r="Y16" s="1">
        <f>IF('入力シート'!$D251="","",'入力シート'!$D251)</f>
      </c>
    </row>
    <row r="17" spans="1:25" ht="15" customHeight="1">
      <c r="A17" s="1">
        <f>IF('入力シート'!$D$2="","",'入力シート'!$D$2)</f>
      </c>
      <c r="B17" s="1" t="str">
        <f>IF('入力シート'!$D$3="","",'入力シート'!$D$3)</f>
        <v>不明</v>
      </c>
      <c r="C17" s="1" t="str">
        <f>IF('入力シート'!$D$4="","",'入力シート'!$D$4)</f>
        <v>不明</v>
      </c>
      <c r="D17" s="1">
        <f>IF('入力シート'!$D$5="","",'入力シート'!$D$5)</f>
      </c>
      <c r="E17" s="1">
        <f>IF('入力シート'!$D$6="","",'入力シート'!$D$6)</f>
      </c>
      <c r="F17" s="1">
        <f>IF('入力シート'!$D$7="","",'入力シート'!$D$7)</f>
      </c>
      <c r="G17" s="1">
        <f>IF('入力シート'!$D$8="","",'入力シート'!$D$8)</f>
      </c>
      <c r="H17" s="1">
        <f>IF('入力シート'!$D$9="","",'入力シート'!$D$9)</f>
      </c>
      <c r="I17" s="1">
        <f>LEFTB(IF('入力シート'!$D$10="","",'入力シート'!$D$10),100)</f>
      </c>
      <c r="J17" s="1">
        <f>IF('入力シート'!$D253="","",'入力シート'!$D253)</f>
      </c>
      <c r="K17" s="1">
        <f>IF('入力シート'!$D254="","",'入力シート'!$D254)</f>
      </c>
      <c r="L17" s="1">
        <f>IF('入力シート'!$D255="",IF('入力シート'!$D256="","",'入力シート'!$D256),IF('入力シート'!$D256="",'入力シート'!$D255,MIN('入力シート'!$D255,'入力シート'!$D256)))</f>
      </c>
      <c r="M17" s="1">
        <f>IF('入力シート'!$D256="",IF('入力シート'!$D255="","",'入力シート'!$D255),IF('入力シート'!$D255="",'入力シート'!$D256,MAX('入力シート'!$D255,'入力シート'!$D256)))</f>
      </c>
      <c r="N17" s="1">
        <f>IF('入力シート'!$D257="","",'入力シート'!$D257)</f>
      </c>
      <c r="O17" s="1">
        <f>IF('入力シート'!$D258="","",'入力シート'!$D258)</f>
      </c>
      <c r="P17" s="1">
        <f>LEFTB(IF('入力シート'!$D259="","",'入力シート'!$D259),200)</f>
      </c>
      <c r="Q17" s="1">
        <f>LEFTB(IF('入力シート'!$D260="","",'入力シート'!$D260),200)</f>
      </c>
      <c r="R17" s="1">
        <f>LEFTB(IF('入力シート'!$D261="","",'入力シート'!$D261),100)</f>
      </c>
      <c r="S17" s="1">
        <f>IF('入力シート'!$D262="","",'入力シート'!$D262)</f>
      </c>
      <c r="T17" s="1">
        <f>IF('入力シート'!$D263="","",'入力シート'!$D263)</f>
      </c>
      <c r="U17" s="1">
        <f>IF('入力シート'!$D264="","",'入力シート'!$D264)</f>
        <v>0</v>
      </c>
      <c r="V17" s="1">
        <f>IF('入力シート'!$D265="","",'入力シート'!$D265)</f>
      </c>
      <c r="W17" s="29">
        <f>LEFTB(IF('入力シート'!$D268="","",'入力シート'!$D268)&amp;IF('入力シート'!$D266="","",":"&amp;'入力シート'!$D266)&amp;IF('入力シート'!$D267="","",":"&amp;'入力シート'!$D267),200)</f>
      </c>
      <c r="X17" s="1">
        <f>IF('入力シート'!$D266="","",'入力シート'!$D266)</f>
      </c>
      <c r="Y17" s="1">
        <f>IF('入力シート'!$D267="","",'入力シート'!$D267)</f>
      </c>
    </row>
    <row r="18" spans="1:25" ht="15" customHeight="1">
      <c r="A18" s="1">
        <f>IF('入力シート'!$D$2="","",'入力シート'!$D$2)</f>
      </c>
      <c r="B18" s="1" t="str">
        <f>IF('入力シート'!$D$3="","",'入力シート'!$D$3)</f>
        <v>不明</v>
      </c>
      <c r="C18" s="1" t="str">
        <f>IF('入力シート'!$D$4="","",'入力シート'!$D$4)</f>
        <v>不明</v>
      </c>
      <c r="D18" s="1">
        <f>IF('入力シート'!$D$5="","",'入力シート'!$D$5)</f>
      </c>
      <c r="E18" s="1">
        <f>IF('入力シート'!$D$6="","",'入力シート'!$D$6)</f>
      </c>
      <c r="F18" s="1">
        <f>IF('入力シート'!$D$7="","",'入力シート'!$D$7)</f>
      </c>
      <c r="G18" s="1">
        <f>IF('入力シート'!$D$8="","",'入力シート'!$D$8)</f>
      </c>
      <c r="H18" s="1">
        <f>IF('入力シート'!$D$9="","",'入力シート'!$D$9)</f>
      </c>
      <c r="I18" s="1">
        <f>LEFTB(IF('入力シート'!$D$10="","",'入力シート'!$D$10),100)</f>
      </c>
      <c r="J18" s="1">
        <f>IF('入力シート'!$D269="","",'入力シート'!$D269)</f>
      </c>
      <c r="K18" s="1">
        <f>IF('入力シート'!$D270="","",'入力シート'!$D270)</f>
      </c>
      <c r="L18" s="1">
        <f>IF('入力シート'!$D271="",IF('入力シート'!$D272="","",'入力シート'!$D272),IF('入力シート'!$D272="",'入力シート'!$D271,MIN('入力シート'!$D271,'入力シート'!$D272)))</f>
      </c>
      <c r="M18" s="1">
        <f>IF('入力シート'!$D272="",IF('入力シート'!$D271="","",'入力シート'!$D271),IF('入力シート'!$D271="",'入力シート'!$D272,MAX('入力シート'!$D271,'入力シート'!$D272)))</f>
      </c>
      <c r="N18" s="1">
        <f>IF('入力シート'!$D273="","",'入力シート'!$D273)</f>
      </c>
      <c r="O18" s="1">
        <f>IF('入力シート'!$D274="","",'入力シート'!$D274)</f>
      </c>
      <c r="P18" s="1">
        <f>LEFTB(IF('入力シート'!$D275="","",'入力シート'!$D275),200)</f>
      </c>
      <c r="Q18" s="1">
        <f>LEFTB(IF('入力シート'!$D276="","",'入力シート'!$D276),200)</f>
      </c>
      <c r="R18" s="1">
        <f>LEFTB(IF('入力シート'!$D277="","",'入力シート'!$D277),100)</f>
      </c>
      <c r="S18" s="1">
        <f>IF('入力シート'!$D278="","",'入力シート'!$D278)</f>
      </c>
      <c r="T18" s="1">
        <f>IF('入力シート'!$D279="","",'入力シート'!$D279)</f>
      </c>
      <c r="U18" s="1">
        <f>IF('入力シート'!$D280="","",'入力シート'!$D280)</f>
        <v>0</v>
      </c>
      <c r="V18" s="1">
        <f>IF('入力シート'!$D281="","",'入力シート'!$D281)</f>
      </c>
      <c r="W18" s="29">
        <f>LEFTB(IF('入力シート'!$D284="","",'入力シート'!$D284)&amp;IF('入力シート'!$D282="","",":"&amp;'入力シート'!$D282)&amp;IF('入力シート'!$D283="","",":"&amp;'入力シート'!$D283),200)</f>
      </c>
      <c r="X18" s="1">
        <f>IF('入力シート'!$D282="","",'入力シート'!$D282)</f>
      </c>
      <c r="Y18" s="1">
        <f>IF('入力シート'!$D283="","",'入力シート'!$D283)</f>
      </c>
    </row>
    <row r="19" spans="1:25" ht="15" customHeight="1">
      <c r="A19" s="1">
        <f>IF('入力シート'!$D$2="","",'入力シート'!$D$2)</f>
      </c>
      <c r="B19" s="1" t="str">
        <f>IF('入力シート'!$D$3="","",'入力シート'!$D$3)</f>
        <v>不明</v>
      </c>
      <c r="C19" s="1" t="str">
        <f>IF('入力シート'!$D$4="","",'入力シート'!$D$4)</f>
        <v>不明</v>
      </c>
      <c r="D19" s="1">
        <f>IF('入力シート'!$D$5="","",'入力シート'!$D$5)</f>
      </c>
      <c r="E19" s="1">
        <f>IF('入力シート'!$D$6="","",'入力シート'!$D$6)</f>
      </c>
      <c r="F19" s="1">
        <f>IF('入力シート'!$D$7="","",'入力シート'!$D$7)</f>
      </c>
      <c r="G19" s="1">
        <f>IF('入力シート'!$D$8="","",'入力シート'!$D$8)</f>
      </c>
      <c r="H19" s="1">
        <f>IF('入力シート'!$D$9="","",'入力シート'!$D$9)</f>
      </c>
      <c r="I19" s="1">
        <f>LEFTB(IF('入力シート'!$D$10="","",'入力シート'!$D$10),100)</f>
      </c>
      <c r="J19" s="1">
        <f>IF('入力シート'!$D285="","",'入力シート'!$D285)</f>
      </c>
      <c r="K19" s="1">
        <f>IF('入力シート'!$D286="","",'入力シート'!$D286)</f>
      </c>
      <c r="L19" s="1">
        <f>IF('入力シート'!$D287="",IF('入力シート'!$D288="","",'入力シート'!$D288),IF('入力シート'!$D288="",'入力シート'!$D287,MIN('入力シート'!$D287,'入力シート'!$D288)))</f>
      </c>
      <c r="M19" s="1">
        <f>IF('入力シート'!$D288="",IF('入力シート'!$D287="","",'入力シート'!$D287),IF('入力シート'!$D287="",'入力シート'!$D288,MAX('入力シート'!$D287,'入力シート'!$D288)))</f>
      </c>
      <c r="N19" s="1">
        <f>IF('入力シート'!$D289="","",'入力シート'!$D289)</f>
      </c>
      <c r="O19" s="1">
        <f>IF('入力シート'!$D290="","",'入力シート'!$D290)</f>
      </c>
      <c r="P19" s="1">
        <f>LEFTB(IF('入力シート'!$D291="","",'入力シート'!$D291),200)</f>
      </c>
      <c r="Q19" s="1">
        <f>LEFTB(IF('入力シート'!$D292="","",'入力シート'!$D292),200)</f>
      </c>
      <c r="R19" s="1">
        <f>LEFTB(IF('入力シート'!$D293="","",'入力シート'!$D293),100)</f>
      </c>
      <c r="S19" s="1">
        <f>IF('入力シート'!$D294="","",'入力シート'!$D294)</f>
      </c>
      <c r="T19" s="1">
        <f>IF('入力シート'!$D295="","",'入力シート'!$D295)</f>
      </c>
      <c r="U19" s="1">
        <f>IF('入力シート'!$D296="","",'入力シート'!$D296)</f>
        <v>0</v>
      </c>
      <c r="V19" s="1">
        <f>IF('入力シート'!$D297="","",'入力シート'!$D297)</f>
      </c>
      <c r="W19" s="29">
        <f>LEFTB(IF('入力シート'!$D300="","",'入力シート'!$D300)&amp;IF('入力シート'!$D298="","",":"&amp;'入力シート'!$D298)&amp;IF('入力シート'!$D299="","",":"&amp;'入力シート'!$D299),200)</f>
      </c>
      <c r="X19" s="1">
        <f>IF('入力シート'!$D298="","",'入力シート'!$D298)</f>
      </c>
      <c r="Y19" s="1">
        <f>IF('入力シート'!$D299="","",'入力シート'!$D299)</f>
      </c>
    </row>
    <row r="20" spans="1:25" ht="15" customHeight="1">
      <c r="A20" s="1">
        <f>IF('入力シート'!$D$2="","",'入力シート'!$D$2)</f>
      </c>
      <c r="B20" s="1" t="str">
        <f>IF('入力シート'!$D$3="","",'入力シート'!$D$3)</f>
        <v>不明</v>
      </c>
      <c r="C20" s="1" t="str">
        <f>IF('入力シート'!$D$4="","",'入力シート'!$D$4)</f>
        <v>不明</v>
      </c>
      <c r="D20" s="1">
        <f>IF('入力シート'!$D$5="","",'入力シート'!$D$5)</f>
      </c>
      <c r="E20" s="1">
        <f>IF('入力シート'!$D$6="","",'入力シート'!$D$6)</f>
      </c>
      <c r="F20" s="1">
        <f>IF('入力シート'!$D$7="","",'入力シート'!$D$7)</f>
      </c>
      <c r="G20" s="1">
        <f>IF('入力シート'!$D$8="","",'入力シート'!$D$8)</f>
      </c>
      <c r="H20" s="1">
        <f>IF('入力シート'!$D$9="","",'入力シート'!$D$9)</f>
      </c>
      <c r="I20" s="1">
        <f>LEFTB(IF('入力シート'!$D$10="","",'入力シート'!$D$10),100)</f>
      </c>
      <c r="J20" s="1">
        <f>IF('入力シート'!$D301="","",'入力シート'!$D301)</f>
      </c>
      <c r="K20" s="1">
        <f>IF('入力シート'!$D302="","",'入力シート'!$D302)</f>
      </c>
      <c r="L20" s="1">
        <f>IF('入力シート'!$D303="",IF('入力シート'!$D304="","",'入力シート'!$D304),IF('入力シート'!$D304="",'入力シート'!$D303,MIN('入力シート'!$D303,'入力シート'!$D304)))</f>
      </c>
      <c r="M20" s="1">
        <f>IF('入力シート'!$D304="",IF('入力シート'!$D303="","",'入力シート'!$D303),IF('入力シート'!$D303="",'入力シート'!$D304,MAX('入力シート'!$D303,'入力シート'!$D304)))</f>
      </c>
      <c r="N20" s="1">
        <f>IF('入力シート'!$D305="","",'入力シート'!$D305)</f>
      </c>
      <c r="O20" s="1">
        <f>IF('入力シート'!$D306="","",'入力シート'!$D306)</f>
      </c>
      <c r="P20" s="1">
        <f>LEFTB(IF('入力シート'!$D307="","",'入力シート'!$D307),200)</f>
      </c>
      <c r="Q20" s="1">
        <f>LEFTB(IF('入力シート'!$D308="","",'入力シート'!$D308),200)</f>
      </c>
      <c r="R20" s="1">
        <f>LEFTB(IF('入力シート'!$D309="","",'入力シート'!$D309),100)</f>
      </c>
      <c r="S20" s="1">
        <f>IF('入力シート'!$D310="","",'入力シート'!$D310)</f>
      </c>
      <c r="T20" s="1">
        <f>IF('入力シート'!$D311="","",'入力シート'!$D311)</f>
      </c>
      <c r="U20" s="1">
        <f>IF('入力シート'!$D312="","",'入力シート'!$D312)</f>
        <v>0</v>
      </c>
      <c r="V20" s="1">
        <f>IF('入力シート'!$D313="","",'入力シート'!$D313)</f>
      </c>
      <c r="W20" s="29">
        <f>LEFTB(IF('入力シート'!$D316="","",'入力シート'!$D316)&amp;IF('入力シート'!$D314="","",":"&amp;'入力シート'!$D314)&amp;IF('入力シート'!$D315="","",":"&amp;'入力シート'!$D315),200)</f>
      </c>
      <c r="X20" s="1">
        <f>IF('入力シート'!$D314="","",'入力シート'!$D314)</f>
      </c>
      <c r="Y20" s="1">
        <f>IF('入力シート'!$D315="","",'入力シート'!$D315)</f>
      </c>
    </row>
    <row r="21" spans="1:25" ht="15" customHeight="1">
      <c r="A21" s="1">
        <f>IF('入力シート'!$D$2="","",'入力シート'!$D$2)</f>
      </c>
      <c r="B21" s="1" t="str">
        <f>IF('入力シート'!$D$3="","",'入力シート'!$D$3)</f>
        <v>不明</v>
      </c>
      <c r="C21" s="1" t="str">
        <f>IF('入力シート'!$D$4="","",'入力シート'!$D$4)</f>
        <v>不明</v>
      </c>
      <c r="D21" s="1">
        <f>IF('入力シート'!$D$5="","",'入力シート'!$D$5)</f>
      </c>
      <c r="E21" s="1">
        <f>IF('入力シート'!$D$6="","",'入力シート'!$D$6)</f>
      </c>
      <c r="F21" s="1">
        <f>IF('入力シート'!$D$7="","",'入力シート'!$D$7)</f>
      </c>
      <c r="G21" s="1">
        <f>IF('入力シート'!$D$8="","",'入力シート'!$D$8)</f>
      </c>
      <c r="H21" s="1">
        <f>IF('入力シート'!$D$9="","",'入力シート'!$D$9)</f>
      </c>
      <c r="I21" s="1">
        <f>LEFTB(IF('入力シート'!$D$10="","",'入力シート'!$D$10),100)</f>
      </c>
      <c r="J21" s="1">
        <f>IF('入力シート'!$D317="","",'入力シート'!$D317)</f>
      </c>
      <c r="K21" s="1">
        <f>IF('入力シート'!$D318="","",'入力シート'!$D318)</f>
      </c>
      <c r="L21" s="1">
        <f>IF('入力シート'!$D319="",IF('入力シート'!$D320="","",'入力シート'!$D320),IF('入力シート'!$D320="",'入力シート'!$D319,MIN('入力シート'!$D319,'入力シート'!$D320)))</f>
      </c>
      <c r="M21" s="1">
        <f>IF('入力シート'!$D320="",IF('入力シート'!$D319="","",'入力シート'!$D319),IF('入力シート'!$D319="",'入力シート'!$D320,MAX('入力シート'!$D319,'入力シート'!$D320)))</f>
      </c>
      <c r="N21" s="1">
        <f>IF('入力シート'!$D321="","",'入力シート'!$D321)</f>
      </c>
      <c r="O21" s="1">
        <f>IF('入力シート'!$D322="","",'入力シート'!$D322)</f>
      </c>
      <c r="P21" s="1">
        <f>LEFTB(IF('入力シート'!$D323="","",'入力シート'!$D323),200)</f>
      </c>
      <c r="Q21" s="1">
        <f>LEFTB(IF('入力シート'!$D324="","",'入力シート'!$D324),200)</f>
      </c>
      <c r="R21" s="1">
        <f>LEFTB(IF('入力シート'!$D325="","",'入力シート'!$D325),100)</f>
      </c>
      <c r="S21" s="1">
        <f>IF('入力シート'!$D326="","",'入力シート'!$D326)</f>
      </c>
      <c r="T21" s="1">
        <f>IF('入力シート'!$D327="","",'入力シート'!$D327)</f>
      </c>
      <c r="U21" s="1">
        <f>IF('入力シート'!$D328="","",'入力シート'!$D328)</f>
        <v>0</v>
      </c>
      <c r="V21" s="1">
        <f>IF('入力シート'!$D329="","",'入力シート'!$D329)</f>
      </c>
      <c r="W21" s="29">
        <f>LEFTB(IF('入力シート'!$D332="","",'入力シート'!$D332)&amp;IF('入力シート'!$D330="","",":"&amp;'入力シート'!$D330)&amp;IF('入力シート'!$D331="","",":"&amp;'入力シート'!$D331),200)</f>
      </c>
      <c r="X21" s="1">
        <f>IF('入力シート'!$D330="","",'入力シート'!$D330)</f>
      </c>
      <c r="Y21" s="1">
        <f>IF('入力シート'!$D331="","",'入力シート'!$D331)</f>
      </c>
    </row>
  </sheetData>
  <sheetProtection/>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盛岡土木部道路環境課　成田　9-22-6646</cp:lastModifiedBy>
  <cp:lastPrinted>2011-02-18T07:17:23Z</cp:lastPrinted>
  <dcterms:created xsi:type="dcterms:W3CDTF">1997-01-08T22:48:59Z</dcterms:created>
  <dcterms:modified xsi:type="dcterms:W3CDTF">2013-04-25T11:30:41Z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