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83.21\法務学事課\02　私学振興\500■私学助成（県）\582_私立学校耐震改築事業費補助金\01_要綱\R3\02_通知（HP）\補助金ページ用\"/>
    </mc:Choice>
  </mc:AlternateContent>
  <bookViews>
    <workbookView xWindow="0" yWindow="0" windowWidth="15840" windowHeight="8712"/>
  </bookViews>
  <sheets>
    <sheet name="様式第２号別紙" sheetId="1" r:id="rId1"/>
    <sheet name="記載例"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2" i="3" l="1"/>
  <c r="K15" i="3"/>
  <c r="G32" i="3" l="1"/>
  <c r="D32" i="3"/>
  <c r="G15" i="3"/>
  <c r="D15" i="3"/>
  <c r="E12" i="3" s="1"/>
  <c r="F12" i="3" s="1"/>
  <c r="H12" i="3" s="1"/>
  <c r="J12" i="3" s="1"/>
  <c r="L12" i="3" s="1"/>
  <c r="E31" i="3" l="1"/>
  <c r="F31" i="3" s="1"/>
  <c r="H31" i="3" s="1"/>
  <c r="J31" i="3" s="1"/>
  <c r="L31" i="3" s="1"/>
  <c r="E30" i="3"/>
  <c r="F30" i="3" s="1"/>
  <c r="H30" i="3" s="1"/>
  <c r="J30" i="3" s="1"/>
  <c r="L30" i="3" s="1"/>
  <c r="E29" i="3"/>
  <c r="E15" i="3"/>
  <c r="E14" i="3"/>
  <c r="F14" i="3" s="1"/>
  <c r="H14" i="3" s="1"/>
  <c r="J14" i="3" s="1"/>
  <c r="L14" i="3" s="1"/>
  <c r="E13" i="3"/>
  <c r="F13" i="3" s="1"/>
  <c r="H13" i="3" s="1"/>
  <c r="J13" i="3" s="1"/>
  <c r="L13" i="3" s="1"/>
  <c r="L15" i="3" s="1"/>
  <c r="J15" i="3" l="1"/>
  <c r="E32" i="3"/>
  <c r="F29" i="3"/>
  <c r="F15" i="3"/>
  <c r="H15" i="3" s="1"/>
  <c r="H29" i="3" l="1"/>
  <c r="J29" i="3" s="1"/>
  <c r="F32" i="3"/>
  <c r="H32" i="3" s="1"/>
  <c r="J32" i="3" l="1"/>
  <c r="L29" i="3"/>
  <c r="L32" i="3" s="1"/>
</calcChain>
</file>

<file path=xl/sharedStrings.xml><?xml version="1.0" encoding="utf-8"?>
<sst xmlns="http://schemas.openxmlformats.org/spreadsheetml/2006/main" count="118" uniqueCount="41">
  <si>
    <t>様式第２号（別表第２関係）別紙</t>
    <rPh sb="0" eb="2">
      <t>ヨウシキ</t>
    </rPh>
    <rPh sb="2" eb="3">
      <t>ダイ</t>
    </rPh>
    <rPh sb="4" eb="5">
      <t>ゴウ</t>
    </rPh>
    <rPh sb="6" eb="8">
      <t>ベッピョウ</t>
    </rPh>
    <rPh sb="8" eb="9">
      <t>ダイ</t>
    </rPh>
    <rPh sb="10" eb="12">
      <t>カンケイ</t>
    </rPh>
    <rPh sb="13" eb="15">
      <t>ベッシ</t>
    </rPh>
    <phoneticPr fontId="2"/>
  </si>
  <si>
    <t>１年目</t>
    <rPh sb="1" eb="3">
      <t>ネンメ</t>
    </rPh>
    <phoneticPr fontId="2"/>
  </si>
  <si>
    <t>２年目</t>
    <rPh sb="1" eb="3">
      <t>ネンメ</t>
    </rPh>
    <phoneticPr fontId="2"/>
  </si>
  <si>
    <t>３年目</t>
    <rPh sb="1" eb="3">
      <t>ネンメ</t>
    </rPh>
    <phoneticPr fontId="2"/>
  </si>
  <si>
    <t>計</t>
    <rPh sb="0" eb="1">
      <t>ケイ</t>
    </rPh>
    <phoneticPr fontId="2"/>
  </si>
  <si>
    <t>年度</t>
    <rPh sb="0" eb="2">
      <t>ネンド</t>
    </rPh>
    <phoneticPr fontId="2"/>
  </si>
  <si>
    <t>国庫補助対象経費</t>
    <rPh sb="0" eb="2">
      <t>コッコ</t>
    </rPh>
    <rPh sb="2" eb="4">
      <t>ホジョ</t>
    </rPh>
    <rPh sb="4" eb="6">
      <t>タイショウ</t>
    </rPh>
    <rPh sb="6" eb="8">
      <t>ケイヒ</t>
    </rPh>
    <phoneticPr fontId="2"/>
  </si>
  <si>
    <t>県補助金交付額</t>
    <rPh sb="0" eb="1">
      <t>ケン</t>
    </rPh>
    <rPh sb="1" eb="4">
      <t>ホジョキン</t>
    </rPh>
    <rPh sb="4" eb="6">
      <t>コウフ</t>
    </rPh>
    <rPh sb="6" eb="7">
      <t>ガク</t>
    </rPh>
    <phoneticPr fontId="2"/>
  </si>
  <si>
    <t>備考</t>
    <rPh sb="0" eb="2">
      <t>ビコウ</t>
    </rPh>
    <phoneticPr fontId="2"/>
  </si>
  <si>
    <t>設置者名</t>
    <rPh sb="0" eb="2">
      <t>セッチ</t>
    </rPh>
    <rPh sb="2" eb="3">
      <t>シャ</t>
    </rPh>
    <rPh sb="3" eb="4">
      <t>メイ</t>
    </rPh>
    <phoneticPr fontId="2"/>
  </si>
  <si>
    <t>学校名</t>
    <rPh sb="0" eb="3">
      <t>ガッコウメイ</t>
    </rPh>
    <phoneticPr fontId="2"/>
  </si>
  <si>
    <t>（円・％）</t>
    <rPh sb="1" eb="2">
      <t>エン</t>
    </rPh>
    <phoneticPr fontId="2"/>
  </si>
  <si>
    <t>私立学校耐震改築事業　年度別経費計算書</t>
    <rPh sb="0" eb="4">
      <t>シリツガッコウ</t>
    </rPh>
    <rPh sb="4" eb="6">
      <t>タイシン</t>
    </rPh>
    <rPh sb="6" eb="8">
      <t>カイチク</t>
    </rPh>
    <rPh sb="8" eb="10">
      <t>ジギョウ</t>
    </rPh>
    <rPh sb="11" eb="13">
      <t>ネンド</t>
    </rPh>
    <rPh sb="13" eb="14">
      <t>ベツ</t>
    </rPh>
    <rPh sb="14" eb="16">
      <t>ケイヒ</t>
    </rPh>
    <rPh sb="16" eb="19">
      <t>ケイサンショ</t>
    </rPh>
    <phoneticPr fontId="2"/>
  </si>
  <si>
    <t>年度における割合</t>
    <rPh sb="0" eb="2">
      <t>ネンド</t>
    </rPh>
    <rPh sb="6" eb="8">
      <t>ワリアイ</t>
    </rPh>
    <phoneticPr fontId="2"/>
  </si>
  <si>
    <t>A</t>
    <phoneticPr fontId="2"/>
  </si>
  <si>
    <t>B</t>
    <phoneticPr fontId="2"/>
  </si>
  <si>
    <t>調整額</t>
    <rPh sb="0" eb="3">
      <t>チョウセイガク</t>
    </rPh>
    <phoneticPr fontId="2"/>
  </si>
  <si>
    <t>D</t>
    <phoneticPr fontId="2"/>
  </si>
  <si>
    <t>補助率</t>
    <rPh sb="0" eb="3">
      <t>ホジョリツ</t>
    </rPh>
    <phoneticPr fontId="2"/>
  </si>
  <si>
    <t>F</t>
    <phoneticPr fontId="2"/>
  </si>
  <si>
    <t>G＝E×F</t>
    <phoneticPr fontId="2"/>
  </si>
  <si>
    <t>　　　（調整する年度が複数年度にわたる場合は、調整額は均等額となるようにすること。）</t>
    <rPh sb="4" eb="6">
      <t>チョウセイ</t>
    </rPh>
    <rPh sb="8" eb="10">
      <t>ネンド</t>
    </rPh>
    <rPh sb="11" eb="15">
      <t>フクスウネンド</t>
    </rPh>
    <rPh sb="19" eb="21">
      <t>バアイ</t>
    </rPh>
    <rPh sb="23" eb="26">
      <t>チョウセイガク</t>
    </rPh>
    <rPh sb="27" eb="30">
      <t>キントウガク</t>
    </rPh>
    <phoneticPr fontId="2"/>
  </si>
  <si>
    <t>【例：１年目】</t>
    <rPh sb="1" eb="2">
      <t>レイ</t>
    </rPh>
    <rPh sb="4" eb="6">
      <t>ネンメ</t>
    </rPh>
    <phoneticPr fontId="2"/>
  </si>
  <si>
    <t>（円・％）</t>
    <phoneticPr fontId="2"/>
  </si>
  <si>
    <t>1/6</t>
    <phoneticPr fontId="2"/>
  </si>
  <si>
    <t>E＝C＋D</t>
    <phoneticPr fontId="2"/>
  </si>
  <si>
    <t>【例：２年目（全体事業費が増額となる場合の記載例）】</t>
    <rPh sb="1" eb="2">
      <t>レイ</t>
    </rPh>
    <rPh sb="4" eb="6">
      <t>ネンメ</t>
    </rPh>
    <rPh sb="7" eb="11">
      <t>ゼンタイジギョウ</t>
    </rPh>
    <rPh sb="11" eb="12">
      <t>ヒ</t>
    </rPh>
    <rPh sb="13" eb="15">
      <t>ゾウガク</t>
    </rPh>
    <rPh sb="18" eb="20">
      <t>バアイ</t>
    </rPh>
    <rPh sb="21" eb="24">
      <t>キサイレイ</t>
    </rPh>
    <phoneticPr fontId="2"/>
  </si>
  <si>
    <t>H</t>
    <phoneticPr fontId="2"/>
  </si>
  <si>
    <t>最終年度
調整額
（端数調整）</t>
    <rPh sb="0" eb="4">
      <t>サイシュウネンド</t>
    </rPh>
    <rPh sb="5" eb="8">
      <t>チョウセイガク</t>
    </rPh>
    <rPh sb="10" eb="14">
      <t>ハスウチョウセイ</t>
    </rPh>
    <phoneticPr fontId="2"/>
  </si>
  <si>
    <t>I＝G+H</t>
    <phoneticPr fontId="2"/>
  </si>
  <si>
    <t>私立学校耐震改築事業　年度別経費計算書　　【　記載例　】</t>
    <rPh sb="0" eb="4">
      <t>シリツガッコウ</t>
    </rPh>
    <rPh sb="4" eb="6">
      <t>タイシン</t>
    </rPh>
    <rPh sb="6" eb="8">
      <t>カイチク</t>
    </rPh>
    <rPh sb="8" eb="10">
      <t>ジギョウ</t>
    </rPh>
    <rPh sb="11" eb="13">
      <t>ネンド</t>
    </rPh>
    <rPh sb="13" eb="14">
      <t>ベツ</t>
    </rPh>
    <rPh sb="14" eb="16">
      <t>ケイヒ</t>
    </rPh>
    <rPh sb="16" eb="19">
      <t>ケイサンショ</t>
    </rPh>
    <phoneticPr fontId="2"/>
  </si>
  <si>
    <t>C＝A（計）×B
（※１　上限２億）</t>
    <rPh sb="4" eb="5">
      <t>ケイ</t>
    </rPh>
    <rPh sb="13" eb="15">
      <t>ジョウゲン</t>
    </rPh>
    <rPh sb="16" eb="17">
      <t>オク</t>
    </rPh>
    <phoneticPr fontId="2"/>
  </si>
  <si>
    <t>県補助対象経費</t>
    <rPh sb="0" eb="1">
      <t>ケン</t>
    </rPh>
    <rPh sb="1" eb="3">
      <t>ホジョ</t>
    </rPh>
    <rPh sb="3" eb="5">
      <t>タイショウ</t>
    </rPh>
    <rPh sb="5" eb="7">
      <t>ケイヒ</t>
    </rPh>
    <phoneticPr fontId="2"/>
  </si>
  <si>
    <t>※１　県補助対象経費（C）について、一連の耐震改築工事及び付帯工事における国庫補助対象経費の合計額が、県補助対象経費上限額の２億円を超える場合、「C＝200,000,000円×B」として算定した金額を記載すること。</t>
    <rPh sb="3" eb="10">
      <t>ケンホジョタイショウケイヒ</t>
    </rPh>
    <rPh sb="18" eb="20">
      <t>イチレン</t>
    </rPh>
    <rPh sb="21" eb="28">
      <t>タイシンカイチクコウジオヨ</t>
    </rPh>
    <rPh sb="29" eb="33">
      <t>フタイコウジ</t>
    </rPh>
    <rPh sb="37" eb="43">
      <t>コッコホジョタイショウ</t>
    </rPh>
    <rPh sb="43" eb="45">
      <t>ケイヒ</t>
    </rPh>
    <rPh sb="46" eb="49">
      <t>ゴウケイガク</t>
    </rPh>
    <rPh sb="51" eb="58">
      <t>ケンホジョタイショウケイヒ</t>
    </rPh>
    <rPh sb="58" eb="61">
      <t>ジョウゲンガク</t>
    </rPh>
    <rPh sb="63" eb="65">
      <t>オクエン</t>
    </rPh>
    <rPh sb="66" eb="67">
      <t>コ</t>
    </rPh>
    <rPh sb="69" eb="71">
      <t>バアイ</t>
    </rPh>
    <rPh sb="86" eb="87">
      <t>エン</t>
    </rPh>
    <rPh sb="93" eb="95">
      <t>サンテイ</t>
    </rPh>
    <rPh sb="97" eb="99">
      <t>キンガク</t>
    </rPh>
    <rPh sb="100" eb="102">
      <t>キサイ</t>
    </rPh>
    <phoneticPr fontId="2"/>
  </si>
  <si>
    <t>調整後
県補助対象経費</t>
    <rPh sb="0" eb="3">
      <t>チョウセイゴ</t>
    </rPh>
    <rPh sb="4" eb="5">
      <t>ケン</t>
    </rPh>
    <rPh sb="5" eb="7">
      <t>ホジョ</t>
    </rPh>
    <rPh sb="7" eb="9">
      <t>タイショウ</t>
    </rPh>
    <rPh sb="9" eb="11">
      <t>ケイヒ</t>
    </rPh>
    <phoneticPr fontId="2"/>
  </si>
  <si>
    <t>※２　調整額（D）は、国庫補助対象経費等の増減で年度における割合が変更したことにより、県補助金交付額が実際に交付を受けた額と異なることとなった場合に、実際に交付を受けた額と一致させるため、必要な額を計上すること。</t>
    <phoneticPr fontId="2"/>
  </si>
  <si>
    <t>　　　なお、国庫補助対象経費の合計額が、県補助対象経費上限額の２億円を超える場合は、調整後県補助対象経費欄（E）の合計額が２億円となるよう必要な額を計上すること。</t>
    <rPh sb="62" eb="64">
      <t>オクエン</t>
    </rPh>
    <rPh sb="69" eb="71">
      <t>ヒツヨウ</t>
    </rPh>
    <rPh sb="72" eb="73">
      <t>ガク</t>
    </rPh>
    <rPh sb="74" eb="76">
      <t>ケイジョウ</t>
    </rPh>
    <phoneticPr fontId="2"/>
  </si>
  <si>
    <t>※３　※２により調整額を記載した場合、翌年度以降の年度で、調整後県補助対象経費欄（E）の合計額が国庫補助対象経費欄（A）の合計額と一致するよう必要な額を計上すること。</t>
    <rPh sb="8" eb="11">
      <t>チョウセイガク</t>
    </rPh>
    <rPh sb="12" eb="14">
      <t>キサイ</t>
    </rPh>
    <rPh sb="16" eb="18">
      <t>バアイ</t>
    </rPh>
    <rPh sb="19" eb="22">
      <t>ヨクネンド</t>
    </rPh>
    <rPh sb="22" eb="24">
      <t>イコウ</t>
    </rPh>
    <rPh sb="25" eb="27">
      <t>ネンド</t>
    </rPh>
    <rPh sb="29" eb="32">
      <t>チョウセイゴ</t>
    </rPh>
    <rPh sb="32" eb="33">
      <t>ケン</t>
    </rPh>
    <rPh sb="33" eb="35">
      <t>ホジョ</t>
    </rPh>
    <rPh sb="35" eb="37">
      <t>タイショウ</t>
    </rPh>
    <rPh sb="37" eb="39">
      <t>ケイヒ</t>
    </rPh>
    <rPh sb="39" eb="40">
      <t>ラン</t>
    </rPh>
    <rPh sb="44" eb="46">
      <t>ゴウケイ</t>
    </rPh>
    <rPh sb="46" eb="47">
      <t>ガク</t>
    </rPh>
    <rPh sb="48" eb="50">
      <t>コッコ</t>
    </rPh>
    <rPh sb="50" eb="56">
      <t>ホジョタイショウケイヒ</t>
    </rPh>
    <rPh sb="56" eb="57">
      <t>ラン</t>
    </rPh>
    <rPh sb="61" eb="63">
      <t>ゴウケイ</t>
    </rPh>
    <rPh sb="63" eb="64">
      <t>ガク</t>
    </rPh>
    <rPh sb="65" eb="67">
      <t>イッチ</t>
    </rPh>
    <rPh sb="71" eb="73">
      <t>ヒツヨウ</t>
    </rPh>
    <rPh sb="74" eb="75">
      <t>ガク</t>
    </rPh>
    <rPh sb="76" eb="78">
      <t>ケイジョウ</t>
    </rPh>
    <phoneticPr fontId="2"/>
  </si>
  <si>
    <t>※４　過年度における千円未満の金額の端数処理により、最終的な補助金の合計額が、調整後県補助対象経費欄（E）の合計額に1/6を乗じて得た額（千円未満の端数を切り捨てた額）に満たない場合は、</t>
    <rPh sb="15" eb="17">
      <t>キンガク</t>
    </rPh>
    <rPh sb="26" eb="29">
      <t>サイシュウテキ</t>
    </rPh>
    <rPh sb="30" eb="33">
      <t>ホジョキン</t>
    </rPh>
    <rPh sb="34" eb="37">
      <t>ゴウケイガク</t>
    </rPh>
    <rPh sb="39" eb="42">
      <t>チョウセイゴ</t>
    </rPh>
    <rPh sb="42" eb="49">
      <t>ケンホジョタイショウケイヒ</t>
    </rPh>
    <rPh sb="49" eb="50">
      <t>ラン</t>
    </rPh>
    <rPh sb="54" eb="57">
      <t>ゴウケイガク</t>
    </rPh>
    <rPh sb="62" eb="63">
      <t>ジョウ</t>
    </rPh>
    <rPh sb="65" eb="66">
      <t>エ</t>
    </rPh>
    <rPh sb="67" eb="68">
      <t>ガク</t>
    </rPh>
    <phoneticPr fontId="2"/>
  </si>
  <si>
    <t>　　　最終年度において調整した金額を記載すること。</t>
    <phoneticPr fontId="2"/>
  </si>
  <si>
    <t>最終県補助金
交付額</t>
    <rPh sb="0" eb="2">
      <t>サイシュウ</t>
    </rPh>
    <rPh sb="2" eb="3">
      <t>ケン</t>
    </rPh>
    <rPh sb="3" eb="6">
      <t>ホジョキン</t>
    </rPh>
    <rPh sb="7" eb="10">
      <t>コウフガク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</si>
</sst>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8"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u/>
      <sz val="11"/>
      <color rgb="FFFF0000"/>
      <name val="ＭＳ Ｐ明朝"/>
      <family val="1"/>
      <charset val="128"/>
    </font>
    <font>
      <u/>
      <sz val="12"/>
      <color rgb="FFFF0000"/>
      <name val="ＭＳ Ｐ明朝"/>
      <family val="1"/>
      <charset val="128"/>
    </font>
    <font>
      <sz val="11"/>
      <color theme="1"/>
      <name val="游ゴシック"/>
      <family val="2"/>
      <charset val="128"/>
      <scheme val="minor"/>
    </font>
    <font>
      <sz val="11"/>
      <name val="ＭＳ Ｐ明朝"/>
      <family val="1"/>
      <charset val="128"/>
    </font>
    <font>
      <sz val="12"/>
      <name val="ＭＳ Ｐ明朝"/>
      <family val="1"/>
      <charset val="128"/>
    </font>
  </fonts>
  <fills count="2">
    <fill>
      <patternFill patternType="none"/>
    </fill>
    <fill>
      <patternFill patternType="gray125"/>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3">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72">
    <xf numFmtId="0" fontId="0" fillId="0" borderId="0" xfId="0">
      <alignment vertical="center"/>
    </xf>
    <xf numFmtId="3" fontId="1" fillId="0" borderId="0" xfId="0" applyNumberFormat="1" applyFont="1">
      <alignment vertical="center"/>
    </xf>
    <xf numFmtId="3" fontId="3" fillId="0" borderId="0" xfId="0" applyNumberFormat="1" applyFont="1">
      <alignment vertical="center"/>
    </xf>
    <xf numFmtId="3" fontId="3" fillId="0" borderId="0" xfId="0" applyNumberFormat="1" applyFont="1" applyAlignment="1">
      <alignment horizontal="right" vertical="center"/>
    </xf>
    <xf numFmtId="3" fontId="3" fillId="0" borderId="1" xfId="0" applyNumberFormat="1" applyFont="1" applyFill="1" applyBorder="1" applyAlignment="1">
      <alignment horizontal="center" vertical="center"/>
    </xf>
    <xf numFmtId="3" fontId="3" fillId="0" borderId="2"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3" fillId="0" borderId="5" xfId="0" applyNumberFormat="1" applyFont="1" applyBorder="1">
      <alignment vertical="center"/>
    </xf>
    <xf numFmtId="3" fontId="3" fillId="0" borderId="6" xfId="0" applyNumberFormat="1" applyFont="1" applyBorder="1">
      <alignment vertical="center"/>
    </xf>
    <xf numFmtId="3" fontId="3" fillId="0" borderId="7" xfId="0" applyNumberFormat="1" applyFont="1" applyBorder="1" applyAlignment="1">
      <alignment horizontal="center" vertical="center" wrapText="1"/>
    </xf>
    <xf numFmtId="3" fontId="3" fillId="0" borderId="7" xfId="0" applyNumberFormat="1" applyFont="1" applyBorder="1" applyAlignment="1">
      <alignment horizontal="center" vertical="center"/>
    </xf>
    <xf numFmtId="3" fontId="3" fillId="0" borderId="3" xfId="0" applyNumberFormat="1" applyFont="1" applyFill="1" applyBorder="1" applyAlignment="1">
      <alignment horizontal="right" vertical="center"/>
    </xf>
    <xf numFmtId="3" fontId="3" fillId="0" borderId="4" xfId="0" applyNumberFormat="1" applyFont="1" applyBorder="1" applyAlignment="1">
      <alignment horizontal="right" vertical="center"/>
    </xf>
    <xf numFmtId="3" fontId="3" fillId="0" borderId="3" xfId="0" applyNumberFormat="1" applyFont="1" applyBorder="1" applyAlignment="1">
      <alignment horizontal="right" vertical="center"/>
    </xf>
    <xf numFmtId="3" fontId="3" fillId="0" borderId="3" xfId="0" applyNumberFormat="1" applyFont="1" applyBorder="1">
      <alignment vertical="center"/>
    </xf>
    <xf numFmtId="3" fontId="3" fillId="0" borderId="3" xfId="0" applyNumberFormat="1" applyFont="1" applyBorder="1" applyAlignment="1">
      <alignment horizontal="center" vertical="center"/>
    </xf>
    <xf numFmtId="3" fontId="4" fillId="0" borderId="0" xfId="0" applyNumberFormat="1" applyFont="1" applyAlignment="1">
      <alignment horizontal="center" vertical="center"/>
    </xf>
    <xf numFmtId="3" fontId="3" fillId="0" borderId="0" xfId="0" applyNumberFormat="1" applyFont="1" applyAlignment="1">
      <alignment horizontal="center" vertical="center"/>
    </xf>
    <xf numFmtId="3" fontId="3" fillId="0" borderId="9" xfId="0" applyNumberFormat="1" applyFont="1" applyBorder="1">
      <alignment vertical="center"/>
    </xf>
    <xf numFmtId="3" fontId="3" fillId="0" borderId="10" xfId="0" applyNumberFormat="1" applyFont="1" applyBorder="1">
      <alignment vertical="center"/>
    </xf>
    <xf numFmtId="3" fontId="3" fillId="0" borderId="11" xfId="0" applyNumberFormat="1" applyFont="1" applyBorder="1" applyAlignment="1">
      <alignment horizontal="center" vertical="center" wrapText="1"/>
    </xf>
    <xf numFmtId="3" fontId="3" fillId="0" borderId="12" xfId="0" applyNumberFormat="1" applyFont="1" applyBorder="1" applyAlignment="1">
      <alignment horizontal="center" vertical="center" wrapText="1"/>
    </xf>
    <xf numFmtId="3" fontId="3" fillId="0" borderId="11"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4" fillId="0" borderId="0" xfId="0" applyNumberFormat="1" applyFont="1">
      <alignment vertical="center"/>
    </xf>
    <xf numFmtId="10" fontId="3" fillId="0" borderId="3" xfId="2" applyNumberFormat="1" applyFont="1" applyFill="1" applyBorder="1" applyAlignment="1">
      <alignment horizontal="right" vertical="center"/>
    </xf>
    <xf numFmtId="49" fontId="3" fillId="0" borderId="3" xfId="0" applyNumberFormat="1" applyFont="1" applyBorder="1" applyAlignment="1">
      <alignment horizontal="right" vertical="center"/>
    </xf>
    <xf numFmtId="38" fontId="3" fillId="0" borderId="3" xfId="1" applyFont="1" applyBorder="1" applyAlignment="1">
      <alignment horizontal="right" vertical="center"/>
    </xf>
    <xf numFmtId="3" fontId="4" fillId="0" borderId="8" xfId="0" applyNumberFormat="1" applyFont="1" applyBorder="1" applyAlignment="1">
      <alignment vertical="center"/>
    </xf>
    <xf numFmtId="0" fontId="4" fillId="0" borderId="13" xfId="0" applyFont="1" applyFill="1" applyBorder="1" applyAlignment="1">
      <alignment vertical="center"/>
    </xf>
    <xf numFmtId="3" fontId="4" fillId="0" borderId="0" xfId="0" applyNumberFormat="1" applyFont="1" applyAlignment="1">
      <alignment vertical="center"/>
    </xf>
    <xf numFmtId="0" fontId="4" fillId="0" borderId="0" xfId="0" applyFont="1" applyFill="1" applyBorder="1" applyAlignment="1">
      <alignment vertical="center"/>
    </xf>
    <xf numFmtId="3" fontId="4" fillId="0" borderId="0" xfId="0" applyNumberFormat="1" applyFont="1" applyBorder="1" applyAlignment="1">
      <alignment vertical="center"/>
    </xf>
    <xf numFmtId="3" fontId="3" fillId="0" borderId="8" xfId="0" applyNumberFormat="1" applyFont="1" applyBorder="1" applyAlignment="1">
      <alignment vertical="top" wrapText="1"/>
    </xf>
    <xf numFmtId="3" fontId="3" fillId="0" borderId="8" xfId="0" applyNumberFormat="1" applyFont="1" applyBorder="1" applyAlignment="1">
      <alignment vertical="top"/>
    </xf>
    <xf numFmtId="3" fontId="3" fillId="0" borderId="3" xfId="0" applyNumberFormat="1" applyFont="1" applyBorder="1" applyAlignment="1">
      <alignment horizontal="center" vertical="center"/>
    </xf>
    <xf numFmtId="3" fontId="4" fillId="0" borderId="0" xfId="0" applyNumberFormat="1" applyFont="1" applyAlignment="1">
      <alignment horizontal="center" vertical="center"/>
    </xf>
    <xf numFmtId="3" fontId="3" fillId="0" borderId="0" xfId="0" applyNumberFormat="1" applyFont="1" applyAlignment="1">
      <alignment horizontal="center" vertical="center"/>
    </xf>
    <xf numFmtId="3" fontId="6" fillId="0" borderId="0" xfId="0" applyNumberFormat="1" applyFont="1">
      <alignment vertical="center"/>
    </xf>
    <xf numFmtId="3" fontId="7" fillId="0" borderId="0" xfId="0" applyNumberFormat="1" applyFont="1">
      <alignment vertical="center"/>
    </xf>
    <xf numFmtId="3" fontId="7" fillId="0" borderId="0" xfId="0" applyNumberFormat="1" applyFont="1" applyAlignment="1">
      <alignment vertical="center"/>
    </xf>
    <xf numFmtId="3" fontId="7" fillId="0" borderId="0" xfId="0" applyNumberFormat="1" applyFont="1" applyAlignment="1">
      <alignment horizontal="center" vertical="center"/>
    </xf>
    <xf numFmtId="3" fontId="6" fillId="0" borderId="0" xfId="0" applyNumberFormat="1" applyFont="1" applyAlignment="1">
      <alignment horizontal="center" vertical="center"/>
    </xf>
    <xf numFmtId="3" fontId="7" fillId="0" borderId="0" xfId="0" applyNumberFormat="1" applyFont="1" applyAlignment="1">
      <alignment horizontal="center" vertical="center"/>
    </xf>
    <xf numFmtId="3" fontId="6" fillId="0" borderId="0" xfId="0" applyNumberFormat="1" applyFont="1" applyAlignment="1">
      <alignment horizontal="center" vertical="center"/>
    </xf>
    <xf numFmtId="3" fontId="6" fillId="0" borderId="0" xfId="0" applyNumberFormat="1" applyFont="1" applyAlignment="1">
      <alignment horizontal="right" vertical="center"/>
    </xf>
    <xf numFmtId="3" fontId="6" fillId="0" borderId="1"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3" fontId="6" fillId="0" borderId="0" xfId="0" applyNumberFormat="1" applyFont="1" applyFill="1" applyBorder="1" applyAlignment="1">
      <alignment horizontal="center" vertical="center"/>
    </xf>
    <xf numFmtId="3" fontId="6" fillId="0" borderId="5" xfId="0" applyNumberFormat="1" applyFont="1" applyBorder="1">
      <alignment vertical="center"/>
    </xf>
    <xf numFmtId="3" fontId="6" fillId="0" borderId="6" xfId="0" applyNumberFormat="1" applyFont="1" applyBorder="1">
      <alignment vertical="center"/>
    </xf>
    <xf numFmtId="3" fontId="6" fillId="0" borderId="7" xfId="0" applyNumberFormat="1" applyFont="1" applyBorder="1" applyAlignment="1">
      <alignment horizontal="center" vertical="center" wrapText="1"/>
    </xf>
    <xf numFmtId="3" fontId="6" fillId="0" borderId="7" xfId="0" applyNumberFormat="1" applyFont="1" applyBorder="1" applyAlignment="1">
      <alignment horizontal="center" vertical="center"/>
    </xf>
    <xf numFmtId="3" fontId="6" fillId="0" borderId="9" xfId="0" applyNumberFormat="1" applyFont="1" applyBorder="1">
      <alignment vertical="center"/>
    </xf>
    <xf numFmtId="3" fontId="6" fillId="0" borderId="10" xfId="0" applyNumberFormat="1" applyFont="1" applyBorder="1">
      <alignment vertical="center"/>
    </xf>
    <xf numFmtId="3" fontId="6" fillId="0" borderId="11" xfId="0" applyNumberFormat="1" applyFont="1" applyBorder="1" applyAlignment="1">
      <alignment horizontal="center" vertical="center" wrapText="1"/>
    </xf>
    <xf numFmtId="3" fontId="6" fillId="0" borderId="12" xfId="0" applyNumberFormat="1" applyFont="1" applyBorder="1" applyAlignment="1">
      <alignment horizontal="center" vertical="center" wrapText="1"/>
    </xf>
    <xf numFmtId="3" fontId="6" fillId="0" borderId="11" xfId="0" applyNumberFormat="1" applyFont="1" applyBorder="1" applyAlignment="1">
      <alignment horizontal="center" vertical="center"/>
    </xf>
    <xf numFmtId="3" fontId="6" fillId="0" borderId="12" xfId="0" applyNumberFormat="1" applyFont="1" applyBorder="1" applyAlignment="1">
      <alignment horizontal="center" vertical="center"/>
    </xf>
    <xf numFmtId="3" fontId="6" fillId="0" borderId="3" xfId="0" applyNumberFormat="1" applyFont="1" applyBorder="1" applyAlignment="1">
      <alignment horizontal="center" vertical="center"/>
    </xf>
    <xf numFmtId="3" fontId="6" fillId="0" borderId="3" xfId="0" applyNumberFormat="1" applyFont="1" applyFill="1" applyBorder="1" applyAlignment="1">
      <alignment horizontal="right" vertical="center"/>
    </xf>
    <xf numFmtId="3" fontId="6" fillId="0" borderId="3" xfId="0" applyNumberFormat="1" applyFont="1" applyBorder="1" applyAlignment="1">
      <alignment horizontal="right" vertical="center"/>
    </xf>
    <xf numFmtId="177" fontId="6" fillId="0" borderId="3" xfId="0" applyNumberFormat="1" applyFont="1" applyBorder="1" applyAlignment="1">
      <alignment horizontal="right" vertical="center"/>
    </xf>
    <xf numFmtId="3" fontId="6" fillId="0" borderId="4" xfId="0" applyNumberFormat="1" applyFont="1" applyBorder="1" applyAlignment="1">
      <alignment horizontal="right" vertical="center"/>
    </xf>
    <xf numFmtId="3" fontId="6" fillId="0" borderId="3" xfId="0" applyNumberFormat="1" applyFont="1" applyBorder="1">
      <alignment vertical="center"/>
    </xf>
    <xf numFmtId="176" fontId="6" fillId="0" borderId="3" xfId="0" applyNumberFormat="1" applyFont="1" applyBorder="1" applyAlignment="1">
      <alignment horizontal="right" vertical="center"/>
    </xf>
    <xf numFmtId="3" fontId="6" fillId="0" borderId="3" xfId="0" applyNumberFormat="1" applyFont="1" applyBorder="1" applyAlignment="1">
      <alignment horizontal="center" vertical="center"/>
    </xf>
    <xf numFmtId="3" fontId="7" fillId="0" borderId="8" xfId="0" applyNumberFormat="1" applyFont="1" applyBorder="1" applyAlignment="1">
      <alignment vertical="center"/>
    </xf>
    <xf numFmtId="176" fontId="7" fillId="0" borderId="8" xfId="0" applyNumberFormat="1" applyFont="1" applyBorder="1" applyAlignment="1">
      <alignment vertical="center"/>
    </xf>
    <xf numFmtId="3" fontId="7" fillId="0" borderId="0" xfId="0" applyNumberFormat="1" applyFont="1" applyBorder="1" applyAlignment="1">
      <alignment vertical="center"/>
    </xf>
    <xf numFmtId="0" fontId="7" fillId="0" borderId="13" xfId="0" applyFont="1" applyFill="1" applyBorder="1" applyAlignment="1">
      <alignment vertical="center"/>
    </xf>
    <xf numFmtId="0" fontId="7" fillId="0" borderId="0" xfId="0" applyFont="1" applyFill="1" applyBorder="1" applyAlignme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426720</xdr:colOff>
      <xdr:row>28</xdr:row>
      <xdr:rowOff>0</xdr:rowOff>
    </xdr:from>
    <xdr:to>
      <xdr:col>8</xdr:col>
      <xdr:colOff>0</xdr:colOff>
      <xdr:row>29</xdr:row>
      <xdr:rowOff>15240</xdr:rowOff>
    </xdr:to>
    <xdr:sp macro="" textlink="">
      <xdr:nvSpPr>
        <xdr:cNvPr id="2" name="楕円 1"/>
        <xdr:cNvSpPr/>
      </xdr:nvSpPr>
      <xdr:spPr>
        <a:xfrm>
          <a:off x="7399020" y="7795260"/>
          <a:ext cx="800100" cy="48768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411480</xdr:colOff>
      <xdr:row>11</xdr:row>
      <xdr:rowOff>0</xdr:rowOff>
    </xdr:from>
    <xdr:to>
      <xdr:col>8</xdr:col>
      <xdr:colOff>0</xdr:colOff>
      <xdr:row>12</xdr:row>
      <xdr:rowOff>15240</xdr:rowOff>
    </xdr:to>
    <xdr:sp macro="" textlink="">
      <xdr:nvSpPr>
        <xdr:cNvPr id="3" name="楕円 2"/>
        <xdr:cNvSpPr/>
      </xdr:nvSpPr>
      <xdr:spPr>
        <a:xfrm>
          <a:off x="7383780" y="2781300"/>
          <a:ext cx="807720" cy="48768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701040</xdr:colOff>
      <xdr:row>22</xdr:row>
      <xdr:rowOff>22860</xdr:rowOff>
    </xdr:from>
    <xdr:to>
      <xdr:col>12</xdr:col>
      <xdr:colOff>1059180</xdr:colOff>
      <xdr:row>23</xdr:row>
      <xdr:rowOff>304800</xdr:rowOff>
    </xdr:to>
    <xdr:sp macro="" textlink="">
      <xdr:nvSpPr>
        <xdr:cNvPr id="5" name="テキスト ボックス 4"/>
        <xdr:cNvSpPr txBox="1"/>
      </xdr:nvSpPr>
      <xdr:spPr>
        <a:xfrm>
          <a:off x="11163300" y="6469380"/>
          <a:ext cx="2659380" cy="51054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①ここは一致</a:t>
          </a:r>
        </a:p>
      </xdr:txBody>
    </xdr:sp>
    <xdr:clientData/>
  </xdr:twoCellAnchor>
  <xdr:twoCellAnchor>
    <xdr:from>
      <xdr:col>6</xdr:col>
      <xdr:colOff>297180</xdr:colOff>
      <xdr:row>28</xdr:row>
      <xdr:rowOff>7620</xdr:rowOff>
    </xdr:from>
    <xdr:to>
      <xdr:col>7</xdr:col>
      <xdr:colOff>53340</xdr:colOff>
      <xdr:row>29</xdr:row>
      <xdr:rowOff>22860</xdr:rowOff>
    </xdr:to>
    <xdr:sp macro="" textlink="">
      <xdr:nvSpPr>
        <xdr:cNvPr id="6" name="楕円 5"/>
        <xdr:cNvSpPr/>
      </xdr:nvSpPr>
      <xdr:spPr>
        <a:xfrm>
          <a:off x="6309360" y="7155180"/>
          <a:ext cx="967740" cy="48768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720090</xdr:colOff>
      <xdr:row>24</xdr:row>
      <xdr:rowOff>198120</xdr:rowOff>
    </xdr:from>
    <xdr:to>
      <xdr:col>6</xdr:col>
      <xdr:colOff>822960</xdr:colOff>
      <xdr:row>28</xdr:row>
      <xdr:rowOff>7620</xdr:rowOff>
    </xdr:to>
    <xdr:cxnSp macro="">
      <xdr:nvCxnSpPr>
        <xdr:cNvPr id="7" name="直線コネクタ 6"/>
        <xdr:cNvCxnSpPr>
          <a:endCxn id="6" idx="0"/>
        </xdr:cNvCxnSpPr>
      </xdr:nvCxnSpPr>
      <xdr:spPr>
        <a:xfrm flipH="1">
          <a:off x="6602730" y="6614160"/>
          <a:ext cx="102870" cy="10744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1325880</xdr:colOff>
      <xdr:row>23</xdr:row>
      <xdr:rowOff>144780</xdr:rowOff>
    </xdr:from>
    <xdr:to>
      <xdr:col>7</xdr:col>
      <xdr:colOff>1173480</xdr:colOff>
      <xdr:row>24</xdr:row>
      <xdr:rowOff>196215</xdr:rowOff>
    </xdr:to>
    <xdr:sp macro="" textlink="">
      <xdr:nvSpPr>
        <xdr:cNvPr id="9" name="テキスト ボックス 8"/>
        <xdr:cNvSpPr txBox="1"/>
      </xdr:nvSpPr>
      <xdr:spPr>
        <a:xfrm>
          <a:off x="5737860" y="6819900"/>
          <a:ext cx="2407920" cy="31813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②</a:t>
          </a:r>
          <a:r>
            <a:rPr kumimoji="1" lang="en-US" altLang="ja-JP" sz="1100"/>
            <a:t>11,320,755</a:t>
          </a:r>
          <a:r>
            <a:rPr kumimoji="1" lang="ja-JP" altLang="en-US" sz="1100"/>
            <a:t>－</a:t>
          </a:r>
          <a:r>
            <a:rPr kumimoji="1" lang="en-US" altLang="ja-JP" sz="1100"/>
            <a:t>8,450,704</a:t>
          </a:r>
          <a:r>
            <a:rPr kumimoji="1" lang="ja-JP" altLang="en-US" sz="1100"/>
            <a:t>＝</a:t>
          </a:r>
          <a:r>
            <a:rPr kumimoji="1" lang="en-US" altLang="ja-JP" sz="1100"/>
            <a:t>2,870,051</a:t>
          </a:r>
          <a:endParaRPr kumimoji="1" lang="ja-JP" altLang="en-US" sz="1100"/>
        </a:p>
      </xdr:txBody>
    </xdr:sp>
    <xdr:clientData/>
  </xdr:twoCellAnchor>
  <xdr:twoCellAnchor>
    <xdr:from>
      <xdr:col>6</xdr:col>
      <xdr:colOff>114300</xdr:colOff>
      <xdr:row>29</xdr:row>
      <xdr:rowOff>60960</xdr:rowOff>
    </xdr:from>
    <xdr:to>
      <xdr:col>7</xdr:col>
      <xdr:colOff>266700</xdr:colOff>
      <xdr:row>30</xdr:row>
      <xdr:rowOff>457200</xdr:rowOff>
    </xdr:to>
    <xdr:sp macro="" textlink="">
      <xdr:nvSpPr>
        <xdr:cNvPr id="10" name="楕円 9"/>
        <xdr:cNvSpPr/>
      </xdr:nvSpPr>
      <xdr:spPr>
        <a:xfrm>
          <a:off x="5996940" y="8214360"/>
          <a:ext cx="1242060" cy="86868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84805</xdr:colOff>
      <xdr:row>30</xdr:row>
      <xdr:rowOff>329985</xdr:rowOff>
    </xdr:from>
    <xdr:to>
      <xdr:col>9</xdr:col>
      <xdr:colOff>1234440</xdr:colOff>
      <xdr:row>40</xdr:row>
      <xdr:rowOff>7620</xdr:rowOff>
    </xdr:to>
    <xdr:cxnSp macro="">
      <xdr:nvCxnSpPr>
        <xdr:cNvPr id="11" name="直線コネクタ 10"/>
        <xdr:cNvCxnSpPr>
          <a:stCxn id="13" idx="1"/>
          <a:endCxn id="10" idx="5"/>
        </xdr:cNvCxnSpPr>
      </xdr:nvCxnSpPr>
      <xdr:spPr>
        <a:xfrm flipH="1" flipV="1">
          <a:off x="7057105" y="9679725"/>
          <a:ext cx="3382295" cy="245131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1234440</xdr:colOff>
      <xdr:row>38</xdr:row>
      <xdr:rowOff>129540</xdr:rowOff>
    </xdr:from>
    <xdr:to>
      <xdr:col>12</xdr:col>
      <xdr:colOff>1005840</xdr:colOff>
      <xdr:row>41</xdr:row>
      <xdr:rowOff>114300</xdr:rowOff>
    </xdr:to>
    <xdr:sp macro="" textlink="">
      <xdr:nvSpPr>
        <xdr:cNvPr id="13" name="テキスト ボックス 12"/>
        <xdr:cNvSpPr txBox="1"/>
      </xdr:nvSpPr>
      <xdr:spPr>
        <a:xfrm>
          <a:off x="10439400" y="11795760"/>
          <a:ext cx="3329940" cy="67056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③</a:t>
          </a:r>
          <a:r>
            <a:rPr kumimoji="1" lang="en-US" altLang="ja-JP" sz="1100"/>
            <a:t>2,870,051×1/2</a:t>
          </a:r>
          <a:r>
            <a:rPr kumimoji="1" lang="ja-JP" altLang="en-US" sz="1100"/>
            <a:t>＝</a:t>
          </a:r>
          <a:r>
            <a:rPr kumimoji="1" lang="en-US" altLang="ja-JP" sz="1100"/>
            <a:t>1,405,025.5</a:t>
          </a:r>
        </a:p>
        <a:p>
          <a:pPr algn="ctr"/>
          <a:r>
            <a:rPr kumimoji="1" lang="ja-JP" altLang="en-US" sz="1100"/>
            <a:t>（小数点以下が発生した場合は最終年度に合算）</a:t>
          </a:r>
        </a:p>
      </xdr:txBody>
    </xdr:sp>
    <xdr:clientData/>
  </xdr:twoCellAnchor>
  <xdr:twoCellAnchor>
    <xdr:from>
      <xdr:col>7</xdr:col>
      <xdr:colOff>1074896</xdr:colOff>
      <xdr:row>11</xdr:row>
      <xdr:rowOff>416261</xdr:rowOff>
    </xdr:from>
    <xdr:to>
      <xdr:col>10</xdr:col>
      <xdr:colOff>701040</xdr:colOff>
      <xdr:row>23</xdr:row>
      <xdr:rowOff>49530</xdr:rowOff>
    </xdr:to>
    <xdr:cxnSp macro="">
      <xdr:nvCxnSpPr>
        <xdr:cNvPr id="19" name="直線コネクタ 18"/>
        <xdr:cNvCxnSpPr>
          <a:stCxn id="3" idx="5"/>
          <a:endCxn id="5" idx="1"/>
        </xdr:cNvCxnSpPr>
      </xdr:nvCxnSpPr>
      <xdr:spPr>
        <a:xfrm>
          <a:off x="8047196" y="3372821"/>
          <a:ext cx="3116104" cy="335182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1077128</xdr:colOff>
      <xdr:row>23</xdr:row>
      <xdr:rowOff>49530</xdr:rowOff>
    </xdr:from>
    <xdr:to>
      <xdr:col>10</xdr:col>
      <xdr:colOff>701040</xdr:colOff>
      <xdr:row>28</xdr:row>
      <xdr:rowOff>71419</xdr:rowOff>
    </xdr:to>
    <xdr:cxnSp macro="">
      <xdr:nvCxnSpPr>
        <xdr:cNvPr id="21" name="直線コネクタ 20"/>
        <xdr:cNvCxnSpPr>
          <a:stCxn id="2" idx="7"/>
          <a:endCxn id="5" idx="1"/>
        </xdr:cNvCxnSpPr>
      </xdr:nvCxnSpPr>
      <xdr:spPr>
        <a:xfrm flipV="1">
          <a:off x="8049428" y="6496050"/>
          <a:ext cx="3113872" cy="197260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zoomScale="80" zoomScaleNormal="80" workbookViewId="0">
      <selection activeCell="D9" sqref="D9"/>
    </sheetView>
  </sheetViews>
  <sheetFormatPr defaultColWidth="9" defaultRowHeight="15" customHeight="1" x14ac:dyDescent="0.45"/>
  <cols>
    <col min="1" max="1" width="2.59765625" style="38" customWidth="1"/>
    <col min="2" max="2" width="10" style="38" customWidth="1"/>
    <col min="3" max="3" width="14" style="38" customWidth="1"/>
    <col min="4" max="5" width="16.5" style="38" customWidth="1"/>
    <col min="6" max="6" width="20.09765625" style="38" customWidth="1"/>
    <col min="7" max="7" width="15.8984375" style="38" customWidth="1"/>
    <col min="8" max="12" width="16.5" style="38" customWidth="1"/>
    <col min="13" max="13" width="26.59765625" style="38" customWidth="1"/>
    <col min="14" max="14" width="1.69921875" style="38" customWidth="1"/>
    <col min="15" max="20" width="17.59765625" style="38" customWidth="1"/>
    <col min="21" max="16384" width="9" style="38"/>
  </cols>
  <sheetData>
    <row r="1" spans="1:13" ht="15" customHeight="1" x14ac:dyDescent="0.45">
      <c r="A1" s="38" t="s">
        <v>0</v>
      </c>
    </row>
    <row r="3" spans="1:13" ht="20.25" customHeight="1" x14ac:dyDescent="0.45">
      <c r="B3" s="41" t="s">
        <v>12</v>
      </c>
      <c r="C3" s="42"/>
      <c r="D3" s="42"/>
      <c r="E3" s="42"/>
      <c r="F3" s="42"/>
      <c r="G3" s="42"/>
      <c r="H3" s="42"/>
      <c r="I3" s="42"/>
      <c r="J3" s="42"/>
      <c r="K3" s="42"/>
      <c r="L3" s="42"/>
      <c r="M3" s="42"/>
    </row>
    <row r="4" spans="1:13" ht="13.5" customHeight="1" x14ac:dyDescent="0.45">
      <c r="B4" s="43"/>
      <c r="C4" s="44"/>
      <c r="D4" s="44"/>
      <c r="E4" s="44"/>
      <c r="F4" s="44"/>
      <c r="G4" s="44"/>
      <c r="H4" s="44"/>
      <c r="I4" s="44"/>
      <c r="J4" s="44"/>
      <c r="K4" s="44"/>
      <c r="L4" s="44"/>
      <c r="M4" s="44"/>
    </row>
    <row r="5" spans="1:13" ht="20.25" customHeight="1" x14ac:dyDescent="0.45">
      <c r="B5" s="43"/>
      <c r="C5" s="44"/>
      <c r="D5" s="44"/>
      <c r="E5" s="44"/>
      <c r="F5" s="44"/>
      <c r="G5" s="44"/>
      <c r="H5" s="44"/>
      <c r="I5" s="44"/>
      <c r="L5" s="45" t="s">
        <v>9</v>
      </c>
      <c r="M5" s="46"/>
    </row>
    <row r="6" spans="1:13" ht="20.25" customHeight="1" x14ac:dyDescent="0.45">
      <c r="B6" s="43"/>
      <c r="C6" s="44"/>
      <c r="D6" s="44"/>
      <c r="E6" s="44"/>
      <c r="F6" s="44"/>
      <c r="G6" s="44"/>
      <c r="H6" s="44"/>
      <c r="I6" s="44"/>
      <c r="L6" s="45" t="s">
        <v>10</v>
      </c>
      <c r="M6" s="47"/>
    </row>
    <row r="7" spans="1:13" ht="13.2" customHeight="1" x14ac:dyDescent="0.45">
      <c r="B7" s="43"/>
      <c r="C7" s="44"/>
      <c r="D7" s="44"/>
      <c r="E7" s="44"/>
      <c r="F7" s="44"/>
      <c r="G7" s="44"/>
      <c r="H7" s="44"/>
      <c r="I7" s="44"/>
      <c r="J7" s="45"/>
      <c r="K7" s="45"/>
      <c r="L7" s="45"/>
      <c r="M7" s="48"/>
    </row>
    <row r="8" spans="1:13" ht="16.8" customHeight="1" x14ac:dyDescent="0.45">
      <c r="B8" s="43"/>
      <c r="C8" s="44"/>
      <c r="D8" s="44"/>
      <c r="E8" s="44"/>
      <c r="F8" s="44"/>
      <c r="G8" s="44"/>
      <c r="H8" s="44"/>
      <c r="I8" s="44"/>
      <c r="J8" s="45"/>
      <c r="K8" s="45"/>
      <c r="L8" s="45" t="s">
        <v>23</v>
      </c>
      <c r="M8" s="48"/>
    </row>
    <row r="9" spans="1:13" ht="48" customHeight="1" x14ac:dyDescent="0.45">
      <c r="B9" s="49"/>
      <c r="C9" s="50"/>
      <c r="D9" s="51" t="s">
        <v>6</v>
      </c>
      <c r="E9" s="51" t="s">
        <v>13</v>
      </c>
      <c r="F9" s="51" t="s">
        <v>32</v>
      </c>
      <c r="G9" s="52" t="s">
        <v>16</v>
      </c>
      <c r="H9" s="51" t="s">
        <v>34</v>
      </c>
      <c r="I9" s="51" t="s">
        <v>18</v>
      </c>
      <c r="J9" s="52" t="s">
        <v>7</v>
      </c>
      <c r="K9" s="51" t="s">
        <v>28</v>
      </c>
      <c r="L9" s="51" t="s">
        <v>40</v>
      </c>
      <c r="M9" s="52" t="s">
        <v>8</v>
      </c>
    </row>
    <row r="10" spans="1:13" ht="32.4" customHeight="1" x14ac:dyDescent="0.45">
      <c r="B10" s="53"/>
      <c r="C10" s="54"/>
      <c r="D10" s="55" t="s">
        <v>14</v>
      </c>
      <c r="E10" s="56" t="s">
        <v>15</v>
      </c>
      <c r="F10" s="55" t="s">
        <v>31</v>
      </c>
      <c r="G10" s="57" t="s">
        <v>17</v>
      </c>
      <c r="H10" s="57" t="s">
        <v>25</v>
      </c>
      <c r="I10" s="57" t="s">
        <v>19</v>
      </c>
      <c r="J10" s="57" t="s">
        <v>20</v>
      </c>
      <c r="K10" s="58" t="s">
        <v>27</v>
      </c>
      <c r="L10" s="58" t="s">
        <v>29</v>
      </c>
      <c r="M10" s="58"/>
    </row>
    <row r="11" spans="1:13" ht="37.5" customHeight="1" x14ac:dyDescent="0.45">
      <c r="B11" s="59" t="s">
        <v>1</v>
      </c>
      <c r="C11" s="59" t="s">
        <v>5</v>
      </c>
      <c r="D11" s="60"/>
      <c r="E11" s="60"/>
      <c r="F11" s="61"/>
      <c r="G11" s="62"/>
      <c r="H11" s="61"/>
      <c r="I11" s="61"/>
      <c r="J11" s="61"/>
      <c r="K11" s="63"/>
      <c r="L11" s="61"/>
      <c r="M11" s="64"/>
    </row>
    <row r="12" spans="1:13" ht="37.5" customHeight="1" x14ac:dyDescent="0.45">
      <c r="B12" s="59" t="s">
        <v>2</v>
      </c>
      <c r="C12" s="59" t="s">
        <v>5</v>
      </c>
      <c r="D12" s="60"/>
      <c r="E12" s="60"/>
      <c r="F12" s="61"/>
      <c r="G12" s="65"/>
      <c r="H12" s="61"/>
      <c r="I12" s="61"/>
      <c r="J12" s="61"/>
      <c r="K12" s="61"/>
      <c r="L12" s="61"/>
      <c r="M12" s="64"/>
    </row>
    <row r="13" spans="1:13" ht="37.5" customHeight="1" x14ac:dyDescent="0.45">
      <c r="B13" s="59" t="s">
        <v>3</v>
      </c>
      <c r="C13" s="59" t="s">
        <v>5</v>
      </c>
      <c r="D13" s="60"/>
      <c r="E13" s="60"/>
      <c r="F13" s="61"/>
      <c r="G13" s="65"/>
      <c r="H13" s="61"/>
      <c r="I13" s="61"/>
      <c r="J13" s="61"/>
      <c r="K13" s="61"/>
      <c r="L13" s="61"/>
      <c r="M13" s="64"/>
    </row>
    <row r="14" spans="1:13" ht="37.5" customHeight="1" x14ac:dyDescent="0.45">
      <c r="B14" s="66" t="s">
        <v>4</v>
      </c>
      <c r="C14" s="66"/>
      <c r="D14" s="61"/>
      <c r="E14" s="61"/>
      <c r="F14" s="61"/>
      <c r="G14" s="65"/>
      <c r="H14" s="61"/>
      <c r="I14" s="61"/>
      <c r="J14" s="61"/>
      <c r="K14" s="61"/>
      <c r="L14" s="61"/>
      <c r="M14" s="64"/>
    </row>
    <row r="15" spans="1:13" s="39" customFormat="1" ht="19.95" customHeight="1" x14ac:dyDescent="0.45">
      <c r="B15" s="67" t="s">
        <v>33</v>
      </c>
      <c r="C15" s="67"/>
      <c r="D15" s="67"/>
      <c r="E15" s="67"/>
      <c r="F15" s="67"/>
      <c r="G15" s="68"/>
      <c r="H15" s="67"/>
      <c r="I15" s="67"/>
      <c r="J15" s="67"/>
      <c r="K15" s="67"/>
      <c r="L15" s="67"/>
      <c r="M15" s="67"/>
    </row>
    <row r="16" spans="1:13" s="39" customFormat="1" ht="19.95" customHeight="1" x14ac:dyDescent="0.45">
      <c r="B16" s="69" t="s">
        <v>35</v>
      </c>
      <c r="C16" s="69"/>
      <c r="D16" s="69"/>
      <c r="E16" s="69"/>
      <c r="F16" s="69"/>
      <c r="G16" s="69"/>
      <c r="H16" s="69"/>
      <c r="I16" s="69"/>
      <c r="J16" s="69"/>
      <c r="K16" s="69"/>
      <c r="L16" s="69"/>
      <c r="M16" s="69"/>
    </row>
    <row r="17" spans="2:13" s="39" customFormat="1" ht="19.95" customHeight="1" x14ac:dyDescent="0.45">
      <c r="B17" s="70" t="s">
        <v>37</v>
      </c>
      <c r="C17" s="40"/>
      <c r="D17" s="40"/>
      <c r="E17" s="40"/>
      <c r="F17" s="40"/>
      <c r="G17" s="40"/>
      <c r="H17" s="40"/>
      <c r="I17" s="40"/>
      <c r="J17" s="40"/>
      <c r="K17" s="40"/>
      <c r="L17" s="40"/>
      <c r="M17" s="40"/>
    </row>
    <row r="18" spans="2:13" s="39" customFormat="1" ht="19.95" customHeight="1" x14ac:dyDescent="0.45">
      <c r="B18" s="71" t="s">
        <v>36</v>
      </c>
      <c r="C18" s="40"/>
      <c r="D18" s="40"/>
      <c r="E18" s="40"/>
      <c r="F18" s="40"/>
      <c r="G18" s="40"/>
      <c r="H18" s="40"/>
      <c r="I18" s="40"/>
      <c r="J18" s="40"/>
      <c r="K18" s="40"/>
      <c r="L18" s="40"/>
      <c r="M18" s="40"/>
    </row>
    <row r="19" spans="2:13" s="39" customFormat="1" ht="19.95" customHeight="1" x14ac:dyDescent="0.45">
      <c r="B19" s="70" t="s">
        <v>21</v>
      </c>
      <c r="C19" s="40"/>
      <c r="D19" s="40"/>
      <c r="E19" s="40"/>
      <c r="F19" s="40"/>
      <c r="G19" s="40"/>
      <c r="H19" s="40"/>
      <c r="I19" s="40"/>
      <c r="J19" s="40"/>
      <c r="K19" s="40"/>
      <c r="L19" s="40"/>
      <c r="M19" s="40"/>
    </row>
    <row r="20" spans="2:13" s="39" customFormat="1" ht="19.95" customHeight="1" x14ac:dyDescent="0.45">
      <c r="B20" s="40" t="s">
        <v>38</v>
      </c>
      <c r="C20" s="40"/>
      <c r="D20" s="40"/>
      <c r="E20" s="40"/>
      <c r="F20" s="40"/>
      <c r="G20" s="40"/>
      <c r="H20" s="40"/>
      <c r="I20" s="40"/>
      <c r="J20" s="40"/>
      <c r="K20" s="40"/>
      <c r="L20" s="40"/>
      <c r="M20" s="40"/>
    </row>
    <row r="21" spans="2:13" ht="18" customHeight="1" x14ac:dyDescent="0.45">
      <c r="B21" s="39" t="s">
        <v>39</v>
      </c>
    </row>
    <row r="22" spans="2:13" ht="18" customHeight="1" x14ac:dyDescent="0.45"/>
    <row r="23" spans="2:13" ht="18" customHeight="1" x14ac:dyDescent="0.45"/>
  </sheetData>
  <mergeCells count="2">
    <mergeCell ref="B14:C14"/>
    <mergeCell ref="B3:M3"/>
  </mergeCells>
  <phoneticPr fontId="2"/>
  <pageMargins left="0.7" right="0.7" top="0.75" bottom="0.75" header="0.3" footer="0.3"/>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topLeftCell="A13" workbookViewId="0">
      <selection activeCell="B39" sqref="B39"/>
    </sheetView>
  </sheetViews>
  <sheetFormatPr defaultColWidth="9" defaultRowHeight="15" customHeight="1" x14ac:dyDescent="0.45"/>
  <cols>
    <col min="1" max="1" width="2.59765625" style="1" customWidth="1"/>
    <col min="2" max="2" width="10" style="1" customWidth="1"/>
    <col min="3" max="3" width="14" style="1" customWidth="1"/>
    <col min="4" max="4" width="16.5" style="1" customWidth="1"/>
    <col min="5" max="5" width="14.796875" style="1" customWidth="1"/>
    <col min="6" max="6" width="19.296875" style="1" customWidth="1"/>
    <col min="7" max="7" width="14.296875" style="1" customWidth="1"/>
    <col min="8" max="8" width="15.59765625" style="1" customWidth="1"/>
    <col min="9" max="9" width="13.69921875" style="1" customWidth="1"/>
    <col min="10" max="10" width="16.5" style="1" customWidth="1"/>
    <col min="11" max="11" width="13.69921875" style="1" customWidth="1"/>
    <col min="12" max="12" width="16.5" style="1" customWidth="1"/>
    <col min="13" max="13" width="27.8984375" style="1" customWidth="1"/>
    <col min="14" max="14" width="4.8984375" style="1" customWidth="1"/>
    <col min="15" max="20" width="17.59765625" style="1" customWidth="1"/>
    <col min="21" max="16384" width="9" style="1"/>
  </cols>
  <sheetData>
    <row r="1" spans="1:13" ht="15" customHeight="1" x14ac:dyDescent="0.45">
      <c r="A1" s="2" t="s">
        <v>0</v>
      </c>
      <c r="B1" s="2"/>
      <c r="C1" s="2"/>
      <c r="D1" s="2"/>
      <c r="E1" s="2"/>
      <c r="F1" s="2"/>
      <c r="G1" s="2"/>
      <c r="H1" s="2"/>
      <c r="I1" s="2"/>
      <c r="J1" s="2"/>
      <c r="K1" s="2"/>
      <c r="L1" s="2"/>
      <c r="M1" s="2"/>
    </row>
    <row r="2" spans="1:13" ht="15" customHeight="1" x14ac:dyDescent="0.45">
      <c r="A2" s="2"/>
      <c r="B2" s="2"/>
      <c r="C2" s="2"/>
      <c r="D2" s="2"/>
      <c r="E2" s="2"/>
      <c r="F2" s="2"/>
      <c r="G2" s="2"/>
      <c r="H2" s="2"/>
      <c r="I2" s="2"/>
      <c r="J2" s="2"/>
      <c r="K2" s="2"/>
      <c r="L2" s="2"/>
      <c r="M2" s="2"/>
    </row>
    <row r="3" spans="1:13" ht="20.25" customHeight="1" x14ac:dyDescent="0.45">
      <c r="A3" s="2"/>
      <c r="B3" s="36" t="s">
        <v>30</v>
      </c>
      <c r="C3" s="37"/>
      <c r="D3" s="37"/>
      <c r="E3" s="37"/>
      <c r="F3" s="37"/>
      <c r="G3" s="37"/>
      <c r="H3" s="37"/>
      <c r="I3" s="37"/>
      <c r="J3" s="37"/>
      <c r="K3" s="37"/>
      <c r="L3" s="37"/>
      <c r="M3" s="37"/>
    </row>
    <row r="4" spans="1:13" ht="13.5" customHeight="1" x14ac:dyDescent="0.45">
      <c r="A4" s="2"/>
      <c r="B4" s="16"/>
      <c r="C4" s="17"/>
      <c r="D4" s="17"/>
      <c r="E4" s="17"/>
      <c r="F4" s="17"/>
      <c r="G4" s="17"/>
      <c r="H4" s="17"/>
      <c r="I4" s="17"/>
      <c r="J4" s="17"/>
      <c r="K4" s="17"/>
      <c r="L4" s="17"/>
      <c r="M4" s="17"/>
    </row>
    <row r="5" spans="1:13" ht="20.25" customHeight="1" x14ac:dyDescent="0.45">
      <c r="A5" s="2"/>
      <c r="B5" s="16"/>
      <c r="C5" s="17"/>
      <c r="D5" s="17"/>
      <c r="E5" s="17"/>
      <c r="F5" s="17"/>
      <c r="G5" s="17"/>
      <c r="H5" s="17"/>
      <c r="I5" s="17"/>
      <c r="L5" s="3" t="s">
        <v>9</v>
      </c>
      <c r="M5" s="4"/>
    </row>
    <row r="6" spans="1:13" ht="20.25" customHeight="1" x14ac:dyDescent="0.45">
      <c r="A6" s="2"/>
      <c r="B6" s="16"/>
      <c r="C6" s="17"/>
      <c r="D6" s="17"/>
      <c r="E6" s="17"/>
      <c r="F6" s="17"/>
      <c r="G6" s="17"/>
      <c r="H6" s="17"/>
      <c r="I6" s="17"/>
      <c r="L6" s="3" t="s">
        <v>10</v>
      </c>
      <c r="M6" s="5"/>
    </row>
    <row r="7" spans="1:13" ht="13.5" customHeight="1" x14ac:dyDescent="0.45">
      <c r="A7" s="2"/>
      <c r="B7" s="16"/>
      <c r="C7" s="17"/>
      <c r="D7" s="17"/>
      <c r="E7" s="17"/>
      <c r="F7" s="17"/>
      <c r="G7" s="17"/>
      <c r="H7" s="17"/>
      <c r="I7" s="17"/>
      <c r="J7" s="3"/>
      <c r="K7" s="3"/>
      <c r="L7" s="3"/>
      <c r="M7" s="6"/>
    </row>
    <row r="8" spans="1:13" ht="21.6" customHeight="1" x14ac:dyDescent="0.45">
      <c r="A8" s="24" t="s">
        <v>22</v>
      </c>
      <c r="B8" s="16"/>
      <c r="C8" s="17"/>
      <c r="D8" s="17"/>
      <c r="E8" s="17"/>
      <c r="F8" s="17"/>
      <c r="G8" s="17"/>
      <c r="H8" s="17"/>
      <c r="I8" s="17"/>
      <c r="J8" s="3"/>
      <c r="K8" s="3"/>
      <c r="L8" s="3"/>
      <c r="M8" s="6"/>
    </row>
    <row r="9" spans="1:13" ht="16.2" customHeight="1" x14ac:dyDescent="0.45">
      <c r="A9" s="2"/>
      <c r="B9" s="2"/>
      <c r="C9" s="2"/>
      <c r="D9" s="2"/>
      <c r="E9" s="2"/>
      <c r="F9" s="2"/>
      <c r="G9" s="2"/>
      <c r="H9" s="2"/>
      <c r="I9" s="2"/>
      <c r="J9" s="3"/>
      <c r="K9" s="3"/>
      <c r="L9" s="3" t="s">
        <v>11</v>
      </c>
      <c r="M9" s="2"/>
    </row>
    <row r="10" spans="1:13" ht="48" customHeight="1" x14ac:dyDescent="0.45">
      <c r="A10" s="2"/>
      <c r="B10" s="7"/>
      <c r="C10" s="8"/>
      <c r="D10" s="9" t="s">
        <v>6</v>
      </c>
      <c r="E10" s="9" t="s">
        <v>13</v>
      </c>
      <c r="F10" s="9" t="s">
        <v>32</v>
      </c>
      <c r="G10" s="10" t="s">
        <v>16</v>
      </c>
      <c r="H10" s="9" t="s">
        <v>34</v>
      </c>
      <c r="I10" s="9" t="s">
        <v>18</v>
      </c>
      <c r="J10" s="10" t="s">
        <v>7</v>
      </c>
      <c r="K10" s="9" t="s">
        <v>28</v>
      </c>
      <c r="L10" s="9" t="s">
        <v>40</v>
      </c>
      <c r="M10" s="10" t="s">
        <v>8</v>
      </c>
    </row>
    <row r="11" spans="1:13" ht="31.2" customHeight="1" x14ac:dyDescent="0.45">
      <c r="A11" s="2"/>
      <c r="B11" s="18"/>
      <c r="C11" s="19"/>
      <c r="D11" s="20" t="s">
        <v>14</v>
      </c>
      <c r="E11" s="21" t="s">
        <v>15</v>
      </c>
      <c r="F11" s="20" t="s">
        <v>31</v>
      </c>
      <c r="G11" s="22" t="s">
        <v>17</v>
      </c>
      <c r="H11" s="22" t="s">
        <v>25</v>
      </c>
      <c r="I11" s="22" t="s">
        <v>19</v>
      </c>
      <c r="J11" s="22" t="s">
        <v>20</v>
      </c>
      <c r="K11" s="23" t="s">
        <v>27</v>
      </c>
      <c r="L11" s="23" t="s">
        <v>29</v>
      </c>
      <c r="M11" s="23"/>
    </row>
    <row r="12" spans="1:13" ht="37.5" customHeight="1" x14ac:dyDescent="0.45">
      <c r="A12" s="2"/>
      <c r="B12" s="15" t="s">
        <v>1</v>
      </c>
      <c r="C12" s="15" t="s">
        <v>5</v>
      </c>
      <c r="D12" s="11">
        <v>30000000</v>
      </c>
      <c r="E12" s="25">
        <f>D12/$D$15</f>
        <v>5.6603773584905662E-2</v>
      </c>
      <c r="F12" s="13">
        <f>200000000*E12</f>
        <v>11320754.716981132</v>
      </c>
      <c r="G12" s="27">
        <v>0</v>
      </c>
      <c r="H12" s="13">
        <f>F12+G12</f>
        <v>11320754.716981132</v>
      </c>
      <c r="I12" s="26" t="s">
        <v>24</v>
      </c>
      <c r="J12" s="13">
        <f>ROUNDDOWN(H12/6,-3)</f>
        <v>1886000</v>
      </c>
      <c r="K12" s="12"/>
      <c r="L12" s="13">
        <f>J12+K12</f>
        <v>1886000</v>
      </c>
      <c r="M12" s="14"/>
    </row>
    <row r="13" spans="1:13" ht="37.5" customHeight="1" x14ac:dyDescent="0.45">
      <c r="A13" s="2"/>
      <c r="B13" s="15" t="s">
        <v>2</v>
      </c>
      <c r="C13" s="15" t="s">
        <v>5</v>
      </c>
      <c r="D13" s="11">
        <v>200000000</v>
      </c>
      <c r="E13" s="25">
        <f t="shared" ref="E13:E14" si="0">D13/$D$15</f>
        <v>0.37735849056603776</v>
      </c>
      <c r="F13" s="13">
        <f t="shared" ref="F13:F14" si="1">200000000*E13</f>
        <v>75471698.113207549</v>
      </c>
      <c r="G13" s="27">
        <v>0</v>
      </c>
      <c r="H13" s="13">
        <f t="shared" ref="H13:H15" si="2">F13+G13</f>
        <v>75471698.113207549</v>
      </c>
      <c r="I13" s="26" t="s">
        <v>24</v>
      </c>
      <c r="J13" s="13">
        <f>ROUNDDOWN(H13/6,-3)</f>
        <v>12578000</v>
      </c>
      <c r="K13" s="13">
        <v>0</v>
      </c>
      <c r="L13" s="13">
        <f t="shared" ref="L13:L14" si="3">J13+K13</f>
        <v>12578000</v>
      </c>
      <c r="M13" s="14"/>
    </row>
    <row r="14" spans="1:13" ht="37.5" customHeight="1" x14ac:dyDescent="0.45">
      <c r="A14" s="2"/>
      <c r="B14" s="15" t="s">
        <v>3</v>
      </c>
      <c r="C14" s="15" t="s">
        <v>5</v>
      </c>
      <c r="D14" s="11">
        <v>300000000</v>
      </c>
      <c r="E14" s="25">
        <f t="shared" si="0"/>
        <v>0.56603773584905659</v>
      </c>
      <c r="F14" s="13">
        <f t="shared" si="1"/>
        <v>113207547.16981132</v>
      </c>
      <c r="G14" s="27">
        <v>0</v>
      </c>
      <c r="H14" s="13">
        <f t="shared" si="2"/>
        <v>113207547.16981132</v>
      </c>
      <c r="I14" s="26" t="s">
        <v>24</v>
      </c>
      <c r="J14" s="13">
        <f>ROUNDDOWN(H14/6,-3)</f>
        <v>18867000</v>
      </c>
      <c r="K14" s="13">
        <v>2000</v>
      </c>
      <c r="L14" s="13">
        <f t="shared" si="3"/>
        <v>18869000</v>
      </c>
      <c r="M14" s="14"/>
    </row>
    <row r="15" spans="1:13" ht="37.5" customHeight="1" x14ac:dyDescent="0.45">
      <c r="A15" s="2"/>
      <c r="B15" s="35" t="s">
        <v>4</v>
      </c>
      <c r="C15" s="35"/>
      <c r="D15" s="13">
        <f>SUM(D12:D14)</f>
        <v>530000000</v>
      </c>
      <c r="E15" s="25">
        <f>D15/$D$15</f>
        <v>1</v>
      </c>
      <c r="F15" s="13">
        <f>SUM(F12:F14)</f>
        <v>200000000</v>
      </c>
      <c r="G15" s="13">
        <f>SUM(G12:G14)</f>
        <v>0</v>
      </c>
      <c r="H15" s="13">
        <f t="shared" si="2"/>
        <v>200000000</v>
      </c>
      <c r="I15" s="26"/>
      <c r="J15" s="13">
        <f>SUM(J12:J14)</f>
        <v>33331000</v>
      </c>
      <c r="K15" s="13">
        <f>SUM(K12:K14)</f>
        <v>2000</v>
      </c>
      <c r="L15" s="13">
        <f>SUM(L12:L14)</f>
        <v>33333000</v>
      </c>
      <c r="M15" s="14"/>
    </row>
    <row r="16" spans="1:13" ht="18" customHeight="1" x14ac:dyDescent="0.45">
      <c r="A16" s="2"/>
      <c r="B16" s="28" t="s">
        <v>33</v>
      </c>
      <c r="C16" s="34"/>
      <c r="D16" s="34"/>
      <c r="E16" s="34"/>
      <c r="F16" s="34"/>
      <c r="G16" s="34"/>
      <c r="H16" s="34"/>
      <c r="I16" s="34"/>
      <c r="J16" s="34"/>
      <c r="K16" s="34"/>
      <c r="L16" s="34"/>
      <c r="M16" s="34"/>
    </row>
    <row r="17" spans="1:13" ht="18" customHeight="1" x14ac:dyDescent="0.45">
      <c r="A17" s="2"/>
      <c r="B17" s="32" t="s">
        <v>35</v>
      </c>
      <c r="C17" s="2"/>
      <c r="D17" s="2"/>
      <c r="E17" s="2"/>
      <c r="F17" s="2"/>
      <c r="G17" s="2"/>
      <c r="H17" s="2"/>
      <c r="I17" s="2"/>
      <c r="J17" s="2"/>
      <c r="K17" s="2"/>
      <c r="L17" s="2"/>
      <c r="M17" s="2"/>
    </row>
    <row r="18" spans="1:13" ht="18" customHeight="1" x14ac:dyDescent="0.45">
      <c r="B18" s="29" t="s">
        <v>37</v>
      </c>
    </row>
    <row r="19" spans="1:13" ht="18" customHeight="1" x14ac:dyDescent="0.45">
      <c r="B19" s="31" t="s">
        <v>36</v>
      </c>
    </row>
    <row r="20" spans="1:13" ht="18" customHeight="1" x14ac:dyDescent="0.45">
      <c r="B20" s="29" t="s">
        <v>21</v>
      </c>
    </row>
    <row r="21" spans="1:13" ht="18" customHeight="1" x14ac:dyDescent="0.45">
      <c r="B21" s="30" t="s">
        <v>38</v>
      </c>
    </row>
    <row r="22" spans="1:13" ht="18" customHeight="1" x14ac:dyDescent="0.45">
      <c r="B22" s="2" t="s">
        <v>39</v>
      </c>
    </row>
    <row r="23" spans="1:13" ht="18" customHeight="1" x14ac:dyDescent="0.45">
      <c r="B23" s="2"/>
    </row>
    <row r="24" spans="1:13" ht="21" customHeight="1" x14ac:dyDescent="0.45"/>
    <row r="25" spans="1:13" ht="18" customHeight="1" x14ac:dyDescent="0.45">
      <c r="A25" s="24" t="s">
        <v>26</v>
      </c>
      <c r="B25" s="16"/>
      <c r="C25" s="17"/>
      <c r="D25" s="17"/>
      <c r="E25" s="17"/>
      <c r="F25" s="17"/>
      <c r="G25" s="17"/>
      <c r="H25" s="17"/>
      <c r="I25" s="17"/>
      <c r="J25" s="3"/>
      <c r="K25" s="3"/>
      <c r="L25" s="3"/>
      <c r="M25" s="6"/>
    </row>
    <row r="26" spans="1:13" ht="16.2" customHeight="1" x14ac:dyDescent="0.45">
      <c r="A26" s="2"/>
      <c r="B26" s="2"/>
      <c r="C26" s="2"/>
      <c r="D26" s="2"/>
      <c r="E26" s="2"/>
      <c r="F26" s="2"/>
      <c r="G26" s="2"/>
      <c r="H26" s="2"/>
      <c r="I26" s="2"/>
      <c r="J26" s="3"/>
      <c r="K26" s="3"/>
      <c r="L26" s="3" t="s">
        <v>11</v>
      </c>
      <c r="M26" s="2"/>
    </row>
    <row r="27" spans="1:13" ht="48" customHeight="1" x14ac:dyDescent="0.45">
      <c r="A27" s="2"/>
      <c r="B27" s="7"/>
      <c r="C27" s="8"/>
      <c r="D27" s="9" t="s">
        <v>6</v>
      </c>
      <c r="E27" s="9" t="s">
        <v>13</v>
      </c>
      <c r="F27" s="9" t="s">
        <v>32</v>
      </c>
      <c r="G27" s="10" t="s">
        <v>16</v>
      </c>
      <c r="H27" s="9" t="s">
        <v>34</v>
      </c>
      <c r="I27" s="9" t="s">
        <v>18</v>
      </c>
      <c r="J27" s="10" t="s">
        <v>7</v>
      </c>
      <c r="K27" s="9" t="s">
        <v>28</v>
      </c>
      <c r="L27" s="9" t="s">
        <v>40</v>
      </c>
      <c r="M27" s="10" t="s">
        <v>8</v>
      </c>
    </row>
    <row r="28" spans="1:13" ht="33" customHeight="1" x14ac:dyDescent="0.45">
      <c r="A28" s="2"/>
      <c r="B28" s="18"/>
      <c r="C28" s="19"/>
      <c r="D28" s="20" t="s">
        <v>14</v>
      </c>
      <c r="E28" s="21" t="s">
        <v>15</v>
      </c>
      <c r="F28" s="20" t="s">
        <v>31</v>
      </c>
      <c r="G28" s="22" t="s">
        <v>17</v>
      </c>
      <c r="H28" s="22" t="s">
        <v>25</v>
      </c>
      <c r="I28" s="22" t="s">
        <v>19</v>
      </c>
      <c r="J28" s="22" t="s">
        <v>20</v>
      </c>
      <c r="K28" s="23" t="s">
        <v>27</v>
      </c>
      <c r="L28" s="23" t="s">
        <v>29</v>
      </c>
      <c r="M28" s="23"/>
    </row>
    <row r="29" spans="1:13" ht="37.5" customHeight="1" x14ac:dyDescent="0.45">
      <c r="A29" s="2"/>
      <c r="B29" s="15" t="s">
        <v>1</v>
      </c>
      <c r="C29" s="15" t="s">
        <v>5</v>
      </c>
      <c r="D29" s="11">
        <v>30000000</v>
      </c>
      <c r="E29" s="25">
        <f>D29/$D$32</f>
        <v>4.2253521126760563E-2</v>
      </c>
      <c r="F29" s="13">
        <f>200000000*E29</f>
        <v>8450704.2253521122</v>
      </c>
      <c r="G29" s="27">
        <v>2870051</v>
      </c>
      <c r="H29" s="13">
        <f>F29+G29</f>
        <v>11320755.225352112</v>
      </c>
      <c r="I29" s="26" t="s">
        <v>24</v>
      </c>
      <c r="J29" s="13">
        <f>ROUNDDOWN(H29/6,-3)</f>
        <v>1886000</v>
      </c>
      <c r="K29" s="12"/>
      <c r="L29" s="13">
        <f>J29+K29</f>
        <v>1886000</v>
      </c>
      <c r="M29" s="14"/>
    </row>
    <row r="30" spans="1:13" ht="37.5" customHeight="1" x14ac:dyDescent="0.45">
      <c r="A30" s="2"/>
      <c r="B30" s="15" t="s">
        <v>2</v>
      </c>
      <c r="C30" s="15" t="s">
        <v>5</v>
      </c>
      <c r="D30" s="11">
        <v>350000000</v>
      </c>
      <c r="E30" s="25">
        <f>D30/$D$32</f>
        <v>0.49295774647887325</v>
      </c>
      <c r="F30" s="13">
        <f>200000000*E30</f>
        <v>98591549.295774654</v>
      </c>
      <c r="G30" s="27">
        <v>-1435025</v>
      </c>
      <c r="H30" s="13">
        <f t="shared" ref="H30:H32" si="4">F30+G30</f>
        <v>97156524.295774654</v>
      </c>
      <c r="I30" s="26" t="s">
        <v>24</v>
      </c>
      <c r="J30" s="13">
        <f>ROUNDDOWN(H30/6,-3)</f>
        <v>16192000</v>
      </c>
      <c r="K30" s="13">
        <v>0</v>
      </c>
      <c r="L30" s="13">
        <f t="shared" ref="L30:L31" si="5">J30+K30</f>
        <v>16192000</v>
      </c>
      <c r="M30" s="14"/>
    </row>
    <row r="31" spans="1:13" ht="37.5" customHeight="1" x14ac:dyDescent="0.45">
      <c r="A31" s="2"/>
      <c r="B31" s="15" t="s">
        <v>3</v>
      </c>
      <c r="C31" s="15" t="s">
        <v>5</v>
      </c>
      <c r="D31" s="11">
        <v>330000000</v>
      </c>
      <c r="E31" s="25">
        <f>D31/$D$32</f>
        <v>0.46478873239436619</v>
      </c>
      <c r="F31" s="13">
        <f t="shared" ref="F31" si="6">200000000*E31</f>
        <v>92957746.478873238</v>
      </c>
      <c r="G31" s="27">
        <v>-1435026</v>
      </c>
      <c r="H31" s="13">
        <f t="shared" si="4"/>
        <v>91522720.478873238</v>
      </c>
      <c r="I31" s="26" t="s">
        <v>24</v>
      </c>
      <c r="J31" s="13">
        <f>ROUNDDOWN(H31/6,-3)</f>
        <v>15253000</v>
      </c>
      <c r="K31" s="13">
        <v>2000</v>
      </c>
      <c r="L31" s="13">
        <f t="shared" si="5"/>
        <v>15255000</v>
      </c>
      <c r="M31" s="14"/>
    </row>
    <row r="32" spans="1:13" ht="37.5" customHeight="1" x14ac:dyDescent="0.45">
      <c r="A32" s="2"/>
      <c r="B32" s="35" t="s">
        <v>4</v>
      </c>
      <c r="C32" s="35"/>
      <c r="D32" s="13">
        <f>SUM(D29:D31)</f>
        <v>710000000</v>
      </c>
      <c r="E32" s="25">
        <f>SUM(E29:E31)</f>
        <v>1</v>
      </c>
      <c r="F32" s="13">
        <f>SUM(F29:F31)</f>
        <v>200000000</v>
      </c>
      <c r="G32" s="13">
        <f>SUM(G29:G31)</f>
        <v>0</v>
      </c>
      <c r="H32" s="13">
        <f t="shared" si="4"/>
        <v>200000000</v>
      </c>
      <c r="I32" s="26"/>
      <c r="J32" s="13">
        <f>SUM(J29:J31)</f>
        <v>33331000</v>
      </c>
      <c r="K32" s="13">
        <f>SUM(K29:K31)</f>
        <v>2000</v>
      </c>
      <c r="L32" s="13">
        <f>SUM(L29:L31)</f>
        <v>33333000</v>
      </c>
      <c r="M32" s="14"/>
    </row>
    <row r="33" spans="1:13" ht="18" customHeight="1" x14ac:dyDescent="0.45">
      <c r="A33" s="2"/>
      <c r="B33" s="28" t="s">
        <v>33</v>
      </c>
      <c r="C33" s="33"/>
      <c r="D33" s="33"/>
      <c r="E33" s="33"/>
      <c r="F33" s="33"/>
      <c r="G33" s="33"/>
      <c r="H33" s="33"/>
      <c r="I33" s="33"/>
      <c r="J33" s="33"/>
      <c r="K33" s="33"/>
      <c r="L33" s="33"/>
      <c r="M33" s="33"/>
    </row>
    <row r="34" spans="1:13" ht="18" customHeight="1" x14ac:dyDescent="0.45">
      <c r="A34" s="2"/>
      <c r="B34" s="32" t="s">
        <v>35</v>
      </c>
      <c r="C34" s="2"/>
      <c r="D34" s="2"/>
      <c r="E34" s="2"/>
      <c r="F34" s="2"/>
      <c r="G34" s="2"/>
      <c r="H34" s="2"/>
      <c r="I34" s="2"/>
      <c r="J34" s="2"/>
      <c r="K34" s="2"/>
      <c r="L34" s="2"/>
      <c r="M34" s="2"/>
    </row>
    <row r="35" spans="1:13" ht="18" customHeight="1" x14ac:dyDescent="0.45">
      <c r="B35" s="29" t="s">
        <v>37</v>
      </c>
    </row>
    <row r="36" spans="1:13" ht="18" customHeight="1" x14ac:dyDescent="0.45">
      <c r="B36" s="31" t="s">
        <v>36</v>
      </c>
    </row>
    <row r="37" spans="1:13" ht="18" customHeight="1" x14ac:dyDescent="0.45">
      <c r="B37" s="29" t="s">
        <v>21</v>
      </c>
    </row>
    <row r="38" spans="1:13" ht="18" customHeight="1" x14ac:dyDescent="0.45">
      <c r="B38" s="30" t="s">
        <v>38</v>
      </c>
    </row>
    <row r="39" spans="1:13" ht="18" customHeight="1" x14ac:dyDescent="0.45">
      <c r="B39" s="24" t="s">
        <v>39</v>
      </c>
    </row>
    <row r="40" spans="1:13" ht="18" customHeight="1" x14ac:dyDescent="0.45"/>
    <row r="41" spans="1:13" ht="18" customHeight="1" x14ac:dyDescent="0.45"/>
    <row r="42" spans="1:13" ht="18" customHeight="1" x14ac:dyDescent="0.45"/>
    <row r="43" spans="1:13" ht="18" customHeight="1" x14ac:dyDescent="0.45"/>
  </sheetData>
  <mergeCells count="3">
    <mergeCell ref="B3:M3"/>
    <mergeCell ref="B15:C15"/>
    <mergeCell ref="B32:C32"/>
  </mergeCells>
  <phoneticPr fontId="2"/>
  <pageMargins left="0.7" right="0.7" top="0.75" bottom="0.75" header="0.3" footer="0.3"/>
  <pageSetup paperSize="9" scale="4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様式第２号別紙</vt:lpstr>
      <vt:lpstr>記載例</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SS19010104</dc:creator>
  <cp:lastModifiedBy>021703</cp:lastModifiedBy>
  <cp:lastPrinted>2022-03-30T06:01:09Z</cp:lastPrinted>
  <dcterms:created xsi:type="dcterms:W3CDTF">2021-04-15T05:41:53Z</dcterms:created>
  <dcterms:modified xsi:type="dcterms:W3CDTF">2022-10-31T04:36:26Z</dcterms:modified>
</cp:coreProperties>
</file>