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6" tabRatio="833" activeTab="0"/>
  </bookViews>
  <sheets>
    <sheet name="様式 " sheetId="1" r:id="rId1"/>
    <sheet name="市町村一覧(選挙期日５日前)" sheetId="2" r:id="rId2"/>
    <sheet name="市町村一覧(選挙期日２日前)" sheetId="3" r:id="rId3"/>
    <sheet name="市町村一覧(最終結果) " sheetId="4" r:id="rId4"/>
  </sheets>
  <definedNames>
    <definedName name="_xlnm.Print_Area" localSheetId="3">'市町村一覧(最終結果) '!$A$1:$H$53</definedName>
    <definedName name="_xlnm.Print_Area" localSheetId="2">'市町村一覧(選挙期日２日前)'!$A$1:$H$53</definedName>
    <definedName name="_xlnm.Print_Area" localSheetId="1">'市町村一覧(選挙期日５日前)'!$A$1:$H$53</definedName>
  </definedNames>
  <calcPr fullCalcOnLoad="1"/>
</workbook>
</file>

<file path=xl/sharedStrings.xml><?xml version="1.0" encoding="utf-8"?>
<sst xmlns="http://schemas.openxmlformats.org/spreadsheetml/2006/main" count="346" uniqueCount="93">
  <si>
    <t>期日前投票者数（人）</t>
  </si>
  <si>
    <t>最　　終</t>
  </si>
  <si>
    <t>期日前投票率(%)</t>
  </si>
  <si>
    <t>区　分</t>
  </si>
  <si>
    <t>期日前投票率(%)
【県全体】</t>
  </si>
  <si>
    <t>市町村名</t>
  </si>
  <si>
    <t>選挙人名簿</t>
  </si>
  <si>
    <t>期日前投票者数</t>
  </si>
  <si>
    <t>期日前投票率</t>
  </si>
  <si>
    <t>登録者数</t>
  </si>
  <si>
    <t>中間状況</t>
  </si>
  <si>
    <t>（％）</t>
  </si>
  <si>
    <t>紫波町</t>
  </si>
  <si>
    <t>矢巾町</t>
  </si>
  <si>
    <t>宮古市</t>
  </si>
  <si>
    <t>久慈市</t>
  </si>
  <si>
    <t>二戸市</t>
  </si>
  <si>
    <t>八幡平市</t>
  </si>
  <si>
    <t>雫石町</t>
  </si>
  <si>
    <t>葛巻町</t>
  </si>
  <si>
    <t>岩手町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</si>
  <si>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</si>
  <si>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</si>
  <si>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</si>
  <si>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</si>
  <si>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</si>
  <si>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</si>
  <si>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</si>
  <si>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</si>
  <si>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大船渡市</t>
  </si>
  <si>
    <t>遠野市</t>
  </si>
  <si>
    <t>一関市</t>
  </si>
  <si>
    <t>陸前高田市</t>
  </si>
  <si>
    <t>釜石市</t>
  </si>
  <si>
    <t>平泉町</t>
  </si>
  <si>
    <t>住田町</t>
  </si>
  <si>
    <t>大槌町</t>
  </si>
  <si>
    <t>花巻市</t>
  </si>
  <si>
    <t>北上市</t>
  </si>
  <si>
    <t>奥州市</t>
  </si>
  <si>
    <t>西和賀町</t>
  </si>
  <si>
    <t>金ケ崎町</t>
  </si>
  <si>
    <t>※期日前投票率＝期日前投票者数／選挙人名簿登録者数×100（少数第３位四捨五入）</t>
  </si>
  <si>
    <t>盛岡市</t>
  </si>
  <si>
    <t>人</t>
  </si>
  <si>
    <t xml:space="preserve">期 日 前 投 票 状 況 </t>
  </si>
  <si>
    <t>（最終）</t>
  </si>
  <si>
    <t>計</t>
  </si>
  <si>
    <t>選挙区</t>
  </si>
  <si>
    <t>盛岡</t>
  </si>
  <si>
    <t>花巻</t>
  </si>
  <si>
    <t>北上</t>
  </si>
  <si>
    <t>久慈</t>
  </si>
  <si>
    <t>遠野</t>
  </si>
  <si>
    <t>一関</t>
  </si>
  <si>
    <t>釜石</t>
  </si>
  <si>
    <t>二戸</t>
  </si>
  <si>
    <t>八幡平</t>
  </si>
  <si>
    <t>奥州</t>
  </si>
  <si>
    <t>紫波</t>
  </si>
  <si>
    <t>無投票</t>
  </si>
  <si>
    <t>県　計</t>
  </si>
  <si>
    <t>別紙３-１</t>
  </si>
  <si>
    <t>別紙３－２</t>
  </si>
  <si>
    <t>別紙３－３</t>
  </si>
  <si>
    <t>別紙３－４</t>
  </si>
  <si>
    <t>岩手県議会議員選挙　期日前投票状況市町村一覧</t>
  </si>
  <si>
    <t>宮古</t>
  </si>
  <si>
    <t>滝沢</t>
  </si>
  <si>
    <t>滝沢市</t>
  </si>
  <si>
    <t>(R1.8.29)</t>
  </si>
  <si>
    <t>（R1.9.6）</t>
  </si>
  <si>
    <t>（R1.9.7）</t>
  </si>
  <si>
    <t>前回（R1.9.8）</t>
  </si>
  <si>
    <t>（令和５年９月３日執行　岩手県議会議員選挙）</t>
  </si>
  <si>
    <t>８月29日現在
（選挙期日５日前）</t>
  </si>
  <si>
    <t>９月１日現在
（選挙期日２日前）</t>
  </si>
  <si>
    <t>注１）期日前投票率＝期日前投票者数／選挙人名簿登録者数（令和５年８月24日現在）×１００</t>
  </si>
  <si>
    <t>注２）期日前投票ができる期間は、令和５年８月26日～９月２日である。</t>
  </si>
  <si>
    <t>注３）選挙人名簿登録者数（令和５年８月24日現在）は、下記のとおりである。</t>
  </si>
  <si>
    <t>（R1.9.3）</t>
  </si>
  <si>
    <t>（令和５年８月29日現在（選挙期日５日前））</t>
  </si>
  <si>
    <t>今回（R5.9.3）</t>
  </si>
  <si>
    <t>(R5.8.24)</t>
  </si>
  <si>
    <t>大船渡・陸前高田</t>
  </si>
  <si>
    <t>一戸町</t>
  </si>
  <si>
    <t>（R5.8.29）</t>
  </si>
  <si>
    <t>（令和５年９月１日現在（選挙期日２日前））</t>
  </si>
  <si>
    <t>（R5.9.1）</t>
  </si>
  <si>
    <t>最終結果</t>
  </si>
  <si>
    <t>（R5.9.2）</t>
  </si>
  <si>
    <t>※無投票の選挙区を除く</t>
  </si>
  <si>
    <t>　10時30分発表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</si>
</sst>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);[Red]\(#,##0\)"/>
    <numFmt numFmtId="181" formatCode="#,##0.00_);[Red]\(#,##0.00\)"/>
    <numFmt numFmtId="182" formatCode="0_ "/>
    <numFmt numFmtId="183" formatCode="#,##0_ "/>
    <numFmt numFmtId="184" formatCode="#,##0.0;[Red]\-#,##0.0"/>
    <numFmt numFmtId="185" formatCode="#,##0.00_ ;[Red]\-#,##0.00\ "/>
    <numFmt numFmtId="186" formatCode="#,##0.000;[Red]\-#,##0.000"/>
    <numFmt numFmtId="187" formatCode="#,##0.0000;[Red]\-#,##0.0000"/>
    <numFmt numFmtId="188" formatCode="#,##0.00000;[Red]\-#,##0.00000"/>
    <numFmt numFmtId="189" formatCode="#,##0.000000;[Red]\-#,##0.000000"/>
    <numFmt numFmtId="190" formatCode="#,##0.0000000;[Red]\-#,##0.0000000"/>
    <numFmt numFmtId="191" formatCode="#,##0.00000000;[Red]\-#,##0.00000000"/>
    <numFmt numFmtId="192" formatCode="0.0%"/>
    <numFmt numFmtId="193" formatCode="0.000%"/>
    <numFmt numFmtId="194" formatCode="0.0000%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.5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1"/>
      <color theme="1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double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 diagonalUp="1">
      <left style="thin"/>
      <right style="medium"/>
      <top style="thin"/>
      <bottom style="medium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medium"/>
      <right>
        <color indexed="63"/>
      </right>
      <top style="thin"/>
      <bottom style="medium"/>
      <diagonal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shrinkToFit="1"/>
    </xf>
    <xf numFmtId="0" fontId="9" fillId="33" borderId="15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33" borderId="16" xfId="0" applyFont="1" applyFill="1" applyBorder="1" applyAlignment="1">
      <alignment horizontal="center" vertical="center" shrinkToFit="1"/>
    </xf>
    <xf numFmtId="38" fontId="9" fillId="0" borderId="17" xfId="49" applyNumberFormat="1" applyFont="1" applyBorder="1" applyAlignment="1">
      <alignment vertical="center"/>
    </xf>
    <xf numFmtId="10" fontId="9" fillId="34" borderId="18" xfId="49" applyNumberFormat="1" applyFont="1" applyFill="1" applyBorder="1" applyAlignment="1">
      <alignment vertical="center"/>
    </xf>
    <xf numFmtId="38" fontId="9" fillId="0" borderId="19" xfId="49" applyNumberFormat="1" applyFont="1" applyBorder="1" applyAlignment="1">
      <alignment vertical="center"/>
    </xf>
    <xf numFmtId="10" fontId="9" fillId="34" borderId="20" xfId="49" applyNumberFormat="1" applyFont="1" applyFill="1" applyBorder="1" applyAlignment="1">
      <alignment vertical="center"/>
    </xf>
    <xf numFmtId="38" fontId="9" fillId="0" borderId="16" xfId="49" applyNumberFormat="1" applyFont="1" applyBorder="1" applyAlignment="1">
      <alignment vertical="center"/>
    </xf>
    <xf numFmtId="10" fontId="9" fillId="34" borderId="21" xfId="49" applyNumberFormat="1" applyFont="1" applyFill="1" applyBorder="1" applyAlignment="1">
      <alignment vertical="center"/>
    </xf>
    <xf numFmtId="38" fontId="9" fillId="0" borderId="22" xfId="49" applyNumberFormat="1" applyFont="1" applyBorder="1" applyAlignment="1">
      <alignment vertical="center"/>
    </xf>
    <xf numFmtId="10" fontId="9" fillId="34" borderId="23" xfId="49" applyNumberFormat="1" applyFont="1" applyFill="1" applyBorder="1" applyAlignment="1">
      <alignment vertical="center"/>
    </xf>
    <xf numFmtId="38" fontId="9" fillId="35" borderId="24" xfId="49" applyNumberFormat="1" applyFont="1" applyFill="1" applyBorder="1" applyAlignment="1">
      <alignment vertical="center"/>
    </xf>
    <xf numFmtId="10" fontId="9" fillId="35" borderId="25" xfId="49" applyNumberFormat="1" applyFont="1" applyFill="1" applyBorder="1" applyAlignment="1">
      <alignment vertical="center"/>
    </xf>
    <xf numFmtId="183" fontId="10" fillId="0" borderId="19" xfId="0" applyNumberFormat="1" applyFont="1" applyBorder="1" applyAlignment="1">
      <alignment/>
    </xf>
    <xf numFmtId="183" fontId="11" fillId="0" borderId="26" xfId="0" applyNumberFormat="1" applyFont="1" applyBorder="1" applyAlignment="1">
      <alignment horizontal="center" vertical="center" wrapText="1"/>
    </xf>
    <xf numFmtId="179" fontId="11" fillId="0" borderId="12" xfId="0" applyNumberFormat="1" applyFont="1" applyBorder="1" applyAlignment="1">
      <alignment horizontal="center" vertical="center" wrapText="1"/>
    </xf>
    <xf numFmtId="38" fontId="9" fillId="0" borderId="14" xfId="49" applyNumberFormat="1" applyFont="1" applyBorder="1" applyAlignment="1">
      <alignment vertical="center"/>
    </xf>
    <xf numFmtId="10" fontId="9" fillId="34" borderId="15" xfId="49" applyNumberFormat="1" applyFont="1" applyFill="1" applyBorder="1" applyAlignment="1">
      <alignment vertical="center"/>
    </xf>
    <xf numFmtId="0" fontId="9" fillId="0" borderId="0" xfId="0" applyFont="1" applyAlignment="1">
      <alignment vertical="center" shrinkToFit="1"/>
    </xf>
    <xf numFmtId="38" fontId="9" fillId="0" borderId="27" xfId="49" applyNumberFormat="1" applyFont="1" applyBorder="1" applyAlignment="1">
      <alignment vertical="center"/>
    </xf>
    <xf numFmtId="10" fontId="9" fillId="34" borderId="28" xfId="49" applyNumberFormat="1" applyFont="1" applyFill="1" applyBorder="1" applyAlignment="1">
      <alignment vertical="center"/>
    </xf>
    <xf numFmtId="38" fontId="9" fillId="0" borderId="29" xfId="49" applyNumberFormat="1" applyFont="1" applyBorder="1" applyAlignment="1">
      <alignment vertical="center"/>
    </xf>
    <xf numFmtId="0" fontId="9" fillId="0" borderId="30" xfId="0" applyFont="1" applyBorder="1" applyAlignment="1">
      <alignment horizontal="distributed" vertical="center" shrinkToFit="1"/>
    </xf>
    <xf numFmtId="38" fontId="9" fillId="0" borderId="31" xfId="49" applyNumberFormat="1" applyFont="1" applyBorder="1" applyAlignment="1">
      <alignment vertical="center"/>
    </xf>
    <xf numFmtId="10" fontId="9" fillId="34" borderId="32" xfId="49" applyNumberFormat="1" applyFont="1" applyFill="1" applyBorder="1" applyAlignment="1">
      <alignment vertical="center"/>
    </xf>
    <xf numFmtId="0" fontId="9" fillId="0" borderId="13" xfId="0" applyFont="1" applyBorder="1" applyAlignment="1">
      <alignment horizontal="distributed" vertical="center" shrinkToFit="1"/>
    </xf>
    <xf numFmtId="38" fontId="9" fillId="0" borderId="24" xfId="49" applyNumberFormat="1" applyFont="1" applyBorder="1" applyAlignment="1">
      <alignment vertical="center"/>
    </xf>
    <xf numFmtId="10" fontId="9" fillId="34" borderId="25" xfId="49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horizontal="distributed" vertical="center" wrapText="1"/>
    </xf>
    <xf numFmtId="0" fontId="9" fillId="0" borderId="18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33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28" xfId="0" applyFont="1" applyFill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38" fontId="9" fillId="0" borderId="13" xfId="49" applyNumberFormat="1" applyFont="1" applyBorder="1" applyAlignment="1">
      <alignment vertical="center"/>
    </xf>
    <xf numFmtId="38" fontId="9" fillId="0" borderId="34" xfId="49" applyNumberFormat="1" applyFont="1" applyBorder="1" applyAlignment="1">
      <alignment vertical="center"/>
    </xf>
    <xf numFmtId="38" fontId="9" fillId="0" borderId="35" xfId="49" applyNumberFormat="1" applyFont="1" applyBorder="1" applyAlignment="1">
      <alignment vertical="center"/>
    </xf>
    <xf numFmtId="38" fontId="9" fillId="0" borderId="36" xfId="49" applyNumberFormat="1" applyFont="1" applyBorder="1" applyAlignment="1">
      <alignment vertical="center"/>
    </xf>
    <xf numFmtId="38" fontId="9" fillId="0" borderId="37" xfId="49" applyNumberFormat="1" applyFont="1" applyBorder="1" applyAlignment="1">
      <alignment vertical="center"/>
    </xf>
    <xf numFmtId="38" fontId="9" fillId="0" borderId="30" xfId="49" applyNumberFormat="1" applyFont="1" applyBorder="1" applyAlignment="1">
      <alignment vertical="center"/>
    </xf>
    <xf numFmtId="38" fontId="9" fillId="0" borderId="38" xfId="49" applyNumberFormat="1" applyFont="1" applyBorder="1" applyAlignment="1">
      <alignment vertical="center"/>
    </xf>
    <xf numFmtId="38" fontId="9" fillId="0" borderId="39" xfId="49" applyNumberFormat="1" applyFont="1" applyBorder="1" applyAlignment="1">
      <alignment vertical="center"/>
    </xf>
    <xf numFmtId="38" fontId="9" fillId="0" borderId="40" xfId="49" applyNumberFormat="1" applyFont="1" applyBorder="1" applyAlignment="1">
      <alignment vertical="center"/>
    </xf>
    <xf numFmtId="38" fontId="9" fillId="35" borderId="13" xfId="49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horizontal="distributed" vertical="center"/>
    </xf>
    <xf numFmtId="10" fontId="9" fillId="34" borderId="20" xfId="49" applyNumberFormat="1" applyFont="1" applyFill="1" applyBorder="1" applyAlignment="1">
      <alignment horizontal="center" vertical="center"/>
    </xf>
    <xf numFmtId="10" fontId="9" fillId="34" borderId="18" xfId="49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0" fontId="9" fillId="34" borderId="32" xfId="49" applyNumberFormat="1" applyFont="1" applyFill="1" applyBorder="1" applyAlignment="1">
      <alignment horizontal="center" vertical="center"/>
    </xf>
    <xf numFmtId="0" fontId="49" fillId="33" borderId="41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shrinkToFit="1"/>
    </xf>
    <xf numFmtId="0" fontId="49" fillId="33" borderId="42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9" fillId="0" borderId="43" xfId="0" applyFont="1" applyBorder="1" applyAlignment="1">
      <alignment horizontal="left" vertical="center"/>
    </xf>
    <xf numFmtId="0" fontId="9" fillId="35" borderId="13" xfId="0" applyFont="1" applyFill="1" applyBorder="1" applyAlignment="1">
      <alignment horizontal="center" vertical="center"/>
    </xf>
    <xf numFmtId="0" fontId="9" fillId="35" borderId="44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shrinkToFit="1"/>
    </xf>
    <xf numFmtId="38" fontId="9" fillId="36" borderId="13" xfId="49" applyNumberFormat="1" applyFont="1" applyFill="1" applyBorder="1" applyAlignment="1">
      <alignment vertical="center"/>
    </xf>
    <xf numFmtId="38" fontId="9" fillId="36" borderId="24" xfId="49" applyNumberFormat="1" applyFont="1" applyFill="1" applyBorder="1" applyAlignment="1">
      <alignment vertical="center"/>
    </xf>
    <xf numFmtId="10" fontId="9" fillId="34" borderId="25" xfId="49" applyNumberFormat="1" applyFont="1" applyFill="1" applyBorder="1" applyAlignment="1">
      <alignment horizontal="center" vertical="center"/>
    </xf>
    <xf numFmtId="38" fontId="9" fillId="36" borderId="34" xfId="49" applyNumberFormat="1" applyFont="1" applyFill="1" applyBorder="1" applyAlignment="1">
      <alignment vertical="center"/>
    </xf>
    <xf numFmtId="38" fontId="9" fillId="36" borderId="17" xfId="49" applyNumberFormat="1" applyFont="1" applyFill="1" applyBorder="1" applyAlignment="1">
      <alignment vertical="center"/>
    </xf>
    <xf numFmtId="38" fontId="9" fillId="36" borderId="35" xfId="49" applyNumberFormat="1" applyFont="1" applyFill="1" applyBorder="1" applyAlignment="1">
      <alignment vertical="center"/>
    </xf>
    <xf numFmtId="38" fontId="9" fillId="36" borderId="19" xfId="49" applyNumberFormat="1" applyFont="1" applyFill="1" applyBorder="1" applyAlignment="1">
      <alignment vertical="center"/>
    </xf>
    <xf numFmtId="38" fontId="9" fillId="36" borderId="40" xfId="49" applyNumberFormat="1" applyFont="1" applyFill="1" applyBorder="1" applyAlignment="1">
      <alignment vertical="center"/>
    </xf>
    <xf numFmtId="38" fontId="9" fillId="36" borderId="16" xfId="49" applyNumberFormat="1" applyFont="1" applyFill="1" applyBorder="1" applyAlignment="1">
      <alignment vertical="center"/>
    </xf>
    <xf numFmtId="38" fontId="9" fillId="36" borderId="36" xfId="49" applyNumberFormat="1" applyFont="1" applyFill="1" applyBorder="1" applyAlignment="1">
      <alignment vertical="center"/>
    </xf>
    <xf numFmtId="38" fontId="9" fillId="36" borderId="29" xfId="49" applyNumberFormat="1" applyFont="1" applyFill="1" applyBorder="1" applyAlignment="1">
      <alignment vertical="center"/>
    </xf>
    <xf numFmtId="0" fontId="49" fillId="33" borderId="15" xfId="0" applyFont="1" applyFill="1" applyBorder="1" applyAlignment="1">
      <alignment horizontal="center" vertical="center" shrinkToFit="1"/>
    </xf>
    <xf numFmtId="38" fontId="9" fillId="36" borderId="45" xfId="49" applyNumberFormat="1" applyFont="1" applyFill="1" applyBorder="1" applyAlignment="1">
      <alignment vertical="center"/>
    </xf>
    <xf numFmtId="38" fontId="9" fillId="36" borderId="46" xfId="49" applyNumberFormat="1" applyFont="1" applyFill="1" applyBorder="1" applyAlignment="1">
      <alignment vertical="center"/>
    </xf>
    <xf numFmtId="38" fontId="9" fillId="36" borderId="31" xfId="49" applyNumberFormat="1" applyFont="1" applyFill="1" applyBorder="1" applyAlignment="1">
      <alignment vertical="center"/>
    </xf>
    <xf numFmtId="38" fontId="9" fillId="36" borderId="47" xfId="49" applyNumberFormat="1" applyFont="1" applyFill="1" applyBorder="1" applyAlignment="1">
      <alignment vertical="center"/>
    </xf>
    <xf numFmtId="10" fontId="9" fillId="34" borderId="48" xfId="49" applyNumberFormat="1" applyFont="1" applyFill="1" applyBorder="1" applyAlignment="1">
      <alignment horizontal="center" vertical="center"/>
    </xf>
    <xf numFmtId="38" fontId="9" fillId="36" borderId="38" xfId="49" applyNumberFormat="1" applyFont="1" applyFill="1" applyBorder="1" applyAlignment="1">
      <alignment vertical="center"/>
    </xf>
    <xf numFmtId="10" fontId="9" fillId="34" borderId="48" xfId="49" applyNumberFormat="1" applyFont="1" applyFill="1" applyBorder="1" applyAlignment="1">
      <alignment vertical="center"/>
    </xf>
    <xf numFmtId="38" fontId="9" fillId="37" borderId="49" xfId="49" applyNumberFormat="1" applyFont="1" applyFill="1" applyBorder="1" applyAlignment="1">
      <alignment vertical="center"/>
    </xf>
    <xf numFmtId="38" fontId="9" fillId="37" borderId="50" xfId="49" applyNumberFormat="1" applyFont="1" applyFill="1" applyBorder="1" applyAlignment="1">
      <alignment vertical="center"/>
    </xf>
    <xf numFmtId="38" fontId="9" fillId="37" borderId="51" xfId="49" applyNumberFormat="1" applyFont="1" applyFill="1" applyBorder="1" applyAlignment="1">
      <alignment vertical="center"/>
    </xf>
    <xf numFmtId="10" fontId="9" fillId="34" borderId="21" xfId="49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distributed" vertical="center" shrinkToFit="1"/>
    </xf>
    <xf numFmtId="0" fontId="9" fillId="0" borderId="37" xfId="0" applyFont="1" applyBorder="1" applyAlignment="1">
      <alignment horizontal="distributed" vertical="center" shrinkToFit="1"/>
    </xf>
    <xf numFmtId="0" fontId="9" fillId="0" borderId="56" xfId="0" applyFont="1" applyBorder="1" applyAlignment="1">
      <alignment horizontal="distributed" vertical="center" shrinkToFit="1"/>
    </xf>
    <xf numFmtId="0" fontId="0" fillId="0" borderId="42" xfId="0" applyBorder="1" applyAlignment="1">
      <alignment horizontal="distributed" vertical="center" shrinkToFit="1"/>
    </xf>
    <xf numFmtId="0" fontId="0" fillId="0" borderId="57" xfId="0" applyBorder="1" applyAlignment="1">
      <alignment horizontal="distributed" vertical="center" shrinkToFit="1"/>
    </xf>
    <xf numFmtId="0" fontId="9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9" fillId="33" borderId="30" xfId="0" applyFont="1" applyFill="1" applyBorder="1" applyAlignment="1">
      <alignment horizontal="center" vertical="center" shrinkToFit="1"/>
    </xf>
    <xf numFmtId="0" fontId="9" fillId="33" borderId="37" xfId="0" applyFont="1" applyFill="1" applyBorder="1" applyAlignment="1">
      <alignment horizontal="center" vertical="center" shrinkToFit="1"/>
    </xf>
    <xf numFmtId="0" fontId="9" fillId="0" borderId="36" xfId="0" applyFont="1" applyBorder="1" applyAlignment="1">
      <alignment horizontal="distributed" vertical="center" shrinkToFit="1"/>
    </xf>
    <xf numFmtId="0" fontId="51" fillId="0" borderId="10" xfId="0" applyFont="1" applyBorder="1" applyAlignment="1">
      <alignment horizontal="right"/>
    </xf>
    <xf numFmtId="0" fontId="9" fillId="33" borderId="34" xfId="0" applyFont="1" applyFill="1" applyBorder="1" applyAlignment="1">
      <alignment horizontal="center" vertical="center"/>
    </xf>
    <xf numFmtId="0" fontId="9" fillId="33" borderId="58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 shrinkToFit="1"/>
    </xf>
    <xf numFmtId="0" fontId="49" fillId="33" borderId="15" xfId="0" applyFont="1" applyFill="1" applyBorder="1" applyAlignment="1">
      <alignment horizontal="center" vertical="center" shrinkToFit="1"/>
    </xf>
    <xf numFmtId="0" fontId="9" fillId="33" borderId="21" xfId="0" applyFont="1" applyFill="1" applyBorder="1" applyAlignment="1">
      <alignment horizontal="center" vertical="center" shrinkToFit="1"/>
    </xf>
    <xf numFmtId="0" fontId="9" fillId="33" borderId="15" xfId="0" applyFont="1" applyFill="1" applyBorder="1" applyAlignment="1">
      <alignment horizontal="center" vertical="center" shrinkToFit="1"/>
    </xf>
    <xf numFmtId="0" fontId="9" fillId="0" borderId="34" xfId="0" applyFont="1" applyBorder="1" applyAlignment="1">
      <alignment horizontal="distributed" vertical="center" shrinkToFit="1"/>
    </xf>
    <xf numFmtId="0" fontId="9" fillId="0" borderId="35" xfId="0" applyFont="1" applyBorder="1" applyAlignment="1">
      <alignment horizontal="distributed" vertical="center" shrinkToFit="1"/>
    </xf>
    <xf numFmtId="0" fontId="9" fillId="0" borderId="38" xfId="0" applyFont="1" applyBorder="1" applyAlignment="1">
      <alignment horizontal="distributed" vertical="center" shrinkToFit="1"/>
    </xf>
    <xf numFmtId="0" fontId="49" fillId="33" borderId="47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view="pageBreakPreview" zoomScaleSheetLayoutView="100" zoomScalePageLayoutView="0" workbookViewId="0" topLeftCell="A1">
      <selection activeCell="D7" sqref="D7:E7"/>
    </sheetView>
  </sheetViews>
  <sheetFormatPr defaultColWidth="9.00390625" defaultRowHeight="13.5"/>
  <cols>
    <col min="1" max="1" width="16.75390625" style="0" customWidth="1"/>
    <col min="2" max="5" width="16.00390625" style="0" customWidth="1"/>
  </cols>
  <sheetData>
    <row r="1" ht="22.5" customHeight="1">
      <c r="A1" s="2" t="s">
        <v>62</v>
      </c>
    </row>
    <row r="2" spans="1:5" s="2" customFormat="1" ht="22.5" customHeight="1">
      <c r="A2" s="100" t="s">
        <v>45</v>
      </c>
      <c r="B2" s="100"/>
      <c r="C2" s="100"/>
      <c r="D2" s="100"/>
      <c r="E2" s="100"/>
    </row>
    <row r="3" spans="1:5" s="2" customFormat="1" ht="22.5" customHeight="1">
      <c r="A3" s="101" t="s">
        <v>74</v>
      </c>
      <c r="B3" s="101"/>
      <c r="C3" s="101"/>
      <c r="D3" s="101"/>
      <c r="E3" s="101"/>
    </row>
    <row r="4" spans="1:3" s="2" customFormat="1" ht="22.5" customHeight="1">
      <c r="A4" s="3"/>
      <c r="B4" s="3"/>
      <c r="C4" s="3"/>
    </row>
    <row r="5" spans="1:3" ht="27" customHeight="1">
      <c r="A5" s="1"/>
      <c r="B5" s="104"/>
      <c r="C5" s="104"/>
    </row>
    <row r="6" spans="2:5" ht="27" customHeight="1" thickBot="1">
      <c r="B6" s="5"/>
      <c r="C6" s="5"/>
      <c r="D6" s="97" t="s">
        <v>92</v>
      </c>
      <c r="E6" s="97"/>
    </row>
    <row r="7" spans="1:5" ht="18" customHeight="1" thickBot="1">
      <c r="A7" s="107" t="s">
        <v>3</v>
      </c>
      <c r="B7" s="102" t="s">
        <v>0</v>
      </c>
      <c r="C7" s="105" t="s">
        <v>2</v>
      </c>
      <c r="D7" s="98" t="s">
        <v>73</v>
      </c>
      <c r="E7" s="99"/>
    </row>
    <row r="8" spans="1:5" s="4" customFormat="1" ht="36.75" customHeight="1" thickBot="1">
      <c r="A8" s="108"/>
      <c r="B8" s="103"/>
      <c r="C8" s="106"/>
      <c r="D8" s="6" t="s">
        <v>0</v>
      </c>
      <c r="E8" s="7" t="s">
        <v>4</v>
      </c>
    </row>
    <row r="9" spans="1:5" s="4" customFormat="1" ht="75" customHeight="1" thickBot="1">
      <c r="A9" s="68" t="s">
        <v>75</v>
      </c>
      <c r="B9" s="25">
        <v>65581</v>
      </c>
      <c r="C9" s="26">
        <f>IF($B$16=0,0,B9/$B$16)*100</f>
        <v>7.054686432682988</v>
      </c>
      <c r="D9" s="25">
        <v>46111</v>
      </c>
      <c r="E9" s="26">
        <v>6.21</v>
      </c>
    </row>
    <row r="10" spans="1:5" s="4" customFormat="1" ht="75" customHeight="1" thickBot="1">
      <c r="A10" s="68" t="s">
        <v>76</v>
      </c>
      <c r="B10" s="25"/>
      <c r="C10" s="26">
        <f>IF($B$16=0,0,B10/$B$16)*100</f>
        <v>0</v>
      </c>
      <c r="D10" s="25">
        <v>103441</v>
      </c>
      <c r="E10" s="26">
        <v>13.93</v>
      </c>
    </row>
    <row r="11" spans="1:5" s="4" customFormat="1" ht="75" customHeight="1" thickBot="1">
      <c r="A11" s="8" t="s">
        <v>1</v>
      </c>
      <c r="B11" s="25"/>
      <c r="C11" s="26">
        <f>IF($B$16=0,0,B11/$B$16)*100</f>
        <v>0</v>
      </c>
      <c r="D11" s="25">
        <v>136452</v>
      </c>
      <c r="E11" s="26">
        <v>18.38</v>
      </c>
    </row>
    <row r="13" spans="1:5" ht="12.75">
      <c r="A13" s="69" t="s">
        <v>77</v>
      </c>
      <c r="B13" s="69"/>
      <c r="C13" s="69"/>
      <c r="D13" s="69"/>
      <c r="E13" s="69"/>
    </row>
    <row r="14" spans="1:5" ht="12.75">
      <c r="A14" s="69" t="s">
        <v>78</v>
      </c>
      <c r="B14" s="69"/>
      <c r="C14" s="69"/>
      <c r="D14" s="69"/>
      <c r="E14" s="69"/>
    </row>
    <row r="15" spans="1:5" ht="12.75">
      <c r="A15" s="69" t="s">
        <v>79</v>
      </c>
      <c r="B15" s="69"/>
      <c r="C15" s="69"/>
      <c r="D15" s="69"/>
      <c r="E15" s="69"/>
    </row>
    <row r="16" spans="2:4" ht="15.75">
      <c r="B16" s="24">
        <v>929609</v>
      </c>
      <c r="C16" t="s">
        <v>44</v>
      </c>
      <c r="D16" t="s">
        <v>91</v>
      </c>
    </row>
  </sheetData>
  <sheetProtection/>
  <mergeCells count="8">
    <mergeCell ref="D6:E6"/>
    <mergeCell ref="D7:E7"/>
    <mergeCell ref="A2:E2"/>
    <mergeCell ref="A3:E3"/>
    <mergeCell ref="B7:B8"/>
    <mergeCell ref="B5:C5"/>
    <mergeCell ref="C7:C8"/>
    <mergeCell ref="A7:A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A1" sqref="A1"/>
    </sheetView>
  </sheetViews>
  <sheetFormatPr defaultColWidth="9.00390625" defaultRowHeight="13.5"/>
  <cols>
    <col min="1" max="1" width="8.50390625" style="29" customWidth="1"/>
    <col min="2" max="2" width="10.75390625" style="11" customWidth="1"/>
    <col min="3" max="8" width="10.00390625" style="11" customWidth="1"/>
    <col min="9" max="16384" width="9.00390625" style="11" customWidth="1"/>
  </cols>
  <sheetData>
    <row r="1" ht="12.75">
      <c r="A1" s="62" t="s">
        <v>63</v>
      </c>
    </row>
    <row r="2" spans="1:8" ht="12.75">
      <c r="A2" s="116" t="s">
        <v>66</v>
      </c>
      <c r="B2" s="117"/>
      <c r="C2" s="117"/>
      <c r="D2" s="117"/>
      <c r="E2" s="117"/>
      <c r="F2" s="117"/>
      <c r="G2" s="117"/>
      <c r="H2" s="117"/>
    </row>
    <row r="3" spans="2:8" ht="13.5" thickBot="1">
      <c r="B3" s="121" t="s">
        <v>81</v>
      </c>
      <c r="C3" s="121"/>
      <c r="D3" s="121"/>
      <c r="E3" s="121"/>
      <c r="F3" s="121"/>
      <c r="G3" s="121"/>
      <c r="H3" s="121"/>
    </row>
    <row r="4" spans="1:8" s="12" customFormat="1" ht="13.5" customHeight="1">
      <c r="A4" s="118" t="s">
        <v>48</v>
      </c>
      <c r="B4" s="135" t="s">
        <v>5</v>
      </c>
      <c r="C4" s="122" t="s">
        <v>82</v>
      </c>
      <c r="D4" s="123"/>
      <c r="E4" s="124"/>
      <c r="F4" s="132" t="s">
        <v>73</v>
      </c>
      <c r="G4" s="133"/>
      <c r="H4" s="134"/>
    </row>
    <row r="5" spans="1:8" ht="12.75">
      <c r="A5" s="119"/>
      <c r="B5" s="136"/>
      <c r="C5" s="64" t="s">
        <v>6</v>
      </c>
      <c r="D5" s="13" t="s">
        <v>7</v>
      </c>
      <c r="E5" s="127" t="s">
        <v>8</v>
      </c>
      <c r="F5" s="64" t="s">
        <v>6</v>
      </c>
      <c r="G5" s="65" t="s">
        <v>7</v>
      </c>
      <c r="H5" s="125" t="s">
        <v>8</v>
      </c>
    </row>
    <row r="6" spans="1:8" ht="12.75">
      <c r="A6" s="119"/>
      <c r="B6" s="136"/>
      <c r="C6" s="66" t="s">
        <v>9</v>
      </c>
      <c r="D6" s="9" t="s">
        <v>10</v>
      </c>
      <c r="E6" s="128"/>
      <c r="F6" s="66" t="s">
        <v>9</v>
      </c>
      <c r="G6" s="67" t="s">
        <v>10</v>
      </c>
      <c r="H6" s="126"/>
    </row>
    <row r="7" spans="1:8" ht="13.5" thickBot="1">
      <c r="A7" s="119"/>
      <c r="B7" s="136"/>
      <c r="C7" s="66" t="s">
        <v>83</v>
      </c>
      <c r="D7" s="9" t="s">
        <v>86</v>
      </c>
      <c r="E7" s="10" t="s">
        <v>11</v>
      </c>
      <c r="F7" s="66" t="s">
        <v>70</v>
      </c>
      <c r="G7" s="67" t="s">
        <v>80</v>
      </c>
      <c r="H7" s="73" t="s">
        <v>11</v>
      </c>
    </row>
    <row r="8" spans="1:8" ht="13.5" thickBot="1">
      <c r="A8" s="36" t="s">
        <v>49</v>
      </c>
      <c r="B8" s="39" t="s">
        <v>43</v>
      </c>
      <c r="C8" s="49">
        <v>239925</v>
      </c>
      <c r="D8" s="37">
        <v>15444</v>
      </c>
      <c r="E8" s="38">
        <f aca="true" t="shared" si="0" ref="E8:E52">ROUND(D8/C8,4)</f>
        <v>0.0644</v>
      </c>
      <c r="F8" s="49">
        <v>244206</v>
      </c>
      <c r="G8" s="37">
        <v>12084</v>
      </c>
      <c r="H8" s="38">
        <v>0.0495</v>
      </c>
    </row>
    <row r="9" spans="1:8" ht="13.5" customHeight="1">
      <c r="A9" s="111" t="s">
        <v>67</v>
      </c>
      <c r="B9" s="40" t="s">
        <v>14</v>
      </c>
      <c r="C9" s="77"/>
      <c r="D9" s="78"/>
      <c r="E9" s="61" t="s">
        <v>60</v>
      </c>
      <c r="F9" s="89"/>
      <c r="G9" s="78"/>
      <c r="H9" s="61" t="s">
        <v>60</v>
      </c>
    </row>
    <row r="10" spans="1:8" ht="13.5" customHeight="1">
      <c r="A10" s="112"/>
      <c r="B10" s="41" t="s">
        <v>21</v>
      </c>
      <c r="C10" s="79"/>
      <c r="D10" s="80"/>
      <c r="E10" s="60" t="s">
        <v>60</v>
      </c>
      <c r="F10" s="86"/>
      <c r="G10" s="80"/>
      <c r="H10" s="60" t="s">
        <v>60</v>
      </c>
    </row>
    <row r="11" spans="1:8" ht="13.5" customHeight="1">
      <c r="A11" s="112"/>
      <c r="B11" s="41" t="s">
        <v>22</v>
      </c>
      <c r="C11" s="79"/>
      <c r="D11" s="80"/>
      <c r="E11" s="60" t="s">
        <v>60</v>
      </c>
      <c r="F11" s="86"/>
      <c r="G11" s="80"/>
      <c r="H11" s="60" t="s">
        <v>60</v>
      </c>
    </row>
    <row r="12" spans="1:8" ht="13.5" customHeight="1">
      <c r="A12" s="112"/>
      <c r="B12" s="41" t="s">
        <v>23</v>
      </c>
      <c r="C12" s="79"/>
      <c r="D12" s="80"/>
      <c r="E12" s="60" t="s">
        <v>60</v>
      </c>
      <c r="F12" s="86"/>
      <c r="G12" s="80"/>
      <c r="H12" s="60" t="s">
        <v>60</v>
      </c>
    </row>
    <row r="13" spans="1:8" ht="13.5" customHeight="1">
      <c r="A13" s="112"/>
      <c r="B13" s="41" t="s">
        <v>24</v>
      </c>
      <c r="C13" s="79"/>
      <c r="D13" s="80"/>
      <c r="E13" s="60" t="s">
        <v>60</v>
      </c>
      <c r="F13" s="86"/>
      <c r="G13" s="80"/>
      <c r="H13" s="60" t="s">
        <v>60</v>
      </c>
    </row>
    <row r="14" spans="1:8" ht="13.5" customHeight="1" thickBot="1">
      <c r="A14" s="113"/>
      <c r="B14" s="42" t="s">
        <v>47</v>
      </c>
      <c r="C14" s="83"/>
      <c r="D14" s="84"/>
      <c r="E14" s="63" t="s">
        <v>60</v>
      </c>
      <c r="F14" s="87"/>
      <c r="G14" s="88"/>
      <c r="H14" s="63" t="s">
        <v>60</v>
      </c>
    </row>
    <row r="15" spans="1:8" ht="13.5" customHeight="1">
      <c r="A15" s="111" t="s">
        <v>84</v>
      </c>
      <c r="B15" s="43" t="s">
        <v>29</v>
      </c>
      <c r="C15" s="53">
        <v>29021</v>
      </c>
      <c r="D15" s="27">
        <v>1574</v>
      </c>
      <c r="E15" s="15">
        <f t="shared" si="0"/>
        <v>0.0542</v>
      </c>
      <c r="F15" s="53">
        <v>31311</v>
      </c>
      <c r="G15" s="27">
        <v>1339</v>
      </c>
      <c r="H15" s="28">
        <v>0.0428</v>
      </c>
    </row>
    <row r="16" spans="1:8" ht="13.5" customHeight="1">
      <c r="A16" s="112"/>
      <c r="B16" s="41" t="s">
        <v>32</v>
      </c>
      <c r="C16" s="51">
        <v>15716</v>
      </c>
      <c r="D16" s="16">
        <v>826</v>
      </c>
      <c r="E16" s="17">
        <f t="shared" si="0"/>
        <v>0.0526</v>
      </c>
      <c r="F16" s="86"/>
      <c r="G16" s="80"/>
      <c r="H16" s="60" t="s">
        <v>60</v>
      </c>
    </row>
    <row r="17" spans="1:8" ht="13.5" customHeight="1">
      <c r="A17" s="112"/>
      <c r="B17" s="41" t="s">
        <v>35</v>
      </c>
      <c r="C17" s="51">
        <v>4313</v>
      </c>
      <c r="D17" s="16">
        <v>346</v>
      </c>
      <c r="E17" s="17">
        <f t="shared" si="0"/>
        <v>0.0802</v>
      </c>
      <c r="F17" s="86"/>
      <c r="G17" s="80"/>
      <c r="H17" s="60" t="s">
        <v>60</v>
      </c>
    </row>
    <row r="18" spans="1:8" ht="13.5" customHeight="1" thickBot="1">
      <c r="A18" s="113"/>
      <c r="B18" s="48" t="s">
        <v>47</v>
      </c>
      <c r="C18" s="57">
        <f>SUM(C15:C17)</f>
        <v>49050</v>
      </c>
      <c r="D18" s="18">
        <f>SUM(D15:D17)</f>
        <v>2746</v>
      </c>
      <c r="E18" s="35">
        <f t="shared" si="0"/>
        <v>0.056</v>
      </c>
      <c r="F18" s="93"/>
      <c r="G18" s="94"/>
      <c r="H18" s="90"/>
    </row>
    <row r="19" spans="1:8" ht="13.5" customHeight="1" thickBot="1">
      <c r="A19" s="33" t="s">
        <v>50</v>
      </c>
      <c r="B19" s="44" t="s">
        <v>37</v>
      </c>
      <c r="C19" s="54">
        <v>79232</v>
      </c>
      <c r="D19" s="30">
        <v>5781</v>
      </c>
      <c r="E19" s="31">
        <f t="shared" si="0"/>
        <v>0.073</v>
      </c>
      <c r="F19" s="54">
        <v>81771</v>
      </c>
      <c r="G19" s="30">
        <v>4914</v>
      </c>
      <c r="H19" s="31">
        <v>0.0601</v>
      </c>
    </row>
    <row r="20" spans="1:8" ht="13.5" customHeight="1">
      <c r="A20" s="109" t="s">
        <v>51</v>
      </c>
      <c r="B20" s="45" t="s">
        <v>38</v>
      </c>
      <c r="C20" s="50">
        <v>77737</v>
      </c>
      <c r="D20" s="14">
        <v>5857</v>
      </c>
      <c r="E20" s="15">
        <f t="shared" si="0"/>
        <v>0.0753</v>
      </c>
      <c r="F20" s="50">
        <v>77178</v>
      </c>
      <c r="G20" s="14">
        <v>5478</v>
      </c>
      <c r="H20" s="15">
        <v>0.071</v>
      </c>
    </row>
    <row r="21" spans="1:8" ht="13.5" customHeight="1">
      <c r="A21" s="110"/>
      <c r="B21" s="41" t="s">
        <v>40</v>
      </c>
      <c r="C21" s="51">
        <v>4486</v>
      </c>
      <c r="D21" s="16">
        <v>238</v>
      </c>
      <c r="E21" s="17">
        <f t="shared" si="0"/>
        <v>0.0531</v>
      </c>
      <c r="F21" s="51">
        <v>5071</v>
      </c>
      <c r="G21" s="16">
        <v>287</v>
      </c>
      <c r="H21" s="17">
        <v>0.0566</v>
      </c>
    </row>
    <row r="22" spans="1:8" ht="13.5" customHeight="1" thickBot="1">
      <c r="A22" s="120"/>
      <c r="B22" s="42" t="s">
        <v>47</v>
      </c>
      <c r="C22" s="55">
        <f>SUM(C20:C21)</f>
        <v>82223</v>
      </c>
      <c r="D22" s="34">
        <f>SUM(D20:D21)</f>
        <v>6095</v>
      </c>
      <c r="E22" s="35">
        <f t="shared" si="0"/>
        <v>0.0741</v>
      </c>
      <c r="F22" s="55">
        <v>82249</v>
      </c>
      <c r="G22" s="34">
        <v>5765</v>
      </c>
      <c r="H22" s="35">
        <v>0.0701</v>
      </c>
    </row>
    <row r="23" spans="1:8" ht="13.5" customHeight="1">
      <c r="A23" s="110" t="s">
        <v>52</v>
      </c>
      <c r="B23" s="46" t="s">
        <v>15</v>
      </c>
      <c r="C23" s="56">
        <v>27787</v>
      </c>
      <c r="D23" s="20">
        <v>2318</v>
      </c>
      <c r="E23" s="21">
        <f t="shared" si="0"/>
        <v>0.0834</v>
      </c>
      <c r="F23" s="56">
        <v>29588</v>
      </c>
      <c r="G23" s="20">
        <v>2182</v>
      </c>
      <c r="H23" s="21">
        <v>0.0737</v>
      </c>
    </row>
    <row r="24" spans="1:8" ht="13.5" customHeight="1">
      <c r="A24" s="110"/>
      <c r="B24" s="41" t="s">
        <v>26</v>
      </c>
      <c r="C24" s="51">
        <v>3440</v>
      </c>
      <c r="D24" s="16">
        <v>274</v>
      </c>
      <c r="E24" s="17">
        <f t="shared" si="0"/>
        <v>0.0797</v>
      </c>
      <c r="F24" s="51">
        <v>3653</v>
      </c>
      <c r="G24" s="16">
        <v>319</v>
      </c>
      <c r="H24" s="17">
        <v>0.0873</v>
      </c>
    </row>
    <row r="25" spans="1:8" ht="13.5" customHeight="1">
      <c r="A25" s="110"/>
      <c r="B25" s="41" t="s">
        <v>28</v>
      </c>
      <c r="C25" s="51">
        <v>13593</v>
      </c>
      <c r="D25" s="16">
        <v>1106</v>
      </c>
      <c r="E25" s="17">
        <f t="shared" si="0"/>
        <v>0.0814</v>
      </c>
      <c r="F25" s="81"/>
      <c r="G25" s="82"/>
      <c r="H25" s="60" t="s">
        <v>60</v>
      </c>
    </row>
    <row r="26" spans="1:8" ht="13.5" customHeight="1" thickBot="1">
      <c r="A26" s="110"/>
      <c r="B26" s="42" t="s">
        <v>47</v>
      </c>
      <c r="C26" s="55">
        <f>SUM(C23:C25)</f>
        <v>44820</v>
      </c>
      <c r="D26" s="34">
        <f>SUM(D23:D25)</f>
        <v>3698</v>
      </c>
      <c r="E26" s="17">
        <f t="shared" si="0"/>
        <v>0.0825</v>
      </c>
      <c r="F26" s="95"/>
      <c r="G26" s="94"/>
      <c r="H26" s="92"/>
    </row>
    <row r="27" spans="1:8" ht="13.5" customHeight="1" thickBot="1">
      <c r="A27" s="36" t="s">
        <v>53</v>
      </c>
      <c r="B27" s="47" t="s">
        <v>30</v>
      </c>
      <c r="C27" s="74"/>
      <c r="D27" s="75"/>
      <c r="E27" s="76" t="s">
        <v>60</v>
      </c>
      <c r="F27" s="74"/>
      <c r="G27" s="75"/>
      <c r="H27" s="76" t="s">
        <v>60</v>
      </c>
    </row>
    <row r="28" spans="1:8" ht="13.5" customHeight="1">
      <c r="A28" s="110" t="s">
        <v>54</v>
      </c>
      <c r="B28" s="46" t="s">
        <v>31</v>
      </c>
      <c r="C28" s="56">
        <v>94038</v>
      </c>
      <c r="D28" s="20">
        <v>6931</v>
      </c>
      <c r="E28" s="21">
        <f t="shared" si="0"/>
        <v>0.0737</v>
      </c>
      <c r="F28" s="56">
        <v>99806</v>
      </c>
      <c r="G28" s="20">
        <v>6892</v>
      </c>
      <c r="H28" s="21">
        <v>0.0691</v>
      </c>
    </row>
    <row r="29" spans="1:8" ht="13.5" customHeight="1">
      <c r="A29" s="110"/>
      <c r="B29" s="41" t="s">
        <v>34</v>
      </c>
      <c r="C29" s="51">
        <v>6028</v>
      </c>
      <c r="D29" s="16">
        <v>431</v>
      </c>
      <c r="E29" s="17">
        <f t="shared" si="0"/>
        <v>0.0715</v>
      </c>
      <c r="F29" s="51">
        <v>6495</v>
      </c>
      <c r="G29" s="16">
        <v>314</v>
      </c>
      <c r="H29" s="17">
        <v>0.0483</v>
      </c>
    </row>
    <row r="30" spans="1:8" ht="13.5" customHeight="1" thickBot="1">
      <c r="A30" s="110"/>
      <c r="B30" s="42" t="s">
        <v>47</v>
      </c>
      <c r="C30" s="52">
        <f>SUM(C28:C29)</f>
        <v>100066</v>
      </c>
      <c r="D30" s="32">
        <f>SUM(D28:D29)</f>
        <v>7362</v>
      </c>
      <c r="E30" s="17">
        <f t="shared" si="0"/>
        <v>0.0736</v>
      </c>
      <c r="F30" s="52">
        <v>106301</v>
      </c>
      <c r="G30" s="32">
        <v>7206</v>
      </c>
      <c r="H30" s="17">
        <v>0.0678</v>
      </c>
    </row>
    <row r="31" spans="1:8" ht="13.5" customHeight="1">
      <c r="A31" s="109" t="s">
        <v>55</v>
      </c>
      <c r="B31" s="40" t="s">
        <v>33</v>
      </c>
      <c r="C31" s="50">
        <v>26608</v>
      </c>
      <c r="D31" s="14">
        <v>1564</v>
      </c>
      <c r="E31" s="15">
        <f t="shared" si="0"/>
        <v>0.0588</v>
      </c>
      <c r="F31" s="77"/>
      <c r="G31" s="78"/>
      <c r="H31" s="61" t="s">
        <v>60</v>
      </c>
    </row>
    <row r="32" spans="1:8" ht="13.5" customHeight="1">
      <c r="A32" s="110"/>
      <c r="B32" s="48" t="s">
        <v>36</v>
      </c>
      <c r="C32" s="57">
        <v>9435</v>
      </c>
      <c r="D32" s="18">
        <v>663</v>
      </c>
      <c r="E32" s="19">
        <f t="shared" si="0"/>
        <v>0.0703</v>
      </c>
      <c r="F32" s="81"/>
      <c r="G32" s="82"/>
      <c r="H32" s="60" t="s">
        <v>60</v>
      </c>
    </row>
    <row r="33" spans="1:8" ht="13.5" customHeight="1" thickBot="1">
      <c r="A33" s="120"/>
      <c r="B33" s="48" t="s">
        <v>47</v>
      </c>
      <c r="C33" s="57">
        <f>SUM(C31:C32)</f>
        <v>36043</v>
      </c>
      <c r="D33" s="18">
        <f>SUM(D31:D32)</f>
        <v>2227</v>
      </c>
      <c r="E33" s="19">
        <f t="shared" si="0"/>
        <v>0.0618</v>
      </c>
      <c r="F33" s="81"/>
      <c r="G33" s="82"/>
      <c r="H33" s="63" t="s">
        <v>60</v>
      </c>
    </row>
    <row r="34" spans="1:8" ht="13.5" customHeight="1" thickBot="1">
      <c r="A34" s="109" t="s">
        <v>56</v>
      </c>
      <c r="B34" s="44" t="s">
        <v>16</v>
      </c>
      <c r="C34" s="50">
        <v>21762</v>
      </c>
      <c r="D34" s="14">
        <v>2069</v>
      </c>
      <c r="E34" s="15">
        <f t="shared" si="0"/>
        <v>0.0951</v>
      </c>
      <c r="F34" s="77"/>
      <c r="G34" s="78"/>
      <c r="H34" s="61" t="s">
        <v>60</v>
      </c>
    </row>
    <row r="35" spans="1:8" ht="13.5" customHeight="1">
      <c r="A35" s="110"/>
      <c r="B35" s="41" t="s">
        <v>25</v>
      </c>
      <c r="C35" s="56">
        <v>7269</v>
      </c>
      <c r="D35" s="20">
        <v>440</v>
      </c>
      <c r="E35" s="15">
        <f>ROUND(D35/C35,4)</f>
        <v>0.0605</v>
      </c>
      <c r="F35" s="81"/>
      <c r="G35" s="82"/>
      <c r="H35" s="96" t="s">
        <v>60</v>
      </c>
    </row>
    <row r="36" spans="1:8" ht="13.5" customHeight="1">
      <c r="A36" s="110"/>
      <c r="B36" s="41" t="s">
        <v>27</v>
      </c>
      <c r="C36" s="51">
        <v>4675</v>
      </c>
      <c r="D36" s="16">
        <v>203</v>
      </c>
      <c r="E36" s="17">
        <f>ROUND(D36/C36,4)</f>
        <v>0.0434</v>
      </c>
      <c r="F36" s="81"/>
      <c r="G36" s="82"/>
      <c r="H36" s="96" t="s">
        <v>60</v>
      </c>
    </row>
    <row r="37" spans="1:8" ht="13.5" customHeight="1">
      <c r="A37" s="110"/>
      <c r="B37" s="41" t="s">
        <v>85</v>
      </c>
      <c r="C37" s="51">
        <v>9847</v>
      </c>
      <c r="D37" s="16">
        <v>658</v>
      </c>
      <c r="E37" s="17">
        <f>ROUND(D37/C37,4)</f>
        <v>0.0668</v>
      </c>
      <c r="F37" s="81"/>
      <c r="G37" s="82"/>
      <c r="H37" s="96" t="s">
        <v>60</v>
      </c>
    </row>
    <row r="38" spans="1:8" ht="13.5" customHeight="1" thickBot="1">
      <c r="A38" s="110"/>
      <c r="B38" s="48" t="s">
        <v>47</v>
      </c>
      <c r="C38" s="57">
        <f>SUM(C34:C37)</f>
        <v>43553</v>
      </c>
      <c r="D38" s="18">
        <f>SUM(D34:D37)</f>
        <v>3370</v>
      </c>
      <c r="E38" s="19">
        <f t="shared" si="0"/>
        <v>0.0774</v>
      </c>
      <c r="F38" s="95"/>
      <c r="G38" s="94"/>
      <c r="H38" s="90"/>
    </row>
    <row r="39" spans="1:8" ht="13.5" customHeight="1">
      <c r="A39" s="109" t="s">
        <v>57</v>
      </c>
      <c r="B39" s="45" t="s">
        <v>17</v>
      </c>
      <c r="C39" s="50">
        <v>20943</v>
      </c>
      <c r="D39" s="14">
        <v>1213</v>
      </c>
      <c r="E39" s="15">
        <f t="shared" si="0"/>
        <v>0.0579</v>
      </c>
      <c r="F39" s="77"/>
      <c r="G39" s="78"/>
      <c r="H39" s="61" t="s">
        <v>60</v>
      </c>
    </row>
    <row r="40" spans="1:8" ht="13.5" customHeight="1">
      <c r="A40" s="110"/>
      <c r="B40" s="41" t="s">
        <v>19</v>
      </c>
      <c r="C40" s="51">
        <v>5003</v>
      </c>
      <c r="D40" s="16">
        <v>395</v>
      </c>
      <c r="E40" s="17">
        <f t="shared" si="0"/>
        <v>0.079</v>
      </c>
      <c r="F40" s="79"/>
      <c r="G40" s="80"/>
      <c r="H40" s="60" t="s">
        <v>60</v>
      </c>
    </row>
    <row r="41" spans="1:8" ht="13.5" customHeight="1">
      <c r="A41" s="110"/>
      <c r="B41" s="41" t="s">
        <v>20</v>
      </c>
      <c r="C41" s="51">
        <v>10592</v>
      </c>
      <c r="D41" s="16">
        <v>584</v>
      </c>
      <c r="E41" s="17">
        <f t="shared" si="0"/>
        <v>0.0551</v>
      </c>
      <c r="F41" s="79"/>
      <c r="G41" s="80"/>
      <c r="H41" s="60" t="s">
        <v>60</v>
      </c>
    </row>
    <row r="42" spans="1:8" ht="13.5" customHeight="1" thickBot="1">
      <c r="A42" s="120"/>
      <c r="B42" s="42" t="s">
        <v>47</v>
      </c>
      <c r="C42" s="52">
        <f>SUM(C39:C41)</f>
        <v>36538</v>
      </c>
      <c r="D42" s="32">
        <f>SUM(D39:D41)</f>
        <v>2192</v>
      </c>
      <c r="E42" s="35">
        <f t="shared" si="0"/>
        <v>0.06</v>
      </c>
      <c r="F42" s="83"/>
      <c r="G42" s="84"/>
      <c r="H42" s="60" t="s">
        <v>60</v>
      </c>
    </row>
    <row r="43" spans="1:8" ht="13.5" customHeight="1">
      <c r="A43" s="109" t="s">
        <v>58</v>
      </c>
      <c r="B43" s="45" t="s">
        <v>39</v>
      </c>
      <c r="C43" s="50">
        <v>95332</v>
      </c>
      <c r="D43" s="14">
        <v>8860</v>
      </c>
      <c r="E43" s="15">
        <f t="shared" si="0"/>
        <v>0.0929</v>
      </c>
      <c r="F43" s="50">
        <v>99554</v>
      </c>
      <c r="G43" s="14">
        <v>9002</v>
      </c>
      <c r="H43" s="15">
        <v>0.0904</v>
      </c>
    </row>
    <row r="44" spans="1:8" ht="13.5" customHeight="1">
      <c r="A44" s="110"/>
      <c r="B44" s="48" t="s">
        <v>41</v>
      </c>
      <c r="C44" s="57">
        <v>12848</v>
      </c>
      <c r="D44" s="18">
        <v>957</v>
      </c>
      <c r="E44" s="19">
        <f t="shared" si="0"/>
        <v>0.0745</v>
      </c>
      <c r="F44" s="57">
        <v>13084</v>
      </c>
      <c r="G44" s="18">
        <v>1161</v>
      </c>
      <c r="H44" s="19">
        <v>0.0887</v>
      </c>
    </row>
    <row r="45" spans="1:8" ht="13.5" customHeight="1" thickBot="1">
      <c r="A45" s="110"/>
      <c r="B45" s="48" t="s">
        <v>47</v>
      </c>
      <c r="C45" s="57">
        <f>SUM(C43:C44)</f>
        <v>108180</v>
      </c>
      <c r="D45" s="18">
        <f>SUM(D43:D44)</f>
        <v>9817</v>
      </c>
      <c r="E45" s="19">
        <f t="shared" si="0"/>
        <v>0.0907</v>
      </c>
      <c r="F45" s="57">
        <v>112638</v>
      </c>
      <c r="G45" s="18">
        <v>10163</v>
      </c>
      <c r="H45" s="19">
        <v>0.0902</v>
      </c>
    </row>
    <row r="46" spans="1:8" ht="13.5" customHeight="1">
      <c r="A46" s="129" t="s">
        <v>68</v>
      </c>
      <c r="B46" s="40" t="s">
        <v>69</v>
      </c>
      <c r="C46" s="50">
        <v>45912</v>
      </c>
      <c r="D46" s="14">
        <v>3247</v>
      </c>
      <c r="E46" s="15">
        <f>ROUND(D46/C46,4)</f>
        <v>0.0707</v>
      </c>
      <c r="F46" s="77"/>
      <c r="G46" s="78"/>
      <c r="H46" s="61" t="s">
        <v>60</v>
      </c>
    </row>
    <row r="47" spans="1:8" ht="13.5" customHeight="1">
      <c r="A47" s="130"/>
      <c r="B47" s="41" t="s">
        <v>18</v>
      </c>
      <c r="C47" s="51">
        <v>13562</v>
      </c>
      <c r="D47" s="16">
        <v>557</v>
      </c>
      <c r="E47" s="17">
        <f t="shared" si="0"/>
        <v>0.0411</v>
      </c>
      <c r="F47" s="79"/>
      <c r="G47" s="80"/>
      <c r="H47" s="60" t="s">
        <v>60</v>
      </c>
    </row>
    <row r="48" spans="1:8" ht="13.5" customHeight="1" thickBot="1">
      <c r="A48" s="131"/>
      <c r="B48" s="59" t="s">
        <v>47</v>
      </c>
      <c r="C48" s="55">
        <f>SUM(C46:C47)</f>
        <v>59474</v>
      </c>
      <c r="D48" s="34">
        <f>SUM(D46:D47)</f>
        <v>3804</v>
      </c>
      <c r="E48" s="35">
        <f t="shared" si="0"/>
        <v>0.064</v>
      </c>
      <c r="F48" s="91"/>
      <c r="G48" s="88"/>
      <c r="H48" s="63" t="s">
        <v>60</v>
      </c>
    </row>
    <row r="49" spans="1:8" ht="13.5" customHeight="1">
      <c r="A49" s="109" t="s">
        <v>59</v>
      </c>
      <c r="B49" s="40" t="s">
        <v>12</v>
      </c>
      <c r="C49" s="50">
        <v>27999</v>
      </c>
      <c r="D49" s="14">
        <v>1685</v>
      </c>
      <c r="E49" s="15">
        <f t="shared" si="0"/>
        <v>0.0602</v>
      </c>
      <c r="F49" s="50">
        <v>28010</v>
      </c>
      <c r="G49" s="14">
        <v>1163</v>
      </c>
      <c r="H49" s="15">
        <v>0.0415</v>
      </c>
    </row>
    <row r="50" spans="1:8" ht="13.5" customHeight="1">
      <c r="A50" s="110"/>
      <c r="B50" s="48" t="s">
        <v>13</v>
      </c>
      <c r="C50" s="57">
        <v>22506</v>
      </c>
      <c r="D50" s="18">
        <v>1360</v>
      </c>
      <c r="E50" s="17">
        <f t="shared" si="0"/>
        <v>0.0604</v>
      </c>
      <c r="F50" s="57">
        <v>22861</v>
      </c>
      <c r="G50" s="18">
        <v>976</v>
      </c>
      <c r="H50" s="17">
        <v>0.0427</v>
      </c>
    </row>
    <row r="51" spans="1:8" ht="13.5" customHeight="1" thickBot="1">
      <c r="A51" s="120"/>
      <c r="B51" s="48" t="s">
        <v>47</v>
      </c>
      <c r="C51" s="55">
        <f>SUM(C49:C50)</f>
        <v>50505</v>
      </c>
      <c r="D51" s="34">
        <f>SUM(D49:D50)</f>
        <v>3045</v>
      </c>
      <c r="E51" s="35">
        <f t="shared" si="0"/>
        <v>0.0603</v>
      </c>
      <c r="F51" s="55">
        <v>50871</v>
      </c>
      <c r="G51" s="34">
        <v>2139</v>
      </c>
      <c r="H51" s="35">
        <v>0.042</v>
      </c>
    </row>
    <row r="52" spans="1:8" ht="13.5" thickBot="1">
      <c r="A52" s="71" t="s">
        <v>61</v>
      </c>
      <c r="B52" s="72"/>
      <c r="C52" s="58">
        <f>SUM(C8:C13,C15:C17,C23:C25,C27:C29,C31:C32,C34:C37,C39:C41,C43:C44,C46:C47,C49:C50,C19:C21)</f>
        <v>929609</v>
      </c>
      <c r="D52" s="22">
        <f>SUM(D8:D13,D15:D17,D23:D25,D27:D29,D19:D21,D31:D32,D34:D37,D39:D41,D43:D44,D46:D47,D49:D50)</f>
        <v>65581</v>
      </c>
      <c r="E52" s="23">
        <f t="shared" si="0"/>
        <v>0.0705</v>
      </c>
      <c r="F52" s="58">
        <v>742588</v>
      </c>
      <c r="G52" s="22">
        <v>46111</v>
      </c>
      <c r="H52" s="23">
        <v>0.0621</v>
      </c>
    </row>
    <row r="53" spans="1:8" ht="12.75">
      <c r="A53" s="70" t="s">
        <v>42</v>
      </c>
      <c r="B53" s="70"/>
      <c r="C53" s="70"/>
      <c r="D53" s="70"/>
      <c r="E53" s="70"/>
      <c r="F53" s="70"/>
      <c r="G53" s="70"/>
      <c r="H53" s="70"/>
    </row>
    <row r="54" spans="1:8" ht="12.75">
      <c r="A54" s="114"/>
      <c r="B54" s="115"/>
      <c r="C54" s="115"/>
      <c r="D54" s="115"/>
      <c r="E54" s="115"/>
      <c r="F54" s="115"/>
      <c r="G54" s="115"/>
      <c r="H54" s="115"/>
    </row>
    <row r="55" spans="2:8" ht="12.75">
      <c r="B55" s="12"/>
      <c r="C55" s="12"/>
      <c r="D55" s="12"/>
      <c r="E55" s="12"/>
      <c r="F55" s="12"/>
      <c r="G55" s="12"/>
      <c r="H55" s="12"/>
    </row>
    <row r="56" spans="2:8" ht="12.75">
      <c r="B56" s="12"/>
      <c r="C56" s="12"/>
      <c r="D56" s="12"/>
      <c r="E56" s="12"/>
      <c r="F56" s="12"/>
      <c r="G56" s="12"/>
      <c r="H56" s="12"/>
    </row>
    <row r="57" spans="2:8" ht="12.75">
      <c r="B57" s="12"/>
      <c r="C57" s="12"/>
      <c r="D57" s="12"/>
      <c r="E57" s="12"/>
      <c r="F57" s="12"/>
      <c r="G57" s="12"/>
      <c r="H57" s="12"/>
    </row>
    <row r="58" spans="2:8" ht="12.75">
      <c r="B58" s="12"/>
      <c r="C58" s="12"/>
      <c r="D58" s="12"/>
      <c r="E58" s="12"/>
      <c r="F58" s="12"/>
      <c r="G58" s="12"/>
      <c r="H58" s="12"/>
    </row>
    <row r="59" spans="2:8" ht="12.75">
      <c r="B59" s="12"/>
      <c r="C59" s="12"/>
      <c r="D59" s="12"/>
      <c r="E59" s="12"/>
      <c r="F59" s="12"/>
      <c r="G59" s="12"/>
      <c r="H59" s="12"/>
    </row>
    <row r="60" spans="2:8" ht="12.75">
      <c r="B60" s="12"/>
      <c r="C60" s="12"/>
      <c r="D60" s="12"/>
      <c r="E60" s="12"/>
      <c r="F60" s="12"/>
      <c r="G60" s="12"/>
      <c r="H60" s="12"/>
    </row>
    <row r="61" spans="2:8" ht="12.75">
      <c r="B61" s="12"/>
      <c r="C61" s="12"/>
      <c r="D61" s="12"/>
      <c r="E61" s="12"/>
      <c r="F61" s="12"/>
      <c r="G61" s="12"/>
      <c r="H61" s="12"/>
    </row>
    <row r="62" spans="2:8" ht="12.75">
      <c r="B62" s="12"/>
      <c r="C62" s="12"/>
      <c r="D62" s="12"/>
      <c r="E62" s="12"/>
      <c r="F62" s="12"/>
      <c r="G62" s="12"/>
      <c r="H62" s="12"/>
    </row>
  </sheetData>
  <sheetProtection/>
  <mergeCells count="20">
    <mergeCell ref="H5:H6"/>
    <mergeCell ref="E5:E6"/>
    <mergeCell ref="A46:A48"/>
    <mergeCell ref="F4:H4"/>
    <mergeCell ref="A49:A51"/>
    <mergeCell ref="B4:B7"/>
    <mergeCell ref="A28:A30"/>
    <mergeCell ref="A43:A45"/>
    <mergeCell ref="A39:A42"/>
    <mergeCell ref="A31:A33"/>
    <mergeCell ref="A34:A38"/>
    <mergeCell ref="A15:A18"/>
    <mergeCell ref="A54:H54"/>
    <mergeCell ref="A2:H2"/>
    <mergeCell ref="A4:A7"/>
    <mergeCell ref="A9:A14"/>
    <mergeCell ref="A20:A22"/>
    <mergeCell ref="A23:A26"/>
    <mergeCell ref="B3:H3"/>
    <mergeCell ref="C4:E4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A1" sqref="A1"/>
    </sheetView>
  </sheetViews>
  <sheetFormatPr defaultColWidth="9.00390625" defaultRowHeight="13.5"/>
  <cols>
    <col min="1" max="1" width="8.50390625" style="29" customWidth="1"/>
    <col min="2" max="2" width="10.75390625" style="11" customWidth="1"/>
    <col min="3" max="8" width="10.00390625" style="11" customWidth="1"/>
    <col min="9" max="16384" width="9.00390625" style="11" customWidth="1"/>
  </cols>
  <sheetData>
    <row r="1" ht="12.75">
      <c r="A1" s="62" t="s">
        <v>64</v>
      </c>
    </row>
    <row r="2" spans="1:8" ht="12.75">
      <c r="A2" s="116" t="s">
        <v>66</v>
      </c>
      <c r="B2" s="117"/>
      <c r="C2" s="117"/>
      <c r="D2" s="117"/>
      <c r="E2" s="117"/>
      <c r="F2" s="117"/>
      <c r="G2" s="117"/>
      <c r="H2" s="117"/>
    </row>
    <row r="3" spans="2:8" ht="13.5" thickBot="1">
      <c r="B3" s="121" t="s">
        <v>87</v>
      </c>
      <c r="C3" s="121"/>
      <c r="D3" s="121"/>
      <c r="E3" s="121"/>
      <c r="F3" s="121"/>
      <c r="G3" s="121"/>
      <c r="H3" s="121"/>
    </row>
    <row r="4" spans="1:8" s="12" customFormat="1" ht="13.5" customHeight="1">
      <c r="A4" s="118" t="s">
        <v>48</v>
      </c>
      <c r="B4" s="135" t="s">
        <v>5</v>
      </c>
      <c r="C4" s="122" t="s">
        <v>82</v>
      </c>
      <c r="D4" s="123"/>
      <c r="E4" s="124"/>
      <c r="F4" s="132" t="s">
        <v>73</v>
      </c>
      <c r="G4" s="133"/>
      <c r="H4" s="134"/>
    </row>
    <row r="5" spans="1:8" ht="12.75">
      <c r="A5" s="119"/>
      <c r="B5" s="136"/>
      <c r="C5" s="64" t="s">
        <v>6</v>
      </c>
      <c r="D5" s="13" t="s">
        <v>7</v>
      </c>
      <c r="E5" s="127" t="s">
        <v>8</v>
      </c>
      <c r="F5" s="64" t="s">
        <v>6</v>
      </c>
      <c r="G5" s="65" t="s">
        <v>7</v>
      </c>
      <c r="H5" s="125" t="s">
        <v>8</v>
      </c>
    </row>
    <row r="6" spans="1:8" ht="12.75">
      <c r="A6" s="119"/>
      <c r="B6" s="136"/>
      <c r="C6" s="66" t="s">
        <v>9</v>
      </c>
      <c r="D6" s="9" t="s">
        <v>10</v>
      </c>
      <c r="E6" s="128"/>
      <c r="F6" s="66" t="s">
        <v>9</v>
      </c>
      <c r="G6" s="67" t="s">
        <v>10</v>
      </c>
      <c r="H6" s="126"/>
    </row>
    <row r="7" spans="1:8" ht="13.5" thickBot="1">
      <c r="A7" s="119"/>
      <c r="B7" s="136"/>
      <c r="C7" s="66" t="s">
        <v>83</v>
      </c>
      <c r="D7" s="9" t="s">
        <v>88</v>
      </c>
      <c r="E7" s="10" t="s">
        <v>11</v>
      </c>
      <c r="F7" s="66" t="s">
        <v>70</v>
      </c>
      <c r="G7" s="67" t="s">
        <v>71</v>
      </c>
      <c r="H7" s="85" t="s">
        <v>11</v>
      </c>
    </row>
    <row r="8" spans="1:8" ht="13.5" thickBot="1">
      <c r="A8" s="36" t="s">
        <v>49</v>
      </c>
      <c r="B8" s="39" t="s">
        <v>43</v>
      </c>
      <c r="C8" s="49"/>
      <c r="D8" s="37"/>
      <c r="E8" s="38" t="e">
        <f aca="true" t="shared" si="0" ref="E8:E52">ROUND(D8/C8,4)</f>
        <v>#DIV/0!</v>
      </c>
      <c r="F8" s="49">
        <v>244206</v>
      </c>
      <c r="G8" s="37">
        <v>25406</v>
      </c>
      <c r="H8" s="38">
        <v>0.104</v>
      </c>
    </row>
    <row r="9" spans="1:8" ht="13.5" customHeight="1">
      <c r="A9" s="111" t="s">
        <v>67</v>
      </c>
      <c r="B9" s="40" t="s">
        <v>14</v>
      </c>
      <c r="C9" s="77"/>
      <c r="D9" s="78"/>
      <c r="E9" s="15" t="e">
        <f t="shared" si="0"/>
        <v>#DIV/0!</v>
      </c>
      <c r="F9" s="89"/>
      <c r="G9" s="78"/>
      <c r="H9" s="61" t="s">
        <v>60</v>
      </c>
    </row>
    <row r="10" spans="1:8" ht="13.5" customHeight="1">
      <c r="A10" s="112"/>
      <c r="B10" s="41" t="s">
        <v>21</v>
      </c>
      <c r="C10" s="79"/>
      <c r="D10" s="80"/>
      <c r="E10" s="17" t="e">
        <f t="shared" si="0"/>
        <v>#DIV/0!</v>
      </c>
      <c r="F10" s="86"/>
      <c r="G10" s="80"/>
      <c r="H10" s="60" t="s">
        <v>60</v>
      </c>
    </row>
    <row r="11" spans="1:8" ht="13.5" customHeight="1">
      <c r="A11" s="112"/>
      <c r="B11" s="41" t="s">
        <v>22</v>
      </c>
      <c r="C11" s="79"/>
      <c r="D11" s="80"/>
      <c r="E11" s="17" t="e">
        <f t="shared" si="0"/>
        <v>#DIV/0!</v>
      </c>
      <c r="F11" s="86"/>
      <c r="G11" s="80"/>
      <c r="H11" s="60" t="s">
        <v>60</v>
      </c>
    </row>
    <row r="12" spans="1:8" ht="13.5" customHeight="1">
      <c r="A12" s="112"/>
      <c r="B12" s="41" t="s">
        <v>23</v>
      </c>
      <c r="C12" s="79"/>
      <c r="D12" s="80"/>
      <c r="E12" s="17" t="e">
        <f t="shared" si="0"/>
        <v>#DIV/0!</v>
      </c>
      <c r="F12" s="86"/>
      <c r="G12" s="80"/>
      <c r="H12" s="60" t="s">
        <v>60</v>
      </c>
    </row>
    <row r="13" spans="1:8" ht="13.5" customHeight="1">
      <c r="A13" s="112"/>
      <c r="B13" s="41" t="s">
        <v>24</v>
      </c>
      <c r="C13" s="79"/>
      <c r="D13" s="80"/>
      <c r="E13" s="17" t="e">
        <f t="shared" si="0"/>
        <v>#DIV/0!</v>
      </c>
      <c r="F13" s="86"/>
      <c r="G13" s="80"/>
      <c r="H13" s="60" t="s">
        <v>60</v>
      </c>
    </row>
    <row r="14" spans="1:8" ht="13.5" customHeight="1" thickBot="1">
      <c r="A14" s="113"/>
      <c r="B14" s="42" t="s">
        <v>47</v>
      </c>
      <c r="C14" s="83"/>
      <c r="D14" s="84"/>
      <c r="E14" s="35" t="e">
        <f t="shared" si="0"/>
        <v>#DIV/0!</v>
      </c>
      <c r="F14" s="87"/>
      <c r="G14" s="88"/>
      <c r="H14" s="63" t="s">
        <v>60</v>
      </c>
    </row>
    <row r="15" spans="1:8" ht="13.5" customHeight="1">
      <c r="A15" s="111" t="s">
        <v>84</v>
      </c>
      <c r="B15" s="43" t="s">
        <v>29</v>
      </c>
      <c r="C15" s="53"/>
      <c r="D15" s="27"/>
      <c r="E15" s="15" t="e">
        <f t="shared" si="0"/>
        <v>#DIV/0!</v>
      </c>
      <c r="F15" s="53">
        <v>31311</v>
      </c>
      <c r="G15" s="27">
        <v>3427</v>
      </c>
      <c r="H15" s="28">
        <v>0.1095</v>
      </c>
    </row>
    <row r="16" spans="1:8" ht="13.5" customHeight="1">
      <c r="A16" s="112"/>
      <c r="B16" s="41" t="s">
        <v>32</v>
      </c>
      <c r="C16" s="51"/>
      <c r="D16" s="16"/>
      <c r="E16" s="17" t="e">
        <f t="shared" si="0"/>
        <v>#DIV/0!</v>
      </c>
      <c r="F16" s="86"/>
      <c r="G16" s="80"/>
      <c r="H16" s="60" t="s">
        <v>60</v>
      </c>
    </row>
    <row r="17" spans="1:8" ht="13.5" customHeight="1">
      <c r="A17" s="112"/>
      <c r="B17" s="41" t="s">
        <v>35</v>
      </c>
      <c r="C17" s="51"/>
      <c r="D17" s="16"/>
      <c r="E17" s="17" t="e">
        <f t="shared" si="0"/>
        <v>#DIV/0!</v>
      </c>
      <c r="F17" s="86"/>
      <c r="G17" s="80"/>
      <c r="H17" s="60" t="s">
        <v>60</v>
      </c>
    </row>
    <row r="18" spans="1:8" ht="13.5" customHeight="1" thickBot="1">
      <c r="A18" s="113"/>
      <c r="B18" s="48" t="s">
        <v>47</v>
      </c>
      <c r="C18" s="57">
        <f>SUM(C15:C17)</f>
        <v>0</v>
      </c>
      <c r="D18" s="18">
        <f>SUM(D15:D17)</f>
        <v>0</v>
      </c>
      <c r="E18" s="35" t="e">
        <f t="shared" si="0"/>
        <v>#DIV/0!</v>
      </c>
      <c r="F18" s="93"/>
      <c r="G18" s="94"/>
      <c r="H18" s="90"/>
    </row>
    <row r="19" spans="1:8" ht="13.5" customHeight="1" thickBot="1">
      <c r="A19" s="33" t="s">
        <v>50</v>
      </c>
      <c r="B19" s="44" t="s">
        <v>37</v>
      </c>
      <c r="C19" s="54"/>
      <c r="D19" s="30"/>
      <c r="E19" s="31" t="e">
        <f t="shared" si="0"/>
        <v>#DIV/0!</v>
      </c>
      <c r="F19" s="54">
        <v>81771</v>
      </c>
      <c r="G19" s="30">
        <v>10818</v>
      </c>
      <c r="H19" s="31">
        <v>0.1323</v>
      </c>
    </row>
    <row r="20" spans="1:8" ht="13.5" customHeight="1">
      <c r="A20" s="109" t="s">
        <v>51</v>
      </c>
      <c r="B20" s="45" t="s">
        <v>38</v>
      </c>
      <c r="C20" s="50"/>
      <c r="D20" s="14"/>
      <c r="E20" s="15" t="e">
        <f t="shared" si="0"/>
        <v>#DIV/0!</v>
      </c>
      <c r="F20" s="50">
        <v>77178</v>
      </c>
      <c r="G20" s="14">
        <v>11908</v>
      </c>
      <c r="H20" s="15">
        <v>0.1543</v>
      </c>
    </row>
    <row r="21" spans="1:8" ht="13.5" customHeight="1">
      <c r="A21" s="110"/>
      <c r="B21" s="41" t="s">
        <v>40</v>
      </c>
      <c r="C21" s="51"/>
      <c r="D21" s="16"/>
      <c r="E21" s="17" t="e">
        <f t="shared" si="0"/>
        <v>#DIV/0!</v>
      </c>
      <c r="F21" s="51">
        <v>5071</v>
      </c>
      <c r="G21" s="16">
        <v>650</v>
      </c>
      <c r="H21" s="17">
        <v>0.1282</v>
      </c>
    </row>
    <row r="22" spans="1:8" ht="13.5" customHeight="1" thickBot="1">
      <c r="A22" s="120"/>
      <c r="B22" s="42" t="s">
        <v>47</v>
      </c>
      <c r="C22" s="55">
        <f>SUM(C20:C21)</f>
        <v>0</v>
      </c>
      <c r="D22" s="34">
        <f>SUM(D20:D21)</f>
        <v>0</v>
      </c>
      <c r="E22" s="35" t="e">
        <f t="shared" si="0"/>
        <v>#DIV/0!</v>
      </c>
      <c r="F22" s="55">
        <v>82249</v>
      </c>
      <c r="G22" s="34">
        <v>12558</v>
      </c>
      <c r="H22" s="35">
        <v>0.1527</v>
      </c>
    </row>
    <row r="23" spans="1:8" ht="13.5" customHeight="1">
      <c r="A23" s="110" t="s">
        <v>52</v>
      </c>
      <c r="B23" s="46" t="s">
        <v>15</v>
      </c>
      <c r="C23" s="56"/>
      <c r="D23" s="20"/>
      <c r="E23" s="21" t="e">
        <f t="shared" si="0"/>
        <v>#DIV/0!</v>
      </c>
      <c r="F23" s="56">
        <v>29588</v>
      </c>
      <c r="G23" s="20">
        <v>4956</v>
      </c>
      <c r="H23" s="21">
        <v>0.1675</v>
      </c>
    </row>
    <row r="24" spans="1:8" ht="13.5" customHeight="1">
      <c r="A24" s="110"/>
      <c r="B24" s="41" t="s">
        <v>26</v>
      </c>
      <c r="C24" s="51"/>
      <c r="D24" s="16"/>
      <c r="E24" s="17" t="e">
        <f t="shared" si="0"/>
        <v>#DIV/0!</v>
      </c>
      <c r="F24" s="51">
        <v>3653</v>
      </c>
      <c r="G24" s="16">
        <v>765</v>
      </c>
      <c r="H24" s="17">
        <v>0.2094</v>
      </c>
    </row>
    <row r="25" spans="1:8" ht="13.5" customHeight="1">
      <c r="A25" s="110"/>
      <c r="B25" s="41" t="s">
        <v>28</v>
      </c>
      <c r="C25" s="51"/>
      <c r="D25" s="16"/>
      <c r="E25" s="17" t="e">
        <f t="shared" si="0"/>
        <v>#DIV/0!</v>
      </c>
      <c r="F25" s="81"/>
      <c r="G25" s="82"/>
      <c r="H25" s="60" t="s">
        <v>60</v>
      </c>
    </row>
    <row r="26" spans="1:8" ht="13.5" customHeight="1" thickBot="1">
      <c r="A26" s="110"/>
      <c r="B26" s="42" t="s">
        <v>47</v>
      </c>
      <c r="C26" s="55">
        <f>SUM(C23:C25)</f>
        <v>0</v>
      </c>
      <c r="D26" s="34">
        <f>SUM(D23:D25)</f>
        <v>0</v>
      </c>
      <c r="E26" s="17" t="e">
        <f t="shared" si="0"/>
        <v>#DIV/0!</v>
      </c>
      <c r="F26" s="95"/>
      <c r="G26" s="94"/>
      <c r="H26" s="92"/>
    </row>
    <row r="27" spans="1:8" ht="13.5" customHeight="1" thickBot="1">
      <c r="A27" s="36" t="s">
        <v>53</v>
      </c>
      <c r="B27" s="47" t="s">
        <v>30</v>
      </c>
      <c r="C27" s="74"/>
      <c r="D27" s="75"/>
      <c r="E27" s="38" t="e">
        <f t="shared" si="0"/>
        <v>#DIV/0!</v>
      </c>
      <c r="F27" s="74"/>
      <c r="G27" s="75"/>
      <c r="H27" s="76" t="s">
        <v>60</v>
      </c>
    </row>
    <row r="28" spans="1:8" ht="13.5" customHeight="1">
      <c r="A28" s="110" t="s">
        <v>54</v>
      </c>
      <c r="B28" s="46" t="s">
        <v>31</v>
      </c>
      <c r="C28" s="56"/>
      <c r="D28" s="20"/>
      <c r="E28" s="21" t="e">
        <f t="shared" si="0"/>
        <v>#DIV/0!</v>
      </c>
      <c r="F28" s="56">
        <v>99806</v>
      </c>
      <c r="G28" s="20">
        <v>17867</v>
      </c>
      <c r="H28" s="21">
        <v>0.179</v>
      </c>
    </row>
    <row r="29" spans="1:8" ht="13.5" customHeight="1">
      <c r="A29" s="110"/>
      <c r="B29" s="41" t="s">
        <v>34</v>
      </c>
      <c r="C29" s="51"/>
      <c r="D29" s="16"/>
      <c r="E29" s="17" t="e">
        <f t="shared" si="0"/>
        <v>#DIV/0!</v>
      </c>
      <c r="F29" s="51">
        <v>6495</v>
      </c>
      <c r="G29" s="16">
        <v>820</v>
      </c>
      <c r="H29" s="17">
        <v>0.1263</v>
      </c>
    </row>
    <row r="30" spans="1:8" ht="13.5" customHeight="1" thickBot="1">
      <c r="A30" s="110"/>
      <c r="B30" s="42" t="s">
        <v>47</v>
      </c>
      <c r="C30" s="52">
        <f>SUM(C28:C29)</f>
        <v>0</v>
      </c>
      <c r="D30" s="32">
        <f>SUM(D28:D29)</f>
        <v>0</v>
      </c>
      <c r="E30" s="17" t="e">
        <f t="shared" si="0"/>
        <v>#DIV/0!</v>
      </c>
      <c r="F30" s="52">
        <v>106301</v>
      </c>
      <c r="G30" s="32">
        <v>18687</v>
      </c>
      <c r="H30" s="17">
        <v>0.1758</v>
      </c>
    </row>
    <row r="31" spans="1:8" ht="13.5" customHeight="1">
      <c r="A31" s="109" t="s">
        <v>55</v>
      </c>
      <c r="B31" s="40" t="s">
        <v>33</v>
      </c>
      <c r="C31" s="50"/>
      <c r="D31" s="14"/>
      <c r="E31" s="15" t="e">
        <f t="shared" si="0"/>
        <v>#DIV/0!</v>
      </c>
      <c r="F31" s="77"/>
      <c r="G31" s="78"/>
      <c r="H31" s="61" t="s">
        <v>60</v>
      </c>
    </row>
    <row r="32" spans="1:8" ht="13.5" customHeight="1">
      <c r="A32" s="110"/>
      <c r="B32" s="48" t="s">
        <v>36</v>
      </c>
      <c r="C32" s="57"/>
      <c r="D32" s="18"/>
      <c r="E32" s="19" t="e">
        <f t="shared" si="0"/>
        <v>#DIV/0!</v>
      </c>
      <c r="F32" s="81"/>
      <c r="G32" s="82"/>
      <c r="H32" s="60" t="s">
        <v>60</v>
      </c>
    </row>
    <row r="33" spans="1:8" ht="13.5" customHeight="1" thickBot="1">
      <c r="A33" s="120"/>
      <c r="B33" s="48" t="s">
        <v>47</v>
      </c>
      <c r="C33" s="57">
        <f>SUM(C31:C32)</f>
        <v>0</v>
      </c>
      <c r="D33" s="18">
        <f>SUM(D31:D32)</f>
        <v>0</v>
      </c>
      <c r="E33" s="19" t="e">
        <f t="shared" si="0"/>
        <v>#DIV/0!</v>
      </c>
      <c r="F33" s="81"/>
      <c r="G33" s="82"/>
      <c r="H33" s="63" t="s">
        <v>60</v>
      </c>
    </row>
    <row r="34" spans="1:8" ht="13.5" customHeight="1" thickBot="1">
      <c r="A34" s="109" t="s">
        <v>56</v>
      </c>
      <c r="B34" s="44" t="s">
        <v>16</v>
      </c>
      <c r="C34" s="50"/>
      <c r="D34" s="14"/>
      <c r="E34" s="15" t="e">
        <f t="shared" si="0"/>
        <v>#DIV/0!</v>
      </c>
      <c r="F34" s="77"/>
      <c r="G34" s="78"/>
      <c r="H34" s="61" t="s">
        <v>60</v>
      </c>
    </row>
    <row r="35" spans="1:8" ht="13.5" customHeight="1">
      <c r="A35" s="110"/>
      <c r="B35" s="41" t="s">
        <v>25</v>
      </c>
      <c r="C35" s="56"/>
      <c r="D35" s="20"/>
      <c r="E35" s="15" t="e">
        <f t="shared" si="0"/>
        <v>#DIV/0!</v>
      </c>
      <c r="F35" s="81"/>
      <c r="G35" s="82"/>
      <c r="H35" s="96" t="s">
        <v>60</v>
      </c>
    </row>
    <row r="36" spans="1:8" ht="13.5" customHeight="1">
      <c r="A36" s="110"/>
      <c r="B36" s="41" t="s">
        <v>27</v>
      </c>
      <c r="C36" s="51"/>
      <c r="D36" s="16"/>
      <c r="E36" s="17" t="e">
        <f t="shared" si="0"/>
        <v>#DIV/0!</v>
      </c>
      <c r="F36" s="81"/>
      <c r="G36" s="82"/>
      <c r="H36" s="96" t="s">
        <v>60</v>
      </c>
    </row>
    <row r="37" spans="1:8" ht="13.5" customHeight="1">
      <c r="A37" s="110"/>
      <c r="B37" s="41" t="s">
        <v>85</v>
      </c>
      <c r="C37" s="51"/>
      <c r="D37" s="16"/>
      <c r="E37" s="17" t="e">
        <f t="shared" si="0"/>
        <v>#DIV/0!</v>
      </c>
      <c r="F37" s="81"/>
      <c r="G37" s="82"/>
      <c r="H37" s="96" t="s">
        <v>60</v>
      </c>
    </row>
    <row r="38" spans="1:8" ht="13.5" customHeight="1" thickBot="1">
      <c r="A38" s="110"/>
      <c r="B38" s="48" t="s">
        <v>47</v>
      </c>
      <c r="C38" s="57">
        <f>SUM(C34:C37)</f>
        <v>0</v>
      </c>
      <c r="D38" s="18">
        <f>SUM(D34:D37)</f>
        <v>0</v>
      </c>
      <c r="E38" s="19" t="e">
        <f t="shared" si="0"/>
        <v>#DIV/0!</v>
      </c>
      <c r="F38" s="95"/>
      <c r="G38" s="94"/>
      <c r="H38" s="90"/>
    </row>
    <row r="39" spans="1:8" ht="13.5" customHeight="1">
      <c r="A39" s="109" t="s">
        <v>57</v>
      </c>
      <c r="B39" s="45" t="s">
        <v>17</v>
      </c>
      <c r="C39" s="50"/>
      <c r="D39" s="14"/>
      <c r="E39" s="15" t="e">
        <f t="shared" si="0"/>
        <v>#DIV/0!</v>
      </c>
      <c r="F39" s="77"/>
      <c r="G39" s="78"/>
      <c r="H39" s="61" t="s">
        <v>60</v>
      </c>
    </row>
    <row r="40" spans="1:8" ht="13.5" customHeight="1">
      <c r="A40" s="110"/>
      <c r="B40" s="41" t="s">
        <v>19</v>
      </c>
      <c r="C40" s="51"/>
      <c r="D40" s="16"/>
      <c r="E40" s="17" t="e">
        <f t="shared" si="0"/>
        <v>#DIV/0!</v>
      </c>
      <c r="F40" s="79"/>
      <c r="G40" s="80"/>
      <c r="H40" s="60" t="s">
        <v>60</v>
      </c>
    </row>
    <row r="41" spans="1:8" ht="13.5" customHeight="1">
      <c r="A41" s="110"/>
      <c r="B41" s="41" t="s">
        <v>20</v>
      </c>
      <c r="C41" s="51"/>
      <c r="D41" s="16"/>
      <c r="E41" s="17" t="e">
        <f t="shared" si="0"/>
        <v>#DIV/0!</v>
      </c>
      <c r="F41" s="79"/>
      <c r="G41" s="80"/>
      <c r="H41" s="60" t="s">
        <v>60</v>
      </c>
    </row>
    <row r="42" spans="1:8" ht="13.5" customHeight="1" thickBot="1">
      <c r="A42" s="120"/>
      <c r="B42" s="42" t="s">
        <v>47</v>
      </c>
      <c r="C42" s="52">
        <f>SUM(C39:C41)</f>
        <v>0</v>
      </c>
      <c r="D42" s="32">
        <f>SUM(D39:D41)</f>
        <v>0</v>
      </c>
      <c r="E42" s="35" t="e">
        <f t="shared" si="0"/>
        <v>#DIV/0!</v>
      </c>
      <c r="F42" s="83"/>
      <c r="G42" s="84"/>
      <c r="H42" s="60" t="s">
        <v>60</v>
      </c>
    </row>
    <row r="43" spans="1:8" ht="13.5" customHeight="1">
      <c r="A43" s="109" t="s">
        <v>58</v>
      </c>
      <c r="B43" s="45" t="s">
        <v>39</v>
      </c>
      <c r="C43" s="50"/>
      <c r="D43" s="14"/>
      <c r="E43" s="15" t="e">
        <f t="shared" si="0"/>
        <v>#DIV/0!</v>
      </c>
      <c r="F43" s="50">
        <v>99554</v>
      </c>
      <c r="G43" s="14">
        <v>19282</v>
      </c>
      <c r="H43" s="15">
        <v>0.1937</v>
      </c>
    </row>
    <row r="44" spans="1:8" ht="13.5" customHeight="1">
      <c r="A44" s="110"/>
      <c r="B44" s="48" t="s">
        <v>41</v>
      </c>
      <c r="C44" s="57"/>
      <c r="D44" s="18"/>
      <c r="E44" s="19" t="e">
        <f t="shared" si="0"/>
        <v>#DIV/0!</v>
      </c>
      <c r="F44" s="57">
        <v>13084</v>
      </c>
      <c r="G44" s="18">
        <v>2474</v>
      </c>
      <c r="H44" s="19">
        <v>0.1891</v>
      </c>
    </row>
    <row r="45" spans="1:8" ht="13.5" customHeight="1" thickBot="1">
      <c r="A45" s="110"/>
      <c r="B45" s="48" t="s">
        <v>47</v>
      </c>
      <c r="C45" s="57">
        <f>SUM(C43:C44)</f>
        <v>0</v>
      </c>
      <c r="D45" s="18">
        <f>SUM(D43:D44)</f>
        <v>0</v>
      </c>
      <c r="E45" s="19" t="e">
        <f t="shared" si="0"/>
        <v>#DIV/0!</v>
      </c>
      <c r="F45" s="57">
        <v>112638</v>
      </c>
      <c r="G45" s="18">
        <v>21756</v>
      </c>
      <c r="H45" s="19">
        <v>0.1931</v>
      </c>
    </row>
    <row r="46" spans="1:8" ht="13.5" customHeight="1">
      <c r="A46" s="129" t="s">
        <v>68</v>
      </c>
      <c r="B46" s="40" t="s">
        <v>69</v>
      </c>
      <c r="C46" s="50"/>
      <c r="D46" s="14"/>
      <c r="E46" s="15" t="e">
        <f>ROUND(D46/C46,4)</f>
        <v>#DIV/0!</v>
      </c>
      <c r="F46" s="77"/>
      <c r="G46" s="78"/>
      <c r="H46" s="61" t="s">
        <v>60</v>
      </c>
    </row>
    <row r="47" spans="1:8" ht="13.5" customHeight="1">
      <c r="A47" s="130"/>
      <c r="B47" s="41" t="s">
        <v>18</v>
      </c>
      <c r="C47" s="51"/>
      <c r="D47" s="16"/>
      <c r="E47" s="17" t="e">
        <f t="shared" si="0"/>
        <v>#DIV/0!</v>
      </c>
      <c r="F47" s="79"/>
      <c r="G47" s="80"/>
      <c r="H47" s="60" t="s">
        <v>60</v>
      </c>
    </row>
    <row r="48" spans="1:8" ht="13.5" customHeight="1" thickBot="1">
      <c r="A48" s="131"/>
      <c r="B48" s="59" t="s">
        <v>47</v>
      </c>
      <c r="C48" s="55">
        <f>SUM(C46:C47)</f>
        <v>0</v>
      </c>
      <c r="D48" s="34">
        <f>SUM(D46:D47)</f>
        <v>0</v>
      </c>
      <c r="E48" s="35" t="e">
        <f t="shared" si="0"/>
        <v>#DIV/0!</v>
      </c>
      <c r="F48" s="91"/>
      <c r="G48" s="88"/>
      <c r="H48" s="63" t="s">
        <v>60</v>
      </c>
    </row>
    <row r="49" spans="1:8" ht="13.5" customHeight="1">
      <c r="A49" s="109" t="s">
        <v>59</v>
      </c>
      <c r="B49" s="40" t="s">
        <v>12</v>
      </c>
      <c r="C49" s="50"/>
      <c r="D49" s="14"/>
      <c r="E49" s="15" t="e">
        <f t="shared" si="0"/>
        <v>#DIV/0!</v>
      </c>
      <c r="F49" s="50">
        <v>28010</v>
      </c>
      <c r="G49" s="14">
        <v>2726</v>
      </c>
      <c r="H49" s="15">
        <v>0.0973</v>
      </c>
    </row>
    <row r="50" spans="1:8" ht="13.5" customHeight="1">
      <c r="A50" s="110"/>
      <c r="B50" s="48" t="s">
        <v>13</v>
      </c>
      <c r="C50" s="57"/>
      <c r="D50" s="18"/>
      <c r="E50" s="17" t="e">
        <f t="shared" si="0"/>
        <v>#DIV/0!</v>
      </c>
      <c r="F50" s="57">
        <v>22861</v>
      </c>
      <c r="G50" s="18">
        <v>2342</v>
      </c>
      <c r="H50" s="17">
        <v>0.1024</v>
      </c>
    </row>
    <row r="51" spans="1:8" ht="13.5" customHeight="1" thickBot="1">
      <c r="A51" s="120"/>
      <c r="B51" s="48" t="s">
        <v>47</v>
      </c>
      <c r="C51" s="55">
        <f>SUM(C49:C50)</f>
        <v>0</v>
      </c>
      <c r="D51" s="34">
        <f>SUM(D49:D50)</f>
        <v>0</v>
      </c>
      <c r="E51" s="35" t="e">
        <f t="shared" si="0"/>
        <v>#DIV/0!</v>
      </c>
      <c r="F51" s="55">
        <v>50871</v>
      </c>
      <c r="G51" s="34">
        <v>5068</v>
      </c>
      <c r="H51" s="35">
        <v>0.0996</v>
      </c>
    </row>
    <row r="52" spans="1:8" ht="13.5" thickBot="1">
      <c r="A52" s="71" t="s">
        <v>61</v>
      </c>
      <c r="B52" s="72"/>
      <c r="C52" s="58">
        <f>SUM(C8:C13,C15:C17,C23:C25,C27:C29,C31:C32,C34:C37,C39:C41,C43:C44,C46:C47,C49:C50,C19:C21)</f>
        <v>0</v>
      </c>
      <c r="D52" s="22">
        <f>SUM(D8:D13,D15:D17,D23:D25,D27:D29,D19:D21,D31:D32,D34:D37,D39:D41,D43:D44,D46:D47,D49:D50)</f>
        <v>0</v>
      </c>
      <c r="E52" s="23" t="e">
        <f t="shared" si="0"/>
        <v>#DIV/0!</v>
      </c>
      <c r="F52" s="58">
        <v>742588</v>
      </c>
      <c r="G52" s="22">
        <v>103441</v>
      </c>
      <c r="H52" s="23">
        <v>0.1393</v>
      </c>
    </row>
    <row r="53" spans="1:8" ht="12.75">
      <c r="A53" s="70" t="s">
        <v>42</v>
      </c>
      <c r="B53" s="70"/>
      <c r="C53" s="70"/>
      <c r="D53" s="70"/>
      <c r="E53" s="70"/>
      <c r="F53" s="70"/>
      <c r="G53" s="70"/>
      <c r="H53" s="70"/>
    </row>
    <row r="54" spans="1:8" ht="12.75">
      <c r="A54" s="114"/>
      <c r="B54" s="115"/>
      <c r="C54" s="115"/>
      <c r="D54" s="115"/>
      <c r="E54" s="115"/>
      <c r="F54" s="115"/>
      <c r="G54" s="115"/>
      <c r="H54" s="115"/>
    </row>
    <row r="55" spans="2:8" ht="12.75">
      <c r="B55" s="12"/>
      <c r="C55" s="12"/>
      <c r="D55" s="12"/>
      <c r="E55" s="12"/>
      <c r="F55" s="12"/>
      <c r="G55" s="12"/>
      <c r="H55" s="12"/>
    </row>
    <row r="56" spans="2:8" ht="12.75">
      <c r="B56" s="12"/>
      <c r="C56" s="12"/>
      <c r="D56" s="12"/>
      <c r="E56" s="12"/>
      <c r="F56" s="12"/>
      <c r="G56" s="12"/>
      <c r="H56" s="12"/>
    </row>
    <row r="57" spans="2:8" ht="12.75">
      <c r="B57" s="12"/>
      <c r="C57" s="12"/>
      <c r="D57" s="12"/>
      <c r="E57" s="12"/>
      <c r="F57" s="12"/>
      <c r="G57" s="12"/>
      <c r="H57" s="12"/>
    </row>
    <row r="58" spans="2:8" ht="12.75">
      <c r="B58" s="12"/>
      <c r="C58" s="12"/>
      <c r="D58" s="12"/>
      <c r="E58" s="12"/>
      <c r="F58" s="12"/>
      <c r="G58" s="12"/>
      <c r="H58" s="12"/>
    </row>
    <row r="59" spans="2:8" ht="12.75">
      <c r="B59" s="12"/>
      <c r="C59" s="12"/>
      <c r="D59" s="12"/>
      <c r="E59" s="12"/>
      <c r="F59" s="12"/>
      <c r="G59" s="12"/>
      <c r="H59" s="12"/>
    </row>
    <row r="60" spans="2:8" ht="12.75">
      <c r="B60" s="12"/>
      <c r="C60" s="12"/>
      <c r="D60" s="12"/>
      <c r="E60" s="12"/>
      <c r="F60" s="12"/>
      <c r="G60" s="12"/>
      <c r="H60" s="12"/>
    </row>
    <row r="61" spans="2:8" ht="12.75">
      <c r="B61" s="12"/>
      <c r="C61" s="12"/>
      <c r="D61" s="12"/>
      <c r="E61" s="12"/>
      <c r="F61" s="12"/>
      <c r="G61" s="12"/>
      <c r="H61" s="12"/>
    </row>
    <row r="62" spans="2:8" ht="12.75">
      <c r="B62" s="12"/>
      <c r="C62" s="12"/>
      <c r="D62" s="12"/>
      <c r="E62" s="12"/>
      <c r="F62" s="12"/>
      <c r="G62" s="12"/>
      <c r="H62" s="12"/>
    </row>
  </sheetData>
  <sheetProtection/>
  <mergeCells count="20">
    <mergeCell ref="A2:H2"/>
    <mergeCell ref="B3:H3"/>
    <mergeCell ref="A4:A7"/>
    <mergeCell ref="B4:B7"/>
    <mergeCell ref="C4:E4"/>
    <mergeCell ref="F4:H4"/>
    <mergeCell ref="E5:E6"/>
    <mergeCell ref="H5:H6"/>
    <mergeCell ref="A9:A14"/>
    <mergeCell ref="A15:A18"/>
    <mergeCell ref="A20:A22"/>
    <mergeCell ref="A23:A26"/>
    <mergeCell ref="A28:A30"/>
    <mergeCell ref="A31:A33"/>
    <mergeCell ref="A34:A38"/>
    <mergeCell ref="A39:A42"/>
    <mergeCell ref="A43:A45"/>
    <mergeCell ref="A46:A48"/>
    <mergeCell ref="A49:A51"/>
    <mergeCell ref="A54:H54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2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E30" sqref="E30"/>
    </sheetView>
  </sheetViews>
  <sheetFormatPr defaultColWidth="9.00390625" defaultRowHeight="13.5"/>
  <cols>
    <col min="1" max="1" width="8.50390625" style="29" customWidth="1"/>
    <col min="2" max="2" width="10.75390625" style="11" customWidth="1"/>
    <col min="3" max="8" width="10.00390625" style="11" customWidth="1"/>
    <col min="9" max="16384" width="9.00390625" style="11" customWidth="1"/>
  </cols>
  <sheetData>
    <row r="1" ht="12.75">
      <c r="A1" s="62" t="s">
        <v>65</v>
      </c>
    </row>
    <row r="2" spans="1:8" ht="12.75">
      <c r="A2" s="116" t="s">
        <v>66</v>
      </c>
      <c r="B2" s="117"/>
      <c r="C2" s="117"/>
      <c r="D2" s="117"/>
      <c r="E2" s="117"/>
      <c r="F2" s="117"/>
      <c r="G2" s="117"/>
      <c r="H2" s="117"/>
    </row>
    <row r="3" spans="2:8" ht="13.5" thickBot="1">
      <c r="B3" s="137" t="s">
        <v>46</v>
      </c>
      <c r="C3" s="138"/>
      <c r="D3" s="138"/>
      <c r="E3" s="138"/>
      <c r="F3" s="138"/>
      <c r="G3" s="138"/>
      <c r="H3" s="138"/>
    </row>
    <row r="4" spans="1:8" s="12" customFormat="1" ht="13.5" customHeight="1">
      <c r="A4" s="118" t="s">
        <v>48</v>
      </c>
      <c r="B4" s="135" t="s">
        <v>5</v>
      </c>
      <c r="C4" s="122" t="s">
        <v>82</v>
      </c>
      <c r="D4" s="123"/>
      <c r="E4" s="124"/>
      <c r="F4" s="132" t="s">
        <v>73</v>
      </c>
      <c r="G4" s="133"/>
      <c r="H4" s="134"/>
    </row>
    <row r="5" spans="1:8" ht="12.75">
      <c r="A5" s="119"/>
      <c r="B5" s="136"/>
      <c r="C5" s="64" t="s">
        <v>6</v>
      </c>
      <c r="D5" s="13" t="s">
        <v>7</v>
      </c>
      <c r="E5" s="127" t="s">
        <v>8</v>
      </c>
      <c r="F5" s="64" t="s">
        <v>6</v>
      </c>
      <c r="G5" s="65" t="s">
        <v>7</v>
      </c>
      <c r="H5" s="125" t="s">
        <v>8</v>
      </c>
    </row>
    <row r="6" spans="1:8" ht="12.75">
      <c r="A6" s="119"/>
      <c r="B6" s="136"/>
      <c r="C6" s="66" t="s">
        <v>9</v>
      </c>
      <c r="D6" s="9" t="s">
        <v>89</v>
      </c>
      <c r="E6" s="128"/>
      <c r="F6" s="66" t="s">
        <v>9</v>
      </c>
      <c r="G6" s="67" t="s">
        <v>89</v>
      </c>
      <c r="H6" s="126"/>
    </row>
    <row r="7" spans="1:8" ht="13.5" thickBot="1">
      <c r="A7" s="119"/>
      <c r="B7" s="136"/>
      <c r="C7" s="66" t="s">
        <v>83</v>
      </c>
      <c r="D7" s="9" t="s">
        <v>90</v>
      </c>
      <c r="E7" s="10" t="s">
        <v>11</v>
      </c>
      <c r="F7" s="66" t="s">
        <v>70</v>
      </c>
      <c r="G7" s="67" t="s">
        <v>72</v>
      </c>
      <c r="H7" s="85" t="s">
        <v>11</v>
      </c>
    </row>
    <row r="8" spans="1:8" ht="13.5" thickBot="1">
      <c r="A8" s="36" t="s">
        <v>49</v>
      </c>
      <c r="B8" s="39" t="s">
        <v>43</v>
      </c>
      <c r="C8" s="49"/>
      <c r="D8" s="37"/>
      <c r="E8" s="38" t="e">
        <f aca="true" t="shared" si="0" ref="E8:E52">ROUND(D8/C8,4)</f>
        <v>#DIV/0!</v>
      </c>
      <c r="F8" s="49">
        <v>244206</v>
      </c>
      <c r="G8" s="37">
        <v>32825</v>
      </c>
      <c r="H8" s="38">
        <v>0.1344</v>
      </c>
    </row>
    <row r="9" spans="1:8" ht="13.5" customHeight="1">
      <c r="A9" s="111" t="s">
        <v>67</v>
      </c>
      <c r="B9" s="40" t="s">
        <v>14</v>
      </c>
      <c r="C9" s="77"/>
      <c r="D9" s="78"/>
      <c r="E9" s="15" t="e">
        <f t="shared" si="0"/>
        <v>#DIV/0!</v>
      </c>
      <c r="F9" s="89"/>
      <c r="G9" s="78"/>
      <c r="H9" s="61" t="s">
        <v>60</v>
      </c>
    </row>
    <row r="10" spans="1:8" ht="13.5" customHeight="1">
      <c r="A10" s="112"/>
      <c r="B10" s="41" t="s">
        <v>21</v>
      </c>
      <c r="C10" s="79"/>
      <c r="D10" s="80"/>
      <c r="E10" s="17" t="e">
        <f t="shared" si="0"/>
        <v>#DIV/0!</v>
      </c>
      <c r="F10" s="86"/>
      <c r="G10" s="80"/>
      <c r="H10" s="60" t="s">
        <v>60</v>
      </c>
    </row>
    <row r="11" spans="1:8" ht="13.5" customHeight="1">
      <c r="A11" s="112"/>
      <c r="B11" s="41" t="s">
        <v>22</v>
      </c>
      <c r="C11" s="79"/>
      <c r="D11" s="80"/>
      <c r="E11" s="17" t="e">
        <f t="shared" si="0"/>
        <v>#DIV/0!</v>
      </c>
      <c r="F11" s="86"/>
      <c r="G11" s="80"/>
      <c r="H11" s="60" t="s">
        <v>60</v>
      </c>
    </row>
    <row r="12" spans="1:8" ht="13.5" customHeight="1">
      <c r="A12" s="112"/>
      <c r="B12" s="41" t="s">
        <v>23</v>
      </c>
      <c r="C12" s="79"/>
      <c r="D12" s="80"/>
      <c r="E12" s="17" t="e">
        <f t="shared" si="0"/>
        <v>#DIV/0!</v>
      </c>
      <c r="F12" s="86"/>
      <c r="G12" s="80"/>
      <c r="H12" s="60" t="s">
        <v>60</v>
      </c>
    </row>
    <row r="13" spans="1:8" ht="13.5" customHeight="1">
      <c r="A13" s="112"/>
      <c r="B13" s="41" t="s">
        <v>24</v>
      </c>
      <c r="C13" s="79"/>
      <c r="D13" s="80"/>
      <c r="E13" s="17" t="e">
        <f t="shared" si="0"/>
        <v>#DIV/0!</v>
      </c>
      <c r="F13" s="86"/>
      <c r="G13" s="80"/>
      <c r="H13" s="60" t="s">
        <v>60</v>
      </c>
    </row>
    <row r="14" spans="1:8" ht="13.5" customHeight="1" thickBot="1">
      <c r="A14" s="113"/>
      <c r="B14" s="42" t="s">
        <v>47</v>
      </c>
      <c r="C14" s="83"/>
      <c r="D14" s="84"/>
      <c r="E14" s="35" t="e">
        <f t="shared" si="0"/>
        <v>#DIV/0!</v>
      </c>
      <c r="F14" s="87"/>
      <c r="G14" s="88"/>
      <c r="H14" s="63" t="s">
        <v>60</v>
      </c>
    </row>
    <row r="15" spans="1:8" ht="13.5" customHeight="1">
      <c r="A15" s="111" t="s">
        <v>84</v>
      </c>
      <c r="B15" s="43" t="s">
        <v>29</v>
      </c>
      <c r="C15" s="53"/>
      <c r="D15" s="27"/>
      <c r="E15" s="15" t="e">
        <f t="shared" si="0"/>
        <v>#DIV/0!</v>
      </c>
      <c r="F15" s="53">
        <v>31311</v>
      </c>
      <c r="G15" s="27">
        <v>4454</v>
      </c>
      <c r="H15" s="28">
        <v>0.1423</v>
      </c>
    </row>
    <row r="16" spans="1:8" ht="13.5" customHeight="1">
      <c r="A16" s="112"/>
      <c r="B16" s="41" t="s">
        <v>32</v>
      </c>
      <c r="C16" s="51"/>
      <c r="D16" s="16"/>
      <c r="E16" s="17" t="e">
        <f t="shared" si="0"/>
        <v>#DIV/0!</v>
      </c>
      <c r="F16" s="86"/>
      <c r="G16" s="80"/>
      <c r="H16" s="60" t="s">
        <v>60</v>
      </c>
    </row>
    <row r="17" spans="1:8" ht="13.5" customHeight="1">
      <c r="A17" s="112"/>
      <c r="B17" s="41" t="s">
        <v>35</v>
      </c>
      <c r="C17" s="51"/>
      <c r="D17" s="16"/>
      <c r="E17" s="17" t="e">
        <f t="shared" si="0"/>
        <v>#DIV/0!</v>
      </c>
      <c r="F17" s="86"/>
      <c r="G17" s="80"/>
      <c r="H17" s="60" t="s">
        <v>60</v>
      </c>
    </row>
    <row r="18" spans="1:8" ht="13.5" customHeight="1" thickBot="1">
      <c r="A18" s="113"/>
      <c r="B18" s="48" t="s">
        <v>47</v>
      </c>
      <c r="C18" s="57">
        <f>SUM(C15:C17)</f>
        <v>0</v>
      </c>
      <c r="D18" s="18">
        <f>SUM(D15:D17)</f>
        <v>0</v>
      </c>
      <c r="E18" s="35" t="e">
        <f t="shared" si="0"/>
        <v>#DIV/0!</v>
      </c>
      <c r="F18" s="93"/>
      <c r="G18" s="94"/>
      <c r="H18" s="90"/>
    </row>
    <row r="19" spans="1:8" ht="13.5" customHeight="1" thickBot="1">
      <c r="A19" s="33" t="s">
        <v>50</v>
      </c>
      <c r="B19" s="44" t="s">
        <v>37</v>
      </c>
      <c r="C19" s="54"/>
      <c r="D19" s="30"/>
      <c r="E19" s="31" t="e">
        <f t="shared" si="0"/>
        <v>#DIV/0!</v>
      </c>
      <c r="F19" s="54">
        <v>81771</v>
      </c>
      <c r="G19" s="30">
        <v>14264</v>
      </c>
      <c r="H19" s="31">
        <v>0.1744</v>
      </c>
    </row>
    <row r="20" spans="1:8" ht="13.5" customHeight="1">
      <c r="A20" s="109" t="s">
        <v>51</v>
      </c>
      <c r="B20" s="45" t="s">
        <v>38</v>
      </c>
      <c r="C20" s="50"/>
      <c r="D20" s="14"/>
      <c r="E20" s="15" t="e">
        <f t="shared" si="0"/>
        <v>#DIV/0!</v>
      </c>
      <c r="F20" s="50">
        <v>77178</v>
      </c>
      <c r="G20" s="14">
        <v>15545</v>
      </c>
      <c r="H20" s="15">
        <v>0.2014</v>
      </c>
    </row>
    <row r="21" spans="1:8" ht="13.5" customHeight="1">
      <c r="A21" s="110"/>
      <c r="B21" s="41" t="s">
        <v>40</v>
      </c>
      <c r="C21" s="51"/>
      <c r="D21" s="16"/>
      <c r="E21" s="17" t="e">
        <f t="shared" si="0"/>
        <v>#DIV/0!</v>
      </c>
      <c r="F21" s="51">
        <v>5071</v>
      </c>
      <c r="G21" s="16">
        <v>849</v>
      </c>
      <c r="H21" s="17">
        <v>0.1674</v>
      </c>
    </row>
    <row r="22" spans="1:8" ht="13.5" customHeight="1" thickBot="1">
      <c r="A22" s="120"/>
      <c r="B22" s="42" t="s">
        <v>47</v>
      </c>
      <c r="C22" s="55">
        <f>SUM(C20:C21)</f>
        <v>0</v>
      </c>
      <c r="D22" s="34">
        <f>SUM(D20:D21)</f>
        <v>0</v>
      </c>
      <c r="E22" s="35" t="e">
        <f t="shared" si="0"/>
        <v>#DIV/0!</v>
      </c>
      <c r="F22" s="55">
        <v>82249</v>
      </c>
      <c r="G22" s="34">
        <v>16394</v>
      </c>
      <c r="H22" s="35">
        <v>0.1993</v>
      </c>
    </row>
    <row r="23" spans="1:8" ht="13.5" customHeight="1">
      <c r="A23" s="110" t="s">
        <v>52</v>
      </c>
      <c r="B23" s="46" t="s">
        <v>15</v>
      </c>
      <c r="C23" s="56"/>
      <c r="D23" s="20"/>
      <c r="E23" s="21" t="e">
        <f t="shared" si="0"/>
        <v>#DIV/0!</v>
      </c>
      <c r="F23" s="56">
        <v>29588</v>
      </c>
      <c r="G23" s="20">
        <v>6192</v>
      </c>
      <c r="H23" s="21">
        <v>0.2093</v>
      </c>
    </row>
    <row r="24" spans="1:8" ht="13.5" customHeight="1">
      <c r="A24" s="110"/>
      <c r="B24" s="41" t="s">
        <v>26</v>
      </c>
      <c r="C24" s="51"/>
      <c r="D24" s="16"/>
      <c r="E24" s="17" t="e">
        <f t="shared" si="0"/>
        <v>#DIV/0!</v>
      </c>
      <c r="F24" s="51">
        <v>3653</v>
      </c>
      <c r="G24" s="16">
        <v>1071</v>
      </c>
      <c r="H24" s="17">
        <v>0.2932</v>
      </c>
    </row>
    <row r="25" spans="1:8" ht="13.5" customHeight="1">
      <c r="A25" s="110"/>
      <c r="B25" s="41" t="s">
        <v>28</v>
      </c>
      <c r="C25" s="51"/>
      <c r="D25" s="16"/>
      <c r="E25" s="17" t="e">
        <f t="shared" si="0"/>
        <v>#DIV/0!</v>
      </c>
      <c r="F25" s="81"/>
      <c r="G25" s="82"/>
      <c r="H25" s="60" t="s">
        <v>60</v>
      </c>
    </row>
    <row r="26" spans="1:8" ht="13.5" customHeight="1" thickBot="1">
      <c r="A26" s="110"/>
      <c r="B26" s="42" t="s">
        <v>47</v>
      </c>
      <c r="C26" s="55">
        <f>SUM(C23:C25)</f>
        <v>0</v>
      </c>
      <c r="D26" s="34">
        <f>SUM(D23:D25)</f>
        <v>0</v>
      </c>
      <c r="E26" s="17" t="e">
        <f t="shared" si="0"/>
        <v>#DIV/0!</v>
      </c>
      <c r="F26" s="95"/>
      <c r="G26" s="94"/>
      <c r="H26" s="92"/>
    </row>
    <row r="27" spans="1:8" ht="13.5" customHeight="1" thickBot="1">
      <c r="A27" s="36" t="s">
        <v>53</v>
      </c>
      <c r="B27" s="47" t="s">
        <v>30</v>
      </c>
      <c r="C27" s="74"/>
      <c r="D27" s="75"/>
      <c r="E27" s="38" t="e">
        <f t="shared" si="0"/>
        <v>#DIV/0!</v>
      </c>
      <c r="F27" s="74"/>
      <c r="G27" s="75"/>
      <c r="H27" s="76" t="s">
        <v>60</v>
      </c>
    </row>
    <row r="28" spans="1:8" ht="13.5" customHeight="1">
      <c r="A28" s="110" t="s">
        <v>54</v>
      </c>
      <c r="B28" s="46" t="s">
        <v>31</v>
      </c>
      <c r="C28" s="56"/>
      <c r="D28" s="20"/>
      <c r="E28" s="21" t="e">
        <f t="shared" si="0"/>
        <v>#DIV/0!</v>
      </c>
      <c r="F28" s="56">
        <v>99806</v>
      </c>
      <c r="G28" s="20">
        <v>24635</v>
      </c>
      <c r="H28" s="21">
        <v>0.2468</v>
      </c>
    </row>
    <row r="29" spans="1:8" ht="13.5" customHeight="1">
      <c r="A29" s="110"/>
      <c r="B29" s="41" t="s">
        <v>34</v>
      </c>
      <c r="C29" s="51"/>
      <c r="D29" s="16"/>
      <c r="E29" s="17" t="e">
        <f t="shared" si="0"/>
        <v>#DIV/0!</v>
      </c>
      <c r="F29" s="51">
        <v>6495</v>
      </c>
      <c r="G29" s="16">
        <v>1167</v>
      </c>
      <c r="H29" s="17">
        <v>0.1797</v>
      </c>
    </row>
    <row r="30" spans="1:8" ht="13.5" customHeight="1" thickBot="1">
      <c r="A30" s="110"/>
      <c r="B30" s="42" t="s">
        <v>47</v>
      </c>
      <c r="C30" s="52">
        <f>SUM(C28:C29)</f>
        <v>0</v>
      </c>
      <c r="D30" s="32">
        <f>SUM(D28:D29)</f>
        <v>0</v>
      </c>
      <c r="E30" s="17" t="e">
        <f t="shared" si="0"/>
        <v>#DIV/0!</v>
      </c>
      <c r="F30" s="52">
        <v>106301</v>
      </c>
      <c r="G30" s="32">
        <v>25802</v>
      </c>
      <c r="H30" s="17">
        <v>0.2427</v>
      </c>
    </row>
    <row r="31" spans="1:8" ht="13.5" customHeight="1">
      <c r="A31" s="109" t="s">
        <v>55</v>
      </c>
      <c r="B31" s="40" t="s">
        <v>33</v>
      </c>
      <c r="C31" s="50"/>
      <c r="D31" s="14"/>
      <c r="E31" s="15" t="e">
        <f t="shared" si="0"/>
        <v>#DIV/0!</v>
      </c>
      <c r="F31" s="77"/>
      <c r="G31" s="78"/>
      <c r="H31" s="61" t="s">
        <v>60</v>
      </c>
    </row>
    <row r="32" spans="1:8" ht="13.5" customHeight="1">
      <c r="A32" s="110"/>
      <c r="B32" s="48" t="s">
        <v>36</v>
      </c>
      <c r="C32" s="57"/>
      <c r="D32" s="18"/>
      <c r="E32" s="19" t="e">
        <f t="shared" si="0"/>
        <v>#DIV/0!</v>
      </c>
      <c r="F32" s="81"/>
      <c r="G32" s="82"/>
      <c r="H32" s="60" t="s">
        <v>60</v>
      </c>
    </row>
    <row r="33" spans="1:8" ht="13.5" customHeight="1" thickBot="1">
      <c r="A33" s="120"/>
      <c r="B33" s="48" t="s">
        <v>47</v>
      </c>
      <c r="C33" s="57">
        <f>SUM(C31:C32)</f>
        <v>0</v>
      </c>
      <c r="D33" s="18">
        <f>SUM(D31:D32)</f>
        <v>0</v>
      </c>
      <c r="E33" s="19" t="e">
        <f t="shared" si="0"/>
        <v>#DIV/0!</v>
      </c>
      <c r="F33" s="81"/>
      <c r="G33" s="82"/>
      <c r="H33" s="63" t="s">
        <v>60</v>
      </c>
    </row>
    <row r="34" spans="1:8" ht="13.5" customHeight="1" thickBot="1">
      <c r="A34" s="109" t="s">
        <v>56</v>
      </c>
      <c r="B34" s="44" t="s">
        <v>16</v>
      </c>
      <c r="C34" s="50"/>
      <c r="D34" s="14"/>
      <c r="E34" s="15" t="e">
        <f t="shared" si="0"/>
        <v>#DIV/0!</v>
      </c>
      <c r="F34" s="77"/>
      <c r="G34" s="78"/>
      <c r="H34" s="61" t="s">
        <v>60</v>
      </c>
    </row>
    <row r="35" spans="1:8" ht="13.5" customHeight="1">
      <c r="A35" s="110"/>
      <c r="B35" s="41" t="s">
        <v>25</v>
      </c>
      <c r="C35" s="56"/>
      <c r="D35" s="20"/>
      <c r="E35" s="15" t="e">
        <f t="shared" si="0"/>
        <v>#DIV/0!</v>
      </c>
      <c r="F35" s="81"/>
      <c r="G35" s="82"/>
      <c r="H35" s="96" t="s">
        <v>60</v>
      </c>
    </row>
    <row r="36" spans="1:8" ht="13.5" customHeight="1">
      <c r="A36" s="110"/>
      <c r="B36" s="41" t="s">
        <v>27</v>
      </c>
      <c r="C36" s="51"/>
      <c r="D36" s="16"/>
      <c r="E36" s="17" t="e">
        <f t="shared" si="0"/>
        <v>#DIV/0!</v>
      </c>
      <c r="F36" s="81"/>
      <c r="G36" s="82"/>
      <c r="H36" s="96" t="s">
        <v>60</v>
      </c>
    </row>
    <row r="37" spans="1:8" ht="13.5" customHeight="1">
      <c r="A37" s="110"/>
      <c r="B37" s="41" t="s">
        <v>85</v>
      </c>
      <c r="C37" s="51"/>
      <c r="D37" s="16"/>
      <c r="E37" s="17" t="e">
        <f t="shared" si="0"/>
        <v>#DIV/0!</v>
      </c>
      <c r="F37" s="81"/>
      <c r="G37" s="82"/>
      <c r="H37" s="96" t="s">
        <v>60</v>
      </c>
    </row>
    <row r="38" spans="1:8" ht="13.5" customHeight="1" thickBot="1">
      <c r="A38" s="110"/>
      <c r="B38" s="48" t="s">
        <v>47</v>
      </c>
      <c r="C38" s="57">
        <f>SUM(C34:C37)</f>
        <v>0</v>
      </c>
      <c r="D38" s="18">
        <f>SUM(D34:D37)</f>
        <v>0</v>
      </c>
      <c r="E38" s="19" t="e">
        <f t="shared" si="0"/>
        <v>#DIV/0!</v>
      </c>
      <c r="F38" s="95"/>
      <c r="G38" s="94"/>
      <c r="H38" s="90"/>
    </row>
    <row r="39" spans="1:8" ht="13.5" customHeight="1">
      <c r="A39" s="109" t="s">
        <v>57</v>
      </c>
      <c r="B39" s="45" t="s">
        <v>17</v>
      </c>
      <c r="C39" s="50"/>
      <c r="D39" s="14"/>
      <c r="E39" s="15" t="e">
        <f t="shared" si="0"/>
        <v>#DIV/0!</v>
      </c>
      <c r="F39" s="77"/>
      <c r="G39" s="78"/>
      <c r="H39" s="61" t="s">
        <v>60</v>
      </c>
    </row>
    <row r="40" spans="1:8" ht="13.5" customHeight="1">
      <c r="A40" s="110"/>
      <c r="B40" s="41" t="s">
        <v>19</v>
      </c>
      <c r="C40" s="51"/>
      <c r="D40" s="16"/>
      <c r="E40" s="17" t="e">
        <f t="shared" si="0"/>
        <v>#DIV/0!</v>
      </c>
      <c r="F40" s="79"/>
      <c r="G40" s="80"/>
      <c r="H40" s="60" t="s">
        <v>60</v>
      </c>
    </row>
    <row r="41" spans="1:8" ht="13.5" customHeight="1">
      <c r="A41" s="110"/>
      <c r="B41" s="41" t="s">
        <v>20</v>
      </c>
      <c r="C41" s="51"/>
      <c r="D41" s="16"/>
      <c r="E41" s="17" t="e">
        <f t="shared" si="0"/>
        <v>#DIV/0!</v>
      </c>
      <c r="F41" s="79"/>
      <c r="G41" s="80"/>
      <c r="H41" s="60" t="s">
        <v>60</v>
      </c>
    </row>
    <row r="42" spans="1:8" ht="13.5" customHeight="1" thickBot="1">
      <c r="A42" s="120"/>
      <c r="B42" s="42" t="s">
        <v>47</v>
      </c>
      <c r="C42" s="52">
        <f>SUM(C39:C41)</f>
        <v>0</v>
      </c>
      <c r="D42" s="32">
        <f>SUM(D39:D41)</f>
        <v>0</v>
      </c>
      <c r="E42" s="35" t="e">
        <f t="shared" si="0"/>
        <v>#DIV/0!</v>
      </c>
      <c r="F42" s="83"/>
      <c r="G42" s="84"/>
      <c r="H42" s="60" t="s">
        <v>60</v>
      </c>
    </row>
    <row r="43" spans="1:8" ht="13.5" customHeight="1">
      <c r="A43" s="109" t="s">
        <v>58</v>
      </c>
      <c r="B43" s="45" t="s">
        <v>39</v>
      </c>
      <c r="C43" s="50"/>
      <c r="D43" s="14"/>
      <c r="E43" s="15" t="e">
        <f t="shared" si="0"/>
        <v>#DIV/0!</v>
      </c>
      <c r="F43" s="50">
        <v>99554</v>
      </c>
      <c r="G43" s="14">
        <v>25253</v>
      </c>
      <c r="H43" s="15">
        <v>0.2537</v>
      </c>
    </row>
    <row r="44" spans="1:8" ht="13.5" customHeight="1">
      <c r="A44" s="110"/>
      <c r="B44" s="48" t="s">
        <v>41</v>
      </c>
      <c r="C44" s="57"/>
      <c r="D44" s="18"/>
      <c r="E44" s="19" t="e">
        <f t="shared" si="0"/>
        <v>#DIV/0!</v>
      </c>
      <c r="F44" s="57">
        <v>13084</v>
      </c>
      <c r="G44" s="18">
        <v>3308</v>
      </c>
      <c r="H44" s="19">
        <v>0.2528</v>
      </c>
    </row>
    <row r="45" spans="1:8" ht="13.5" customHeight="1" thickBot="1">
      <c r="A45" s="110"/>
      <c r="B45" s="48" t="s">
        <v>47</v>
      </c>
      <c r="C45" s="57">
        <f>SUM(C43:C44)</f>
        <v>0</v>
      </c>
      <c r="D45" s="18">
        <f>SUM(D43:D44)</f>
        <v>0</v>
      </c>
      <c r="E45" s="19" t="e">
        <f t="shared" si="0"/>
        <v>#DIV/0!</v>
      </c>
      <c r="F45" s="57">
        <v>112638</v>
      </c>
      <c r="G45" s="18">
        <v>28561</v>
      </c>
      <c r="H45" s="19">
        <v>0.2536</v>
      </c>
    </row>
    <row r="46" spans="1:8" ht="13.5" customHeight="1">
      <c r="A46" s="129" t="s">
        <v>68</v>
      </c>
      <c r="B46" s="40" t="s">
        <v>69</v>
      </c>
      <c r="C46" s="50"/>
      <c r="D46" s="14"/>
      <c r="E46" s="15" t="e">
        <f>ROUND(D46/C46,4)</f>
        <v>#DIV/0!</v>
      </c>
      <c r="F46" s="77"/>
      <c r="G46" s="78"/>
      <c r="H46" s="61" t="s">
        <v>60</v>
      </c>
    </row>
    <row r="47" spans="1:8" ht="13.5" customHeight="1">
      <c r="A47" s="130"/>
      <c r="B47" s="41" t="s">
        <v>18</v>
      </c>
      <c r="C47" s="51"/>
      <c r="D47" s="16"/>
      <c r="E47" s="17" t="e">
        <f t="shared" si="0"/>
        <v>#DIV/0!</v>
      </c>
      <c r="F47" s="79"/>
      <c r="G47" s="80"/>
      <c r="H47" s="60" t="s">
        <v>60</v>
      </c>
    </row>
    <row r="48" spans="1:8" ht="13.5" customHeight="1" thickBot="1">
      <c r="A48" s="131"/>
      <c r="B48" s="59" t="s">
        <v>47</v>
      </c>
      <c r="C48" s="55">
        <f>SUM(C46:C47)</f>
        <v>0</v>
      </c>
      <c r="D48" s="34">
        <f>SUM(D46:D47)</f>
        <v>0</v>
      </c>
      <c r="E48" s="35" t="e">
        <f t="shared" si="0"/>
        <v>#DIV/0!</v>
      </c>
      <c r="F48" s="91"/>
      <c r="G48" s="88"/>
      <c r="H48" s="63" t="s">
        <v>60</v>
      </c>
    </row>
    <row r="49" spans="1:8" ht="13.5" customHeight="1">
      <c r="A49" s="109" t="s">
        <v>59</v>
      </c>
      <c r="B49" s="40" t="s">
        <v>12</v>
      </c>
      <c r="C49" s="50"/>
      <c r="D49" s="14"/>
      <c r="E49" s="15" t="e">
        <f t="shared" si="0"/>
        <v>#DIV/0!</v>
      </c>
      <c r="F49" s="50">
        <v>28010</v>
      </c>
      <c r="G49" s="14">
        <v>3715</v>
      </c>
      <c r="H49" s="15">
        <v>0.1326</v>
      </c>
    </row>
    <row r="50" spans="1:8" ht="13.5" customHeight="1">
      <c r="A50" s="110"/>
      <c r="B50" s="48" t="s">
        <v>13</v>
      </c>
      <c r="C50" s="57"/>
      <c r="D50" s="18"/>
      <c r="E50" s="17" t="e">
        <f t="shared" si="0"/>
        <v>#DIV/0!</v>
      </c>
      <c r="F50" s="57">
        <v>22861</v>
      </c>
      <c r="G50" s="18">
        <v>3174</v>
      </c>
      <c r="H50" s="17">
        <v>0.1388</v>
      </c>
    </row>
    <row r="51" spans="1:8" ht="13.5" customHeight="1" thickBot="1">
      <c r="A51" s="120"/>
      <c r="B51" s="48" t="s">
        <v>47</v>
      </c>
      <c r="C51" s="55">
        <f>SUM(C49:C50)</f>
        <v>0</v>
      </c>
      <c r="D51" s="34">
        <f>SUM(D49:D50)</f>
        <v>0</v>
      </c>
      <c r="E51" s="35" t="e">
        <f t="shared" si="0"/>
        <v>#DIV/0!</v>
      </c>
      <c r="F51" s="55">
        <v>50871</v>
      </c>
      <c r="G51" s="34">
        <v>6889</v>
      </c>
      <c r="H51" s="35">
        <v>0.1354</v>
      </c>
    </row>
    <row r="52" spans="1:8" ht="13.5" thickBot="1">
      <c r="A52" s="71" t="s">
        <v>61</v>
      </c>
      <c r="B52" s="72"/>
      <c r="C52" s="58">
        <f>SUM(C8:C13,C15:C17,C23:C25,C27:C29,C31:C32,C34:C37,C39:C41,C43:C44,C46:C47,C49:C50,C19:C21)</f>
        <v>0</v>
      </c>
      <c r="D52" s="22">
        <f>SUM(D8:D13,D15:D17,D23:D25,D27:D29,D19:D21,D31:D32,D34:D37,D39:D41,D43:D44,D46:D47,D49:D50)</f>
        <v>0</v>
      </c>
      <c r="E52" s="23" t="e">
        <f t="shared" si="0"/>
        <v>#DIV/0!</v>
      </c>
      <c r="F52" s="58">
        <v>742588</v>
      </c>
      <c r="G52" s="22">
        <v>136452</v>
      </c>
      <c r="H52" s="23">
        <v>0.1838</v>
      </c>
    </row>
    <row r="53" spans="1:8" ht="12.75">
      <c r="A53" s="70" t="s">
        <v>42</v>
      </c>
      <c r="B53" s="70"/>
      <c r="C53" s="70"/>
      <c r="D53" s="70"/>
      <c r="E53" s="70"/>
      <c r="F53" s="70"/>
      <c r="G53" s="70"/>
      <c r="H53" s="70"/>
    </row>
    <row r="54" spans="1:8" ht="12.75">
      <c r="A54" s="114"/>
      <c r="B54" s="115"/>
      <c r="C54" s="115"/>
      <c r="D54" s="115"/>
      <c r="E54" s="115"/>
      <c r="F54" s="115"/>
      <c r="G54" s="115"/>
      <c r="H54" s="115"/>
    </row>
    <row r="55" spans="2:8" ht="12.75">
      <c r="B55" s="12"/>
      <c r="C55" s="12"/>
      <c r="D55" s="12"/>
      <c r="E55" s="12"/>
      <c r="F55" s="12"/>
      <c r="G55" s="12"/>
      <c r="H55" s="12"/>
    </row>
    <row r="56" spans="2:8" ht="12.75">
      <c r="B56" s="12"/>
      <c r="C56" s="12"/>
      <c r="D56" s="12"/>
      <c r="E56" s="12"/>
      <c r="F56" s="12"/>
      <c r="G56" s="12"/>
      <c r="H56" s="12"/>
    </row>
    <row r="57" spans="2:8" ht="12.75">
      <c r="B57" s="12"/>
      <c r="C57" s="12"/>
      <c r="D57" s="12"/>
      <c r="E57" s="12"/>
      <c r="F57" s="12"/>
      <c r="G57" s="12"/>
      <c r="H57" s="12"/>
    </row>
    <row r="58" spans="2:8" ht="12.75">
      <c r="B58" s="12"/>
      <c r="C58" s="12"/>
      <c r="D58" s="12"/>
      <c r="E58" s="12"/>
      <c r="F58" s="12"/>
      <c r="G58" s="12"/>
      <c r="H58" s="12"/>
    </row>
    <row r="59" spans="2:8" ht="12.75">
      <c r="B59" s="12"/>
      <c r="C59" s="12"/>
      <c r="D59" s="12"/>
      <c r="E59" s="12"/>
      <c r="F59" s="12"/>
      <c r="G59" s="12"/>
      <c r="H59" s="12"/>
    </row>
    <row r="60" spans="2:8" ht="12.75">
      <c r="B60" s="12"/>
      <c r="C60" s="12"/>
      <c r="D60" s="12"/>
      <c r="E60" s="12"/>
      <c r="F60" s="12"/>
      <c r="G60" s="12"/>
      <c r="H60" s="12"/>
    </row>
    <row r="61" spans="2:8" ht="12.75">
      <c r="B61" s="12"/>
      <c r="C61" s="12"/>
      <c r="D61" s="12"/>
      <c r="E61" s="12"/>
      <c r="F61" s="12"/>
      <c r="G61" s="12"/>
      <c r="H61" s="12"/>
    </row>
    <row r="62" spans="2:8" ht="12.75">
      <c r="B62" s="12"/>
      <c r="C62" s="12"/>
      <c r="D62" s="12"/>
      <c r="E62" s="12"/>
      <c r="F62" s="12"/>
      <c r="G62" s="12"/>
      <c r="H62" s="12"/>
    </row>
  </sheetData>
  <sheetProtection/>
  <mergeCells count="20">
    <mergeCell ref="A2:H2"/>
    <mergeCell ref="B3:H3"/>
    <mergeCell ref="A4:A7"/>
    <mergeCell ref="B4:B7"/>
    <mergeCell ref="C4:E4"/>
    <mergeCell ref="F4:H4"/>
    <mergeCell ref="E5:E6"/>
    <mergeCell ref="H5:H6"/>
    <mergeCell ref="A9:A14"/>
    <mergeCell ref="A15:A18"/>
    <mergeCell ref="A20:A22"/>
    <mergeCell ref="A23:A26"/>
    <mergeCell ref="A28:A30"/>
    <mergeCell ref="A31:A33"/>
    <mergeCell ref="A34:A38"/>
    <mergeCell ref="A39:A42"/>
    <mergeCell ref="A43:A45"/>
    <mergeCell ref="A46:A48"/>
    <mergeCell ref="A49:A51"/>
    <mergeCell ref="A54:H54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岩手県選挙管理委員会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H12岩手県</dc:creator>
  <cp:keywords/>
  <dc:description/>
  <cp:lastModifiedBy>007987</cp:lastModifiedBy>
  <cp:lastPrinted>2023-08-30T01:15:01Z</cp:lastPrinted>
  <dcterms:created xsi:type="dcterms:W3CDTF">2002-11-14T10:59:29Z</dcterms:created>
  <dcterms:modified xsi:type="dcterms:W3CDTF">2023-08-30T01:27:57Z</dcterms:modified>
  <cp:category/>
  <cp:version/>
  <cp:contentType/>
  <cp:contentStatus/>
</cp:coreProperties>
</file>