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_FilterDatabase" localSheetId="0" hidden="1">'Sheet1'!$E$3:$E$116</definedName>
    <definedName name="_xlnm.Print_Area" localSheetId="0">'Sheet1'!$A$1:$J$127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<sst xmlns="http://schemas.openxmlformats.org/spreadsheetml/2006/main" count="571" uniqueCount="179">
  <si>
    <t>開催月日</t>
  </si>
  <si>
    <t>講座実施校</t>
  </si>
  <si>
    <t>受講者数</t>
  </si>
  <si>
    <t>内容</t>
  </si>
  <si>
    <t>洋野町立宿戸小学校</t>
  </si>
  <si>
    <t>洋野町立城内中学校</t>
  </si>
  <si>
    <t>洋野町立角浜中学校</t>
  </si>
  <si>
    <t>野田村立野田中学校</t>
  </si>
  <si>
    <t>洋野町立中野小学校</t>
  </si>
  <si>
    <t>木</t>
  </si>
  <si>
    <t>久慈市立小袖小学校</t>
  </si>
  <si>
    <t>火</t>
  </si>
  <si>
    <t>講座</t>
  </si>
  <si>
    <t>講座・現地</t>
  </si>
  <si>
    <t>久慈市立枝成沢小学校</t>
  </si>
  <si>
    <t>野田村立野田小学校</t>
  </si>
  <si>
    <t>月</t>
  </si>
  <si>
    <t>普代村立普代小学校</t>
  </si>
  <si>
    <t>金</t>
  </si>
  <si>
    <t>久慈市立宇部中学校</t>
  </si>
  <si>
    <t>教職員</t>
  </si>
  <si>
    <t>久慈国家石油備蓄基地</t>
  </si>
  <si>
    <t>職員等</t>
  </si>
  <si>
    <t>水</t>
  </si>
  <si>
    <t>洋野町立宿戸中学校</t>
  </si>
  <si>
    <t>久慈市立三崎中学校</t>
  </si>
  <si>
    <t>久慈市立久慈湊小学校</t>
  </si>
  <si>
    <t>久慈市立侍浜中学校</t>
  </si>
  <si>
    <t>久慈市立長内小学校</t>
  </si>
  <si>
    <t>洋野町立種市小学校</t>
  </si>
  <si>
    <t>木</t>
  </si>
  <si>
    <t>火</t>
  </si>
  <si>
    <t>洋野町立平内小学校</t>
  </si>
  <si>
    <t>久慈市立宇部中学校</t>
  </si>
  <si>
    <t>普代村立普代中学校</t>
  </si>
  <si>
    <t>久慈市立久慈湊小学校</t>
  </si>
  <si>
    <t>久慈市立平山小学校</t>
  </si>
  <si>
    <t>久慈市立小袖小学校</t>
  </si>
  <si>
    <t>洋野町立種市小学校</t>
  </si>
  <si>
    <t>洋野町立角浜小学校</t>
  </si>
  <si>
    <t>久慈市立長内小学校</t>
  </si>
  <si>
    <t>久慈市立侍浜中学校</t>
  </si>
  <si>
    <t>洋野町立宿戸小学校</t>
  </si>
  <si>
    <t>累計</t>
  </si>
  <si>
    <t>人</t>
  </si>
  <si>
    <t>回</t>
  </si>
  <si>
    <t>曜
日</t>
  </si>
  <si>
    <t>教員,PTA</t>
  </si>
  <si>
    <t>金</t>
  </si>
  <si>
    <t>水</t>
  </si>
  <si>
    <t>月</t>
  </si>
  <si>
    <t>3,4,5,6</t>
  </si>
  <si>
    <t>3,4</t>
  </si>
  <si>
    <t>1,2,3</t>
  </si>
  <si>
    <t>〃</t>
  </si>
  <si>
    <t>1,2,3</t>
  </si>
  <si>
    <t>1,2,3,4,5,6</t>
  </si>
  <si>
    <t>4,5,6</t>
  </si>
  <si>
    <t>1,2,3,4,5,6</t>
  </si>
  <si>
    <t>5・6</t>
  </si>
  <si>
    <t>3,4,5,6</t>
  </si>
  <si>
    <t>1,2,3</t>
  </si>
  <si>
    <t>4,5,6</t>
  </si>
  <si>
    <t>1,2,3,PTA</t>
  </si>
  <si>
    <t>5,6,PTA</t>
  </si>
  <si>
    <t>〃</t>
  </si>
  <si>
    <t>〃</t>
  </si>
  <si>
    <t>〃</t>
  </si>
  <si>
    <t>年
度</t>
  </si>
  <si>
    <t>久慈市立久慈中学校</t>
  </si>
  <si>
    <t>久慈市立久慈湊小学校</t>
  </si>
  <si>
    <t>水</t>
  </si>
  <si>
    <t>岩手県久慈地区合同庁舎</t>
  </si>
  <si>
    <t>庁舎職員</t>
  </si>
  <si>
    <t>〃</t>
  </si>
  <si>
    <t>火</t>
  </si>
  <si>
    <t>久慈市立久喜小学校</t>
  </si>
  <si>
    <t>講座</t>
  </si>
  <si>
    <t>久慈市立夏井小学校</t>
  </si>
  <si>
    <t>久慈市立長内中学校</t>
  </si>
  <si>
    <t>洋野町立種市中学校</t>
  </si>
  <si>
    <r>
      <t>1</t>
    </r>
    <r>
      <rPr>
        <sz val="11"/>
        <rFont val="ＭＳ Ｐゴシック"/>
        <family val="3"/>
      </rPr>
      <t>,2,3</t>
    </r>
  </si>
  <si>
    <t>久慈市立山形中学校</t>
  </si>
  <si>
    <t>久慈市立小久慈小学校</t>
  </si>
  <si>
    <r>
      <t>1</t>
    </r>
    <r>
      <rPr>
        <sz val="11"/>
        <rFont val="ＭＳ Ｐゴシック"/>
        <family val="3"/>
      </rPr>
      <t>,2,3,4,5,6</t>
    </r>
  </si>
  <si>
    <t>久慈市立来内小学校</t>
  </si>
  <si>
    <r>
      <t>5</t>
    </r>
    <r>
      <rPr>
        <sz val="11"/>
        <rFont val="ＭＳ Ｐゴシック"/>
        <family val="3"/>
      </rPr>
      <t>,6</t>
    </r>
  </si>
  <si>
    <t>1,2,3</t>
  </si>
  <si>
    <t>久慈市立久慈小学校</t>
  </si>
  <si>
    <t>3,4</t>
  </si>
  <si>
    <r>
      <t>2</t>
    </r>
    <r>
      <rPr>
        <sz val="11"/>
        <rFont val="ＭＳ Ｐゴシック"/>
        <family val="3"/>
      </rPr>
      <t>,4</t>
    </r>
  </si>
  <si>
    <t>九戸村立伊保内小学校</t>
  </si>
  <si>
    <t>久慈市立夏井中学校</t>
  </si>
  <si>
    <t>一戸町立小鳥谷中学校</t>
  </si>
  <si>
    <r>
      <t>1</t>
    </r>
    <r>
      <rPr>
        <sz val="11"/>
        <rFont val="ＭＳ Ｐゴシック"/>
        <family val="3"/>
      </rPr>
      <t>,2,3</t>
    </r>
  </si>
  <si>
    <t>久慈市立久喜小学校</t>
  </si>
  <si>
    <r>
      <t>1</t>
    </r>
    <r>
      <rPr>
        <sz val="11"/>
        <rFont val="ＭＳ Ｐゴシック"/>
        <family val="3"/>
      </rPr>
      <t>,2,3,4,5,6,保護者</t>
    </r>
  </si>
  <si>
    <t>久慈市立夏井小学校</t>
  </si>
  <si>
    <t>1,2,3</t>
  </si>
  <si>
    <t>火</t>
  </si>
  <si>
    <t>対象者
(教員含む）</t>
  </si>
  <si>
    <t>1,2,3</t>
  </si>
  <si>
    <t>1,2,3</t>
  </si>
  <si>
    <t>1,2,3</t>
  </si>
  <si>
    <t>5,6</t>
  </si>
  <si>
    <t>5,PTA</t>
  </si>
  <si>
    <t>3,4,5,6</t>
  </si>
  <si>
    <t>1,2,3,4,5,6</t>
  </si>
  <si>
    <t>3,4,5,6</t>
  </si>
  <si>
    <t>1,2,3,4,5,6</t>
  </si>
  <si>
    <t>1,2,3,4,5,6,保護者</t>
  </si>
  <si>
    <t>火</t>
  </si>
  <si>
    <t>久慈市立夏井小学校</t>
  </si>
  <si>
    <t>教職員,PTA</t>
  </si>
  <si>
    <t>洋野町立中野中学校</t>
  </si>
  <si>
    <t>1,2,3</t>
  </si>
  <si>
    <t>洋野町立宿戸小学校</t>
  </si>
  <si>
    <t>1,2,3,4,5,6</t>
  </si>
  <si>
    <t>洋野町立中野小学校</t>
  </si>
  <si>
    <t>洋野町立種市小学校</t>
  </si>
  <si>
    <t>3,4</t>
  </si>
  <si>
    <t>洋野町立林郷小学校</t>
  </si>
  <si>
    <t>久慈市立長内小学校</t>
  </si>
  <si>
    <t>現地</t>
  </si>
  <si>
    <t>久慈東高校</t>
  </si>
  <si>
    <t>1,2,3</t>
  </si>
  <si>
    <t>日</t>
  </si>
  <si>
    <t>久慈港(久慈みなと・さかなまつりイベント)</t>
  </si>
  <si>
    <t>希望者(主に親子)</t>
  </si>
  <si>
    <t>津波防災教育講座　開催実績及び開催予定集計表</t>
  </si>
  <si>
    <t>講座</t>
  </si>
  <si>
    <t>水門等遠隔化担当者（防災・水産・消防）</t>
  </si>
  <si>
    <t>市町村、消防本部</t>
  </si>
  <si>
    <t>久慈市立久慈湊小学校</t>
  </si>
  <si>
    <t>3,4</t>
  </si>
  <si>
    <t>希望者(一般)</t>
  </si>
  <si>
    <t>久慈工業高校</t>
  </si>
  <si>
    <t>1,2,3</t>
  </si>
  <si>
    <t>洋野町立中野中学校</t>
  </si>
  <si>
    <t>久慈市立宇部小学校</t>
  </si>
  <si>
    <t>3.4.5.6</t>
  </si>
  <si>
    <t>一般（親子・全校）</t>
  </si>
  <si>
    <t>洋野町立中野小学校</t>
  </si>
  <si>
    <t>② 一致する学校名をハイライト表示させます</t>
  </si>
  <si>
    <t>① 枠をクリックしてリストから学校名を選択します</t>
  </si>
  <si>
    <t>　↑ つくってみました。</t>
  </si>
  <si>
    <t>③ Deleteキーで空欄にしてもとに戻します</t>
  </si>
  <si>
    <t>　※選択リストの並びは左の表と同じです。</t>
  </si>
  <si>
    <t>未定</t>
  </si>
  <si>
    <t>野田村立野田中学校</t>
  </si>
  <si>
    <t>久慈電気労働者災害防止協議会</t>
  </si>
  <si>
    <t>洋野町立中野小学校</t>
  </si>
  <si>
    <t>洋野町立宿戸小学校</t>
  </si>
  <si>
    <t>久慈市立小国小学校</t>
  </si>
  <si>
    <t>洋野町民生委員会</t>
  </si>
  <si>
    <t>一般</t>
  </si>
  <si>
    <t>1,4,5,6</t>
  </si>
  <si>
    <t>希望者（一般）</t>
  </si>
  <si>
    <t>岩手県立一戸高校</t>
  </si>
  <si>
    <t>久慈市立久慈小学校</t>
  </si>
  <si>
    <t>洋野町立中野小学校</t>
  </si>
  <si>
    <t>久慈市立三崎中学校</t>
  </si>
  <si>
    <t>久慈市立宇部中学校</t>
  </si>
  <si>
    <t>洋野町立種市中学校</t>
  </si>
  <si>
    <t>久慈市立久慈湊小学校</t>
  </si>
  <si>
    <t>久慈東高校</t>
  </si>
  <si>
    <t>久慈高校</t>
  </si>
  <si>
    <t>久慈市立侍浜小学校</t>
  </si>
  <si>
    <t>洋野町立中野小学校</t>
  </si>
  <si>
    <t>久慈市立三崎中学校</t>
  </si>
  <si>
    <t>久慈市立小久慈小学校</t>
  </si>
  <si>
    <t>久慈市立久慈小学校</t>
  </si>
  <si>
    <t>久慈市立長内小学校</t>
  </si>
  <si>
    <t>久慈市立久慈湊小学校</t>
  </si>
  <si>
    <t>洋野町立中野中学校</t>
  </si>
  <si>
    <r>
      <t>5</t>
    </r>
    <r>
      <rPr>
        <sz val="11"/>
        <rFont val="ＭＳ Ｐゴシック"/>
        <family val="3"/>
      </rPr>
      <t>,6</t>
    </r>
  </si>
  <si>
    <r>
      <t>1</t>
    </r>
    <r>
      <rPr>
        <sz val="11"/>
        <rFont val="ＭＳ Ｐゴシック"/>
        <family val="3"/>
      </rPr>
      <t>,2,3</t>
    </r>
  </si>
  <si>
    <t>洋野町立種市小学校</t>
  </si>
  <si>
    <t>洋野町立宿戸小学校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</si>
</sst>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m\-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>
        <color indexed="8"/>
      </top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/>
      <right style="hair"/>
      <top style="thin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/>
      <top style="hair"/>
      <bottom>
        <color indexed="63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</border>
    <border>
      <left style="hair"/>
      <right style="hair"/>
      <top style="thin">
        <color theme="1"/>
      </top>
      <bottom>
        <color indexed="63"/>
      </bottom>
    </border>
    <border>
      <left style="hair">
        <color theme="1"/>
      </left>
      <right style="thin">
        <color theme="1"/>
      </right>
      <top style="thin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>
        <color indexed="63"/>
      </top>
      <bottom style="hair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hair">
        <color theme="1"/>
      </bottom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hair">
        <color theme="1"/>
      </left>
      <right style="hair">
        <color theme="1"/>
      </right>
      <top style="hair">
        <color theme="1"/>
      </top>
      <bottom style="thin"/>
    </border>
    <border>
      <left style="hair">
        <color theme="1"/>
      </left>
      <right style="thin">
        <color theme="1"/>
      </right>
      <top style="hair">
        <color theme="1"/>
      </top>
      <bottom style="thin"/>
    </border>
    <border>
      <left style="thin">
        <color theme="1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theme="1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>
        <color indexed="8"/>
      </right>
      <top style="hair"/>
      <bottom>
        <color indexed="63"/>
      </bottom>
    </border>
    <border>
      <left style="thin">
        <color theme="1"/>
      </left>
      <right style="thin"/>
      <top style="thin">
        <color theme="1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theme="1"/>
      </right>
      <top style="thin">
        <color theme="1"/>
      </top>
      <bottom style="hair"/>
    </border>
    <border>
      <left style="thin"/>
      <right style="hair">
        <color theme="1"/>
      </right>
      <top style="hair"/>
      <bottom style="hair"/>
    </border>
    <border>
      <left style="thin"/>
      <right style="hair">
        <color theme="1"/>
      </right>
      <top style="hair"/>
      <bottom style="thin"/>
    </border>
    <border>
      <left style="thin"/>
      <right style="hair">
        <color theme="1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/>
    </xf>
    <xf numFmtId="177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shrinkToFit="1"/>
    </xf>
    <xf numFmtId="177" fontId="0" fillId="0" borderId="11" xfId="0" applyNumberFormat="1" applyFont="1" applyFill="1" applyBorder="1" applyAlignment="1">
      <alignment horizontal="right"/>
    </xf>
    <xf numFmtId="177" fontId="0" fillId="0" borderId="1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right"/>
    </xf>
    <xf numFmtId="177" fontId="0" fillId="0" borderId="12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horizontal="right"/>
    </xf>
    <xf numFmtId="177" fontId="0" fillId="0" borderId="13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58" fontId="0" fillId="0" borderId="15" xfId="0" applyNumberFormat="1" applyFont="1" applyFill="1" applyBorder="1" applyAlignment="1">
      <alignment horizontal="left" shrinkToFit="1"/>
    </xf>
    <xf numFmtId="0" fontId="0" fillId="0" borderId="15" xfId="0" applyFont="1" applyFill="1" applyBorder="1" applyAlignment="1">
      <alignment/>
    </xf>
    <xf numFmtId="177" fontId="0" fillId="0" borderId="15" xfId="0" applyNumberFormat="1" applyFont="1" applyFill="1" applyBorder="1" applyAlignment="1">
      <alignment horizontal="right"/>
    </xf>
    <xf numFmtId="177" fontId="0" fillId="0" borderId="15" xfId="0" applyNumberFormat="1" applyFont="1" applyFill="1" applyBorder="1" applyAlignment="1">
      <alignment horizontal="right" vertical="center"/>
    </xf>
    <xf numFmtId="58" fontId="0" fillId="0" borderId="10" xfId="0" applyNumberFormat="1" applyFont="1" applyFill="1" applyBorder="1" applyAlignment="1">
      <alignment horizontal="left" shrinkToFit="1"/>
    </xf>
    <xf numFmtId="17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58" fontId="0" fillId="0" borderId="10" xfId="0" applyNumberFormat="1" applyFont="1" applyFill="1" applyBorder="1" applyAlignment="1">
      <alignment horizontal="left" vertical="center" shrinkToFit="1"/>
    </xf>
    <xf numFmtId="58" fontId="0" fillId="0" borderId="11" xfId="0" applyNumberFormat="1" applyFont="1" applyFill="1" applyBorder="1" applyAlignment="1">
      <alignment horizontal="left" shrinkToFit="1"/>
    </xf>
    <xf numFmtId="58" fontId="0" fillId="0" borderId="12" xfId="0" applyNumberFormat="1" applyFont="1" applyFill="1" applyBorder="1" applyAlignment="1">
      <alignment horizontal="left" shrinkToFit="1"/>
    </xf>
    <xf numFmtId="58" fontId="0" fillId="0" borderId="13" xfId="0" applyNumberFormat="1" applyFont="1" applyFill="1" applyBorder="1" applyAlignment="1">
      <alignment horizontal="left" shrinkToFit="1"/>
    </xf>
    <xf numFmtId="58" fontId="0" fillId="0" borderId="0" xfId="0" applyNumberFormat="1" applyFont="1" applyFill="1" applyAlignment="1">
      <alignment vertical="center" shrinkToFit="1"/>
    </xf>
    <xf numFmtId="0" fontId="0" fillId="0" borderId="14" xfId="0" applyFont="1" applyFill="1" applyBorder="1" applyAlignment="1">
      <alignment horizontal="center" vertical="center"/>
    </xf>
    <xf numFmtId="58" fontId="0" fillId="0" borderId="14" xfId="0" applyNumberFormat="1" applyFont="1" applyFill="1" applyBorder="1" applyAlignment="1">
      <alignment horizontal="left" vertical="center" shrinkToFit="1"/>
    </xf>
    <xf numFmtId="177" fontId="0" fillId="0" borderId="14" xfId="0" applyNumberFormat="1" applyFont="1" applyFill="1" applyBorder="1" applyAlignment="1">
      <alignment horizontal="right" vertical="center"/>
    </xf>
    <xf numFmtId="58" fontId="0" fillId="0" borderId="15" xfId="0" applyNumberFormat="1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/>
    </xf>
    <xf numFmtId="58" fontId="0" fillId="0" borderId="16" xfId="0" applyNumberFormat="1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15" xfId="0" applyFont="1" applyFill="1" applyBorder="1" applyAlignment="1">
      <alignment horizontal="center" vertical="center" shrinkToFit="1"/>
    </xf>
    <xf numFmtId="58" fontId="0" fillId="0" borderId="14" xfId="0" applyNumberFormat="1" applyFont="1" applyFill="1" applyBorder="1" applyAlignment="1">
      <alignment horizontal="left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 vertical="center" shrinkToFit="1"/>
    </xf>
    <xf numFmtId="177" fontId="0" fillId="0" borderId="14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58" fontId="0" fillId="0" borderId="10" xfId="0" applyNumberFormat="1" applyFont="1" applyFill="1" applyBorder="1" applyAlignment="1">
      <alignment horizontal="left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3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58" fontId="0" fillId="33" borderId="10" xfId="0" applyNumberFormat="1" applyFont="1" applyFill="1" applyBorder="1" applyAlignment="1">
      <alignment horizontal="left" shrinkToFi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shrinkToFit="1"/>
    </xf>
    <xf numFmtId="177" fontId="0" fillId="33" borderId="10" xfId="0" applyNumberFormat="1" applyFont="1" applyFill="1" applyBorder="1" applyAlignment="1">
      <alignment horizontal="right"/>
    </xf>
    <xf numFmtId="177" fontId="0" fillId="33" borderId="10" xfId="0" applyNumberFormat="1" applyFont="1" applyFill="1" applyBorder="1" applyAlignment="1">
      <alignment horizontal="right" vertical="center"/>
    </xf>
    <xf numFmtId="0" fontId="0" fillId="33" borderId="23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15" xfId="0" applyFont="1" applyFill="1" applyBorder="1" applyAlignment="1">
      <alignment/>
    </xf>
    <xf numFmtId="0" fontId="0" fillId="0" borderId="32" xfId="0" applyFont="1" applyFill="1" applyBorder="1" applyAlignment="1">
      <alignment horizontal="center" vertical="center"/>
    </xf>
    <xf numFmtId="58" fontId="0" fillId="0" borderId="32" xfId="0" applyNumberFormat="1" applyFont="1" applyFill="1" applyBorder="1" applyAlignment="1">
      <alignment horizontal="left" shrinkToFit="1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/>
    </xf>
    <xf numFmtId="0" fontId="0" fillId="0" borderId="32" xfId="0" applyFont="1" applyFill="1" applyBorder="1" applyAlignment="1">
      <alignment horizontal="center" vertical="center" shrinkToFit="1"/>
    </xf>
    <xf numFmtId="177" fontId="0" fillId="0" borderId="32" xfId="0" applyNumberFormat="1" applyFont="1" applyFill="1" applyBorder="1" applyAlignment="1">
      <alignment horizontal="right"/>
    </xf>
    <xf numFmtId="177" fontId="0" fillId="0" borderId="33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77" fontId="0" fillId="33" borderId="35" xfId="0" applyNumberFormat="1" applyFont="1" applyFill="1" applyBorder="1" applyAlignment="1">
      <alignment horizontal="right" vertical="center"/>
    </xf>
    <xf numFmtId="58" fontId="0" fillId="33" borderId="10" xfId="0" applyNumberFormat="1" applyFont="1" applyFill="1" applyBorder="1" applyAlignment="1">
      <alignment horizontal="left" vertical="center" shrinkToFi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shrinkToFit="1"/>
    </xf>
    <xf numFmtId="58" fontId="0" fillId="33" borderId="10" xfId="0" applyNumberFormat="1" applyFont="1" applyFill="1" applyBorder="1" applyAlignment="1">
      <alignment horizontal="left" vertical="center" shrinkToFit="1"/>
    </xf>
    <xf numFmtId="0" fontId="0" fillId="33" borderId="10" xfId="0" applyFont="1" applyFill="1" applyBorder="1" applyAlignment="1">
      <alignment vertical="center" shrinkToFit="1"/>
    </xf>
    <xf numFmtId="58" fontId="0" fillId="33" borderId="36" xfId="0" applyNumberFormat="1" applyFont="1" applyFill="1" applyBorder="1" applyAlignment="1">
      <alignment horizontal="left" vertical="center" shrinkToFit="1"/>
    </xf>
    <xf numFmtId="0" fontId="0" fillId="33" borderId="36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vertical="center"/>
    </xf>
    <xf numFmtId="0" fontId="0" fillId="33" borderId="36" xfId="0" applyFont="1" applyFill="1" applyBorder="1" applyAlignment="1">
      <alignment horizontal="center" vertical="center"/>
    </xf>
    <xf numFmtId="177" fontId="0" fillId="33" borderId="36" xfId="0" applyNumberFormat="1" applyFont="1" applyFill="1" applyBorder="1" applyAlignment="1">
      <alignment horizontal="right" vertical="center"/>
    </xf>
    <xf numFmtId="177" fontId="0" fillId="33" borderId="10" xfId="0" applyNumberFormat="1" applyFont="1" applyFill="1" applyBorder="1" applyAlignment="1">
      <alignment horizontal="right" vertical="center"/>
    </xf>
    <xf numFmtId="0" fontId="0" fillId="0" borderId="31" xfId="0" applyFont="1" applyFill="1" applyBorder="1" applyAlignment="1">
      <alignment vertical="center"/>
    </xf>
    <xf numFmtId="58" fontId="0" fillId="0" borderId="31" xfId="0" applyNumberFormat="1" applyFont="1" applyFill="1" applyBorder="1" applyAlignment="1">
      <alignment horizontal="left" vertical="center" shrinkToFit="1"/>
    </xf>
    <xf numFmtId="58" fontId="0" fillId="0" borderId="31" xfId="0" applyNumberFormat="1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58" fontId="0" fillId="0" borderId="36" xfId="0" applyNumberFormat="1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vertical="center"/>
    </xf>
    <xf numFmtId="177" fontId="0" fillId="0" borderId="36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58" fontId="0" fillId="33" borderId="33" xfId="0" applyNumberFormat="1" applyFont="1" applyFill="1" applyBorder="1" applyAlignment="1">
      <alignment horizontal="left" vertical="center" shrinkToFit="1"/>
    </xf>
    <xf numFmtId="0" fontId="0" fillId="33" borderId="33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vertical="center" shrinkToFit="1"/>
    </xf>
    <xf numFmtId="0" fontId="0" fillId="33" borderId="33" xfId="0" applyFont="1" applyFill="1" applyBorder="1" applyAlignment="1">
      <alignment horizontal="right" vertical="center" shrinkToFit="1"/>
    </xf>
    <xf numFmtId="177" fontId="0" fillId="33" borderId="33" xfId="0" applyNumberFormat="1" applyFont="1" applyFill="1" applyBorder="1" applyAlignment="1">
      <alignment horizontal="right" vertical="center"/>
    </xf>
    <xf numFmtId="177" fontId="0" fillId="33" borderId="11" xfId="0" applyNumberFormat="1" applyFont="1" applyFill="1" applyBorder="1" applyAlignment="1">
      <alignment horizontal="right" vertical="center"/>
    </xf>
    <xf numFmtId="0" fontId="0" fillId="33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177" fontId="0" fillId="0" borderId="41" xfId="0" applyNumberFormat="1" applyFont="1" applyFill="1" applyBorder="1" applyAlignment="1">
      <alignment horizontal="right" vertical="center"/>
    </xf>
    <xf numFmtId="0" fontId="0" fillId="0" borderId="41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58" fontId="0" fillId="0" borderId="41" xfId="0" applyNumberFormat="1" applyFont="1" applyFill="1" applyBorder="1" applyAlignment="1">
      <alignment horizontal="left" vertical="center" shrinkToFit="1"/>
    </xf>
    <xf numFmtId="58" fontId="0" fillId="0" borderId="41" xfId="0" applyNumberFormat="1" applyFont="1" applyFill="1" applyBorder="1" applyAlignment="1">
      <alignment horizontal="left" vertical="center" shrinkToFit="1"/>
    </xf>
    <xf numFmtId="0" fontId="6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58" fontId="0" fillId="0" borderId="43" xfId="0" applyNumberFormat="1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177" fontId="0" fillId="0" borderId="43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58" fontId="0" fillId="0" borderId="32" xfId="0" applyNumberFormat="1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177" fontId="0" fillId="0" borderId="32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58" fontId="0" fillId="0" borderId="11" xfId="0" applyNumberFormat="1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58" fontId="0" fillId="0" borderId="50" xfId="0" applyNumberFormat="1" applyFont="1" applyFill="1" applyBorder="1" applyAlignment="1">
      <alignment horizontal="left" vertical="center" shrinkToFit="1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177" fontId="0" fillId="0" borderId="50" xfId="0" applyNumberFormat="1" applyFont="1" applyFill="1" applyBorder="1" applyAlignment="1">
      <alignment horizontal="right" vertical="center"/>
    </xf>
    <xf numFmtId="177" fontId="0" fillId="33" borderId="51" xfId="0" applyNumberFormat="1" applyFont="1" applyFill="1" applyBorder="1" applyAlignment="1">
      <alignment horizontal="right" vertical="center"/>
    </xf>
    <xf numFmtId="0" fontId="0" fillId="0" borderId="52" xfId="0" applyFont="1" applyFill="1" applyBorder="1" applyAlignment="1">
      <alignment vertical="center"/>
    </xf>
    <xf numFmtId="0" fontId="0" fillId="0" borderId="53" xfId="0" applyFont="1" applyFill="1" applyBorder="1" applyAlignment="1">
      <alignment horizontal="center" vertical="center"/>
    </xf>
    <xf numFmtId="58" fontId="0" fillId="0" borderId="53" xfId="0" applyNumberFormat="1" applyFont="1" applyFill="1" applyBorder="1" applyAlignment="1">
      <alignment horizontal="left" vertical="center" shrinkToFit="1"/>
    </xf>
    <xf numFmtId="0" fontId="0" fillId="0" borderId="53" xfId="0" applyFont="1" applyFill="1" applyBorder="1" applyAlignment="1">
      <alignment vertical="center"/>
    </xf>
    <xf numFmtId="0" fontId="0" fillId="0" borderId="53" xfId="0" applyFont="1" applyFill="1" applyBorder="1" applyAlignment="1">
      <alignment horizontal="center" vertical="center"/>
    </xf>
    <xf numFmtId="177" fontId="0" fillId="0" borderId="53" xfId="0" applyNumberFormat="1" applyFont="1" applyFill="1" applyBorder="1" applyAlignment="1">
      <alignment horizontal="right" vertical="center"/>
    </xf>
    <xf numFmtId="0" fontId="0" fillId="0" borderId="54" xfId="0" applyFont="1" applyFill="1" applyBorder="1" applyAlignment="1">
      <alignment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58" fontId="0" fillId="0" borderId="56" xfId="0" applyNumberFormat="1" applyFont="1" applyFill="1" applyBorder="1" applyAlignment="1">
      <alignment horizontal="left" vertical="center" shrinkToFit="1"/>
    </xf>
    <xf numFmtId="0" fontId="0" fillId="0" borderId="56" xfId="0" applyFont="1" applyFill="1" applyBorder="1" applyAlignment="1">
      <alignment vertical="center"/>
    </xf>
    <xf numFmtId="0" fontId="0" fillId="0" borderId="56" xfId="0" applyFont="1" applyFill="1" applyBorder="1" applyAlignment="1">
      <alignment horizontal="center" vertical="center"/>
    </xf>
    <xf numFmtId="177" fontId="0" fillId="0" borderId="56" xfId="0" applyNumberFormat="1" applyFont="1" applyFill="1" applyBorder="1" applyAlignment="1">
      <alignment horizontal="right" vertical="center"/>
    </xf>
    <xf numFmtId="0" fontId="0" fillId="0" borderId="57" xfId="0" applyFont="1" applyFill="1" applyBorder="1" applyAlignment="1">
      <alignment vertical="center"/>
    </xf>
    <xf numFmtId="0" fontId="4" fillId="0" borderId="58" xfId="0" applyFont="1" applyFill="1" applyBorder="1" applyAlignment="1">
      <alignment horizontal="center" vertical="center"/>
    </xf>
    <xf numFmtId="58" fontId="0" fillId="0" borderId="53" xfId="0" applyNumberFormat="1" applyFont="1" applyFill="1" applyBorder="1" applyAlignment="1">
      <alignment horizontal="left" vertical="center" shrinkToFit="1"/>
    </xf>
    <xf numFmtId="177" fontId="0" fillId="0" borderId="59" xfId="0" applyNumberFormat="1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58" fontId="0" fillId="33" borderId="35" xfId="0" applyNumberFormat="1" applyFont="1" applyFill="1" applyBorder="1" applyAlignment="1">
      <alignment horizontal="left" vertical="center" shrinkToFit="1"/>
    </xf>
    <xf numFmtId="0" fontId="0" fillId="33" borderId="35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vertical="center"/>
    </xf>
    <xf numFmtId="0" fontId="0" fillId="33" borderId="61" xfId="0" applyFont="1" applyFill="1" applyBorder="1" applyAlignment="1">
      <alignment vertical="center"/>
    </xf>
    <xf numFmtId="0" fontId="4" fillId="0" borderId="6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58" fontId="0" fillId="0" borderId="35" xfId="0" applyNumberFormat="1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right" vertical="center"/>
    </xf>
    <xf numFmtId="177" fontId="0" fillId="0" borderId="35" xfId="0" applyNumberFormat="1" applyFont="1" applyFill="1" applyBorder="1" applyAlignment="1">
      <alignment horizontal="right" vertical="center"/>
    </xf>
    <xf numFmtId="0" fontId="0" fillId="0" borderId="6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4" fillId="0" borderId="6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shrinkToFit="1"/>
    </xf>
    <xf numFmtId="0" fontId="4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43" fillId="34" borderId="71" xfId="0" applyFont="1" applyFill="1" applyBorder="1" applyAlignment="1">
      <alignment horizontal="center" vertical="center"/>
    </xf>
    <xf numFmtId="0" fontId="43" fillId="34" borderId="72" xfId="0" applyFont="1" applyFill="1" applyBorder="1" applyAlignment="1">
      <alignment horizontal="center" vertical="center"/>
    </xf>
    <xf numFmtId="0" fontId="43" fillId="34" borderId="62" xfId="0" applyFont="1" applyFill="1" applyBorder="1" applyAlignment="1">
      <alignment horizontal="center" vertical="center"/>
    </xf>
    <xf numFmtId="0" fontId="43" fillId="34" borderId="73" xfId="0" applyFont="1" applyFill="1" applyBorder="1" applyAlignment="1">
      <alignment horizontal="center" vertical="center"/>
    </xf>
    <xf numFmtId="0" fontId="43" fillId="34" borderId="74" xfId="0" applyFont="1" applyFill="1" applyBorder="1" applyAlignment="1">
      <alignment horizontal="center" vertical="center"/>
    </xf>
    <xf numFmtId="0" fontId="43" fillId="34" borderId="6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7" fontId="0" fillId="0" borderId="35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58" fontId="0" fillId="0" borderId="35" xfId="0" applyNumberFormat="1" applyFont="1" applyFill="1" applyBorder="1" applyAlignment="1">
      <alignment horizontal="center" vertical="center" shrinkToFit="1"/>
    </xf>
    <xf numFmtId="58" fontId="0" fillId="0" borderId="14" xfId="0" applyNumberFormat="1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19050</xdr:rowOff>
    </xdr:from>
    <xdr:to>
      <xdr:col>9</xdr:col>
      <xdr:colOff>161925</xdr:colOff>
      <xdr:row>1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448300" y="19050"/>
          <a:ext cx="13906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view="pageBreakPreview" zoomScaleNormal="85" zoomScaleSheetLayoutView="100" workbookViewId="0" topLeftCell="A8">
      <selection activeCell="N43" sqref="N43"/>
    </sheetView>
  </sheetViews>
  <sheetFormatPr defaultColWidth="9.00390625" defaultRowHeight="13.5"/>
  <cols>
    <col min="1" max="1" width="4.625" style="32" customWidth="1"/>
    <col min="2" max="2" width="3.50390625" style="2" bestFit="1" customWidth="1"/>
    <col min="3" max="3" width="17.625" style="38" bestFit="1" customWidth="1"/>
    <col min="4" max="4" width="3.375" style="32" bestFit="1" customWidth="1"/>
    <col min="5" max="5" width="25.00390625" style="2" customWidth="1"/>
    <col min="6" max="6" width="11.875" style="33" customWidth="1"/>
    <col min="7" max="7" width="5.125" style="31" bestFit="1" customWidth="1"/>
    <col min="8" max="8" width="6.50390625" style="31" bestFit="1" customWidth="1"/>
    <col min="9" max="9" width="10.00390625" style="2" bestFit="1" customWidth="1"/>
    <col min="10" max="10" width="4.125" style="102" customWidth="1"/>
    <col min="11" max="12" width="9.00390625" style="2" customWidth="1"/>
    <col min="13" max="13" width="1.875" style="2" bestFit="1" customWidth="1"/>
    <col min="14" max="16384" width="9.00390625" style="2" customWidth="1"/>
  </cols>
  <sheetData>
    <row r="1" spans="1:9" ht="19.5" customHeight="1">
      <c r="A1" s="230" t="s">
        <v>129</v>
      </c>
      <c r="B1" s="230"/>
      <c r="C1" s="230"/>
      <c r="D1" s="230"/>
      <c r="E1" s="230"/>
      <c r="F1" s="230"/>
      <c r="G1" s="230"/>
      <c r="H1" s="230"/>
      <c r="I1" s="230"/>
    </row>
    <row r="3" spans="1:15" ht="13.5">
      <c r="A3" s="240" t="s">
        <v>45</v>
      </c>
      <c r="B3" s="237" t="s">
        <v>68</v>
      </c>
      <c r="C3" s="238" t="s">
        <v>0</v>
      </c>
      <c r="D3" s="237" t="s">
        <v>46</v>
      </c>
      <c r="E3" s="236" t="s">
        <v>1</v>
      </c>
      <c r="F3" s="234" t="s">
        <v>100</v>
      </c>
      <c r="G3" s="231" t="s">
        <v>2</v>
      </c>
      <c r="H3" s="231"/>
      <c r="I3" s="232" t="s">
        <v>3</v>
      </c>
      <c r="J3" s="217"/>
      <c r="L3" s="224" t="s">
        <v>25</v>
      </c>
      <c r="M3" s="225"/>
      <c r="N3" s="225"/>
      <c r="O3" s="226"/>
    </row>
    <row r="4" spans="1:15" ht="13.5">
      <c r="A4" s="241"/>
      <c r="B4" s="235"/>
      <c r="C4" s="239"/>
      <c r="D4" s="235"/>
      <c r="E4" s="235"/>
      <c r="F4" s="235"/>
      <c r="G4" s="49" t="s">
        <v>44</v>
      </c>
      <c r="H4" s="49" t="s">
        <v>43</v>
      </c>
      <c r="I4" s="233"/>
      <c r="J4" s="157"/>
      <c r="L4" s="227"/>
      <c r="M4" s="228"/>
      <c r="N4" s="228"/>
      <c r="O4" s="229"/>
    </row>
    <row r="5" spans="1:12" ht="13.5">
      <c r="A5" s="51">
        <v>1</v>
      </c>
      <c r="B5" s="45">
        <v>15</v>
      </c>
      <c r="C5" s="46">
        <v>37817</v>
      </c>
      <c r="D5" s="45" t="s">
        <v>31</v>
      </c>
      <c r="E5" s="47" t="s">
        <v>32</v>
      </c>
      <c r="F5" s="45" t="s">
        <v>51</v>
      </c>
      <c r="G5" s="48">
        <v>92</v>
      </c>
      <c r="H5" s="48">
        <f>+G5</f>
        <v>92</v>
      </c>
      <c r="I5" s="52" t="s">
        <v>13</v>
      </c>
      <c r="J5" s="156">
        <v>1</v>
      </c>
      <c r="L5" s="131" t="s">
        <v>145</v>
      </c>
    </row>
    <row r="6" spans="1:12" ht="13.5">
      <c r="A6" s="51">
        <v>2</v>
      </c>
      <c r="B6" s="45">
        <v>19</v>
      </c>
      <c r="C6" s="46">
        <v>39493</v>
      </c>
      <c r="D6" s="45" t="s">
        <v>18</v>
      </c>
      <c r="E6" s="47" t="s">
        <v>4</v>
      </c>
      <c r="F6" s="45" t="s">
        <v>52</v>
      </c>
      <c r="G6" s="48">
        <v>60</v>
      </c>
      <c r="H6" s="48">
        <f>+H5+G6</f>
        <v>152</v>
      </c>
      <c r="I6" s="52" t="s">
        <v>12</v>
      </c>
      <c r="J6" s="156">
        <v>1</v>
      </c>
      <c r="L6" s="131" t="s">
        <v>144</v>
      </c>
    </row>
    <row r="7" spans="1:12" ht="13.5">
      <c r="A7" s="53">
        <v>3</v>
      </c>
      <c r="B7" s="25">
        <v>20</v>
      </c>
      <c r="C7" s="42">
        <v>39629</v>
      </c>
      <c r="D7" s="25" t="s">
        <v>16</v>
      </c>
      <c r="E7" s="43" t="s">
        <v>6</v>
      </c>
      <c r="F7" s="25" t="s">
        <v>53</v>
      </c>
      <c r="G7" s="29">
        <v>42</v>
      </c>
      <c r="H7" s="29">
        <f aca="true" t="shared" si="0" ref="H7:H45">+H6+G7</f>
        <v>194</v>
      </c>
      <c r="I7" s="54" t="s">
        <v>13</v>
      </c>
      <c r="J7" s="155">
        <v>1</v>
      </c>
      <c r="L7" s="131" t="s">
        <v>143</v>
      </c>
    </row>
    <row r="8" spans="1:12" ht="13.5">
      <c r="A8" s="55">
        <v>4</v>
      </c>
      <c r="B8" s="1" t="s">
        <v>54</v>
      </c>
      <c r="C8" s="34">
        <v>39636</v>
      </c>
      <c r="D8" s="1" t="s">
        <v>16</v>
      </c>
      <c r="E8" s="3" t="s">
        <v>5</v>
      </c>
      <c r="F8" s="1" t="s">
        <v>53</v>
      </c>
      <c r="G8" s="4">
        <v>22</v>
      </c>
      <c r="H8" s="4">
        <f t="shared" si="0"/>
        <v>216</v>
      </c>
      <c r="I8" s="56" t="s">
        <v>12</v>
      </c>
      <c r="J8" s="155">
        <v>2</v>
      </c>
      <c r="L8" s="131" t="s">
        <v>146</v>
      </c>
    </row>
    <row r="9" spans="1:12" ht="13.5">
      <c r="A9" s="55">
        <v>5</v>
      </c>
      <c r="B9" s="1" t="s">
        <v>54</v>
      </c>
      <c r="C9" s="34">
        <v>39651</v>
      </c>
      <c r="D9" s="1" t="s">
        <v>11</v>
      </c>
      <c r="E9" s="3" t="s">
        <v>7</v>
      </c>
      <c r="F9" s="1" t="s">
        <v>55</v>
      </c>
      <c r="G9" s="4">
        <v>187</v>
      </c>
      <c r="H9" s="4">
        <f t="shared" si="0"/>
        <v>403</v>
      </c>
      <c r="I9" s="56" t="s">
        <v>12</v>
      </c>
      <c r="J9" s="155">
        <v>3</v>
      </c>
      <c r="L9" s="131" t="s">
        <v>147</v>
      </c>
    </row>
    <row r="10" spans="1:10" ht="13.5">
      <c r="A10" s="55">
        <v>6</v>
      </c>
      <c r="B10" s="1" t="s">
        <v>54</v>
      </c>
      <c r="C10" s="34">
        <v>39693</v>
      </c>
      <c r="D10" s="1" t="s">
        <v>11</v>
      </c>
      <c r="E10" s="3" t="s">
        <v>8</v>
      </c>
      <c r="F10" s="1" t="s">
        <v>56</v>
      </c>
      <c r="G10" s="4">
        <v>168</v>
      </c>
      <c r="H10" s="4">
        <f t="shared" si="0"/>
        <v>571</v>
      </c>
      <c r="I10" s="56" t="s">
        <v>13</v>
      </c>
      <c r="J10" s="155">
        <v>4</v>
      </c>
    </row>
    <row r="11" spans="1:10" ht="13.5">
      <c r="A11" s="50">
        <v>7</v>
      </c>
      <c r="B11" s="39" t="s">
        <v>54</v>
      </c>
      <c r="C11" s="40">
        <v>39729</v>
      </c>
      <c r="D11" s="39" t="s">
        <v>23</v>
      </c>
      <c r="E11" s="21" t="s">
        <v>17</v>
      </c>
      <c r="F11" s="44" t="s">
        <v>47</v>
      </c>
      <c r="G11" s="41">
        <v>20</v>
      </c>
      <c r="H11" s="41">
        <f t="shared" si="0"/>
        <v>591</v>
      </c>
      <c r="I11" s="57" t="s">
        <v>12</v>
      </c>
      <c r="J11" s="157">
        <v>5</v>
      </c>
    </row>
    <row r="12" spans="1:10" ht="13.5">
      <c r="A12" s="53">
        <v>8</v>
      </c>
      <c r="B12" s="25">
        <v>21</v>
      </c>
      <c r="C12" s="42">
        <v>39982</v>
      </c>
      <c r="D12" s="25" t="s">
        <v>9</v>
      </c>
      <c r="E12" s="43" t="s">
        <v>10</v>
      </c>
      <c r="F12" s="25" t="s">
        <v>57</v>
      </c>
      <c r="G12" s="29">
        <v>17</v>
      </c>
      <c r="H12" s="29">
        <f t="shared" si="0"/>
        <v>608</v>
      </c>
      <c r="I12" s="54" t="s">
        <v>12</v>
      </c>
      <c r="J12" s="155">
        <v>1</v>
      </c>
    </row>
    <row r="13" spans="1:10" ht="13.5">
      <c r="A13" s="55">
        <v>9</v>
      </c>
      <c r="B13" s="1" t="s">
        <v>54</v>
      </c>
      <c r="C13" s="34">
        <v>39987</v>
      </c>
      <c r="D13" s="1" t="s">
        <v>11</v>
      </c>
      <c r="E13" s="3" t="s">
        <v>4</v>
      </c>
      <c r="F13" s="1">
        <v>4</v>
      </c>
      <c r="G13" s="4">
        <v>20</v>
      </c>
      <c r="H13" s="4">
        <f t="shared" si="0"/>
        <v>628</v>
      </c>
      <c r="I13" s="56" t="s">
        <v>13</v>
      </c>
      <c r="J13" s="155">
        <v>2</v>
      </c>
    </row>
    <row r="14" spans="1:10" ht="13.5">
      <c r="A14" s="55">
        <v>10</v>
      </c>
      <c r="B14" s="1" t="s">
        <v>54</v>
      </c>
      <c r="C14" s="34">
        <v>40008</v>
      </c>
      <c r="D14" s="1" t="s">
        <v>11</v>
      </c>
      <c r="E14" s="3" t="s">
        <v>14</v>
      </c>
      <c r="F14" s="1" t="s">
        <v>58</v>
      </c>
      <c r="G14" s="4">
        <v>4</v>
      </c>
      <c r="H14" s="4">
        <f t="shared" si="0"/>
        <v>632</v>
      </c>
      <c r="I14" s="56" t="s">
        <v>12</v>
      </c>
      <c r="J14" s="155">
        <v>3</v>
      </c>
    </row>
    <row r="15" spans="1:10" ht="13.5">
      <c r="A15" s="55">
        <v>11</v>
      </c>
      <c r="B15" s="1" t="s">
        <v>54</v>
      </c>
      <c r="C15" s="34">
        <v>40015</v>
      </c>
      <c r="D15" s="1" t="s">
        <v>11</v>
      </c>
      <c r="E15" s="3" t="s">
        <v>15</v>
      </c>
      <c r="F15" s="1" t="s">
        <v>59</v>
      </c>
      <c r="G15" s="4">
        <v>83</v>
      </c>
      <c r="H15" s="4">
        <f t="shared" si="0"/>
        <v>715</v>
      </c>
      <c r="I15" s="56" t="s">
        <v>12</v>
      </c>
      <c r="J15" s="155">
        <v>4</v>
      </c>
    </row>
    <row r="16" spans="1:10" ht="13.5">
      <c r="A16" s="55">
        <v>12</v>
      </c>
      <c r="B16" s="1" t="s">
        <v>54</v>
      </c>
      <c r="C16" s="34">
        <v>40063</v>
      </c>
      <c r="D16" s="1" t="s">
        <v>16</v>
      </c>
      <c r="E16" s="3" t="s">
        <v>8</v>
      </c>
      <c r="F16" s="1" t="s">
        <v>51</v>
      </c>
      <c r="G16" s="4">
        <v>84</v>
      </c>
      <c r="H16" s="4">
        <f t="shared" si="0"/>
        <v>799</v>
      </c>
      <c r="I16" s="56" t="s">
        <v>13</v>
      </c>
      <c r="J16" s="155">
        <v>5</v>
      </c>
    </row>
    <row r="17" spans="1:10" ht="13.5">
      <c r="A17" s="55">
        <v>13</v>
      </c>
      <c r="B17" s="1" t="s">
        <v>54</v>
      </c>
      <c r="C17" s="34">
        <v>40119</v>
      </c>
      <c r="D17" s="1" t="s">
        <v>16</v>
      </c>
      <c r="E17" s="3" t="s">
        <v>17</v>
      </c>
      <c r="F17" s="1" t="s">
        <v>60</v>
      </c>
      <c r="G17" s="4">
        <v>47</v>
      </c>
      <c r="H17" s="4">
        <f t="shared" si="0"/>
        <v>846</v>
      </c>
      <c r="I17" s="56" t="s">
        <v>12</v>
      </c>
      <c r="J17" s="155">
        <v>6</v>
      </c>
    </row>
    <row r="18" spans="1:10" ht="13.5">
      <c r="A18" s="55">
        <v>14</v>
      </c>
      <c r="B18" s="1" t="s">
        <v>54</v>
      </c>
      <c r="C18" s="34">
        <v>40123</v>
      </c>
      <c r="D18" s="1" t="s">
        <v>18</v>
      </c>
      <c r="E18" s="3" t="s">
        <v>19</v>
      </c>
      <c r="F18" s="1" t="s">
        <v>61</v>
      </c>
      <c r="G18" s="4">
        <v>28</v>
      </c>
      <c r="H18" s="4">
        <f t="shared" si="0"/>
        <v>874</v>
      </c>
      <c r="I18" s="56" t="s">
        <v>12</v>
      </c>
      <c r="J18" s="155">
        <v>7</v>
      </c>
    </row>
    <row r="19" spans="1:10" ht="13.5">
      <c r="A19" s="50">
        <v>15</v>
      </c>
      <c r="B19" s="39" t="s">
        <v>54</v>
      </c>
      <c r="C19" s="40">
        <v>40217</v>
      </c>
      <c r="D19" s="39" t="s">
        <v>16</v>
      </c>
      <c r="E19" s="21" t="s">
        <v>70</v>
      </c>
      <c r="F19" s="67" t="s">
        <v>20</v>
      </c>
      <c r="G19" s="41">
        <v>10</v>
      </c>
      <c r="H19" s="41">
        <f t="shared" si="0"/>
        <v>884</v>
      </c>
      <c r="I19" s="57" t="s">
        <v>12</v>
      </c>
      <c r="J19" s="157">
        <v>8</v>
      </c>
    </row>
    <row r="20" spans="1:10" ht="13.5">
      <c r="A20" s="53">
        <v>16</v>
      </c>
      <c r="B20" s="25">
        <v>22</v>
      </c>
      <c r="C20" s="42">
        <v>40423</v>
      </c>
      <c r="D20" s="25" t="s">
        <v>9</v>
      </c>
      <c r="E20" s="43" t="s">
        <v>21</v>
      </c>
      <c r="F20" s="25" t="s">
        <v>22</v>
      </c>
      <c r="G20" s="29">
        <v>38</v>
      </c>
      <c r="H20" s="29">
        <f t="shared" si="0"/>
        <v>922</v>
      </c>
      <c r="I20" s="54" t="s">
        <v>12</v>
      </c>
      <c r="J20" s="155">
        <v>1</v>
      </c>
    </row>
    <row r="21" spans="1:10" ht="13.5">
      <c r="A21" s="55">
        <v>17</v>
      </c>
      <c r="B21" s="1" t="s">
        <v>54</v>
      </c>
      <c r="C21" s="34">
        <v>40434</v>
      </c>
      <c r="D21" s="1" t="s">
        <v>16</v>
      </c>
      <c r="E21" s="3" t="s">
        <v>8</v>
      </c>
      <c r="F21" s="1" t="s">
        <v>62</v>
      </c>
      <c r="G21" s="4">
        <v>81</v>
      </c>
      <c r="H21" s="4">
        <f t="shared" si="0"/>
        <v>1003</v>
      </c>
      <c r="I21" s="56" t="s">
        <v>13</v>
      </c>
      <c r="J21" s="155">
        <v>2</v>
      </c>
    </row>
    <row r="22" spans="1:10" ht="13.5">
      <c r="A22" s="55">
        <v>18</v>
      </c>
      <c r="B22" s="1" t="s">
        <v>54</v>
      </c>
      <c r="C22" s="34">
        <v>40435</v>
      </c>
      <c r="D22" s="1" t="s">
        <v>11</v>
      </c>
      <c r="E22" s="3" t="s">
        <v>4</v>
      </c>
      <c r="F22" s="1">
        <v>4</v>
      </c>
      <c r="G22" s="4">
        <v>30</v>
      </c>
      <c r="H22" s="4">
        <f t="shared" si="0"/>
        <v>1033</v>
      </c>
      <c r="I22" s="56" t="s">
        <v>13</v>
      </c>
      <c r="J22" s="155">
        <v>3</v>
      </c>
    </row>
    <row r="23" spans="1:10" ht="13.5">
      <c r="A23" s="55">
        <v>19</v>
      </c>
      <c r="B23" s="1" t="s">
        <v>54</v>
      </c>
      <c r="C23" s="34">
        <v>40445</v>
      </c>
      <c r="D23" s="1" t="s">
        <v>18</v>
      </c>
      <c r="E23" s="3" t="s">
        <v>24</v>
      </c>
      <c r="F23" s="1" t="s">
        <v>61</v>
      </c>
      <c r="G23" s="4">
        <v>83</v>
      </c>
      <c r="H23" s="4">
        <f>+H22+G23</f>
        <v>1116</v>
      </c>
      <c r="I23" s="56" t="s">
        <v>12</v>
      </c>
      <c r="J23" s="155">
        <v>4</v>
      </c>
    </row>
    <row r="24" spans="1:10" ht="13.5">
      <c r="A24" s="55">
        <v>20</v>
      </c>
      <c r="B24" s="1" t="s">
        <v>54</v>
      </c>
      <c r="C24" s="34">
        <v>40451</v>
      </c>
      <c r="D24" s="1" t="s">
        <v>9</v>
      </c>
      <c r="E24" s="3" t="s">
        <v>15</v>
      </c>
      <c r="F24" s="80" t="s">
        <v>105</v>
      </c>
      <c r="G24" s="4">
        <v>86</v>
      </c>
      <c r="H24" s="4">
        <f t="shared" si="0"/>
        <v>1202</v>
      </c>
      <c r="I24" s="56" t="s">
        <v>12</v>
      </c>
      <c r="J24" s="155">
        <v>5</v>
      </c>
    </row>
    <row r="25" spans="1:10" ht="13.5">
      <c r="A25" s="50">
        <v>21</v>
      </c>
      <c r="B25" s="39" t="s">
        <v>54</v>
      </c>
      <c r="C25" s="40">
        <v>40487</v>
      </c>
      <c r="D25" s="39" t="s">
        <v>18</v>
      </c>
      <c r="E25" s="21" t="s">
        <v>25</v>
      </c>
      <c r="F25" s="39" t="s">
        <v>63</v>
      </c>
      <c r="G25" s="41">
        <v>63</v>
      </c>
      <c r="H25" s="41">
        <f t="shared" si="0"/>
        <v>1265</v>
      </c>
      <c r="I25" s="57" t="s">
        <v>12</v>
      </c>
      <c r="J25" s="157">
        <v>6</v>
      </c>
    </row>
    <row r="26" spans="1:10" ht="13.5">
      <c r="A26" s="53">
        <v>22</v>
      </c>
      <c r="B26" s="25">
        <v>23</v>
      </c>
      <c r="C26" s="42">
        <v>40701</v>
      </c>
      <c r="D26" s="25" t="s">
        <v>11</v>
      </c>
      <c r="E26" s="43" t="s">
        <v>27</v>
      </c>
      <c r="F26" s="25" t="s">
        <v>61</v>
      </c>
      <c r="G26" s="29">
        <v>71</v>
      </c>
      <c r="H26" s="29">
        <f t="shared" si="0"/>
        <v>1336</v>
      </c>
      <c r="I26" s="54" t="s">
        <v>12</v>
      </c>
      <c r="J26" s="158">
        <v>1</v>
      </c>
    </row>
    <row r="27" spans="1:10" ht="13.5">
      <c r="A27" s="55">
        <v>23</v>
      </c>
      <c r="B27" s="1" t="s">
        <v>54</v>
      </c>
      <c r="C27" s="34">
        <v>40707</v>
      </c>
      <c r="D27" s="1" t="s">
        <v>16</v>
      </c>
      <c r="E27" s="3" t="s">
        <v>26</v>
      </c>
      <c r="F27" s="1" t="s">
        <v>64</v>
      </c>
      <c r="G27" s="4">
        <v>78</v>
      </c>
      <c r="H27" s="4">
        <f t="shared" si="0"/>
        <v>1414</v>
      </c>
      <c r="I27" s="56" t="s">
        <v>12</v>
      </c>
      <c r="J27" s="158">
        <v>2</v>
      </c>
    </row>
    <row r="28" spans="1:10" ht="13.5">
      <c r="A28" s="55">
        <v>24</v>
      </c>
      <c r="B28" s="1" t="s">
        <v>54</v>
      </c>
      <c r="C28" s="34">
        <v>40715</v>
      </c>
      <c r="D28" s="1" t="s">
        <v>11</v>
      </c>
      <c r="E28" s="3" t="s">
        <v>4</v>
      </c>
      <c r="F28" s="1">
        <v>4</v>
      </c>
      <c r="G28" s="4">
        <v>32</v>
      </c>
      <c r="H28" s="4">
        <f t="shared" si="0"/>
        <v>1446</v>
      </c>
      <c r="I28" s="56" t="s">
        <v>13</v>
      </c>
      <c r="J28" s="158">
        <v>3</v>
      </c>
    </row>
    <row r="29" spans="1:10" ht="13.5">
      <c r="A29" s="55">
        <v>25</v>
      </c>
      <c r="B29" s="1" t="s">
        <v>54</v>
      </c>
      <c r="C29" s="34">
        <v>40787</v>
      </c>
      <c r="D29" s="1" t="s">
        <v>30</v>
      </c>
      <c r="E29" s="3" t="s">
        <v>29</v>
      </c>
      <c r="F29" s="1" t="s">
        <v>56</v>
      </c>
      <c r="G29" s="4">
        <v>263</v>
      </c>
      <c r="H29" s="4">
        <f t="shared" si="0"/>
        <v>1709</v>
      </c>
      <c r="I29" s="56" t="s">
        <v>12</v>
      </c>
      <c r="J29" s="158">
        <v>4</v>
      </c>
    </row>
    <row r="30" spans="1:10" ht="13.5">
      <c r="A30" s="55">
        <v>26</v>
      </c>
      <c r="B30" s="1" t="s">
        <v>54</v>
      </c>
      <c r="C30" s="34">
        <v>40799</v>
      </c>
      <c r="D30" s="1" t="s">
        <v>11</v>
      </c>
      <c r="E30" s="3" t="s">
        <v>28</v>
      </c>
      <c r="F30" s="1">
        <v>4</v>
      </c>
      <c r="G30" s="4">
        <v>50</v>
      </c>
      <c r="H30" s="4">
        <f t="shared" si="0"/>
        <v>1759</v>
      </c>
      <c r="I30" s="56" t="s">
        <v>12</v>
      </c>
      <c r="J30" s="158">
        <v>5</v>
      </c>
    </row>
    <row r="31" spans="1:10" ht="13.5">
      <c r="A31" s="50">
        <v>27</v>
      </c>
      <c r="B31" s="39" t="s">
        <v>54</v>
      </c>
      <c r="C31" s="40">
        <v>40941</v>
      </c>
      <c r="D31" s="39" t="s">
        <v>30</v>
      </c>
      <c r="E31" s="21" t="s">
        <v>28</v>
      </c>
      <c r="F31" s="39" t="s">
        <v>20</v>
      </c>
      <c r="G31" s="41">
        <v>18</v>
      </c>
      <c r="H31" s="41">
        <f t="shared" si="0"/>
        <v>1777</v>
      </c>
      <c r="I31" s="57" t="s">
        <v>12</v>
      </c>
      <c r="J31" s="157">
        <v>6</v>
      </c>
    </row>
    <row r="32" spans="1:11" ht="13.5">
      <c r="A32" s="53">
        <v>28</v>
      </c>
      <c r="B32" s="25">
        <v>24</v>
      </c>
      <c r="C32" s="26">
        <v>41053</v>
      </c>
      <c r="D32" s="25" t="s">
        <v>30</v>
      </c>
      <c r="E32" s="27" t="s">
        <v>33</v>
      </c>
      <c r="F32" s="79" t="s">
        <v>101</v>
      </c>
      <c r="G32" s="28">
        <v>46</v>
      </c>
      <c r="H32" s="29">
        <f t="shared" si="0"/>
        <v>1823</v>
      </c>
      <c r="I32" s="54" t="s">
        <v>12</v>
      </c>
      <c r="J32" s="155">
        <v>1</v>
      </c>
      <c r="K32" s="64"/>
    </row>
    <row r="33" spans="1:10" ht="13.5">
      <c r="A33" s="55">
        <v>29</v>
      </c>
      <c r="B33" s="1" t="s">
        <v>67</v>
      </c>
      <c r="C33" s="30">
        <v>41061</v>
      </c>
      <c r="D33" s="1" t="s">
        <v>48</v>
      </c>
      <c r="E33" s="6" t="s">
        <v>69</v>
      </c>
      <c r="F33" s="80" t="s">
        <v>101</v>
      </c>
      <c r="G33" s="7">
        <v>521</v>
      </c>
      <c r="H33" s="4">
        <f t="shared" si="0"/>
        <v>2344</v>
      </c>
      <c r="I33" s="56" t="s">
        <v>12</v>
      </c>
      <c r="J33" s="155">
        <v>2</v>
      </c>
    </row>
    <row r="34" spans="1:10" ht="13.5">
      <c r="A34" s="55">
        <v>30</v>
      </c>
      <c r="B34" s="1" t="s">
        <v>65</v>
      </c>
      <c r="C34" s="30">
        <v>41064</v>
      </c>
      <c r="D34" s="1" t="s">
        <v>48</v>
      </c>
      <c r="E34" s="6" t="s">
        <v>34</v>
      </c>
      <c r="F34" s="80" t="s">
        <v>102</v>
      </c>
      <c r="G34" s="7">
        <v>92</v>
      </c>
      <c r="H34" s="4">
        <f t="shared" si="0"/>
        <v>2436</v>
      </c>
      <c r="I34" s="56" t="s">
        <v>12</v>
      </c>
      <c r="J34" s="155">
        <v>3</v>
      </c>
    </row>
    <row r="35" spans="1:10" ht="13.5">
      <c r="A35" s="55">
        <v>31</v>
      </c>
      <c r="B35" s="1" t="s">
        <v>65</v>
      </c>
      <c r="C35" s="30">
        <v>41065</v>
      </c>
      <c r="D35" s="1" t="s">
        <v>31</v>
      </c>
      <c r="E35" s="6" t="s">
        <v>41</v>
      </c>
      <c r="F35" s="80" t="s">
        <v>103</v>
      </c>
      <c r="G35" s="7">
        <v>80</v>
      </c>
      <c r="H35" s="4">
        <f t="shared" si="0"/>
        <v>2516</v>
      </c>
      <c r="I35" s="56" t="s">
        <v>12</v>
      </c>
      <c r="J35" s="155">
        <v>4</v>
      </c>
    </row>
    <row r="36" spans="1:10" ht="13.5">
      <c r="A36" s="55">
        <v>32</v>
      </c>
      <c r="B36" s="1" t="s">
        <v>66</v>
      </c>
      <c r="C36" s="30">
        <v>41066</v>
      </c>
      <c r="D36" s="1" t="s">
        <v>49</v>
      </c>
      <c r="E36" s="6" t="s">
        <v>35</v>
      </c>
      <c r="F36" s="80" t="s">
        <v>104</v>
      </c>
      <c r="G36" s="7">
        <v>81</v>
      </c>
      <c r="H36" s="4">
        <f t="shared" si="0"/>
        <v>2597</v>
      </c>
      <c r="I36" s="56" t="s">
        <v>12</v>
      </c>
      <c r="J36" s="155">
        <v>5</v>
      </c>
    </row>
    <row r="37" spans="1:10" ht="13.5">
      <c r="A37" s="55">
        <v>33</v>
      </c>
      <c r="B37" s="1" t="s">
        <v>65</v>
      </c>
      <c r="C37" s="30">
        <v>41073</v>
      </c>
      <c r="D37" s="1" t="s">
        <v>71</v>
      </c>
      <c r="E37" s="8" t="s">
        <v>72</v>
      </c>
      <c r="F37" s="5" t="s">
        <v>73</v>
      </c>
      <c r="G37" s="7">
        <v>90</v>
      </c>
      <c r="H37" s="4">
        <f t="shared" si="0"/>
        <v>2687</v>
      </c>
      <c r="I37" s="56" t="s">
        <v>12</v>
      </c>
      <c r="J37" s="155">
        <v>6</v>
      </c>
    </row>
    <row r="38" spans="1:10" ht="13.5">
      <c r="A38" s="58">
        <v>34</v>
      </c>
      <c r="B38" s="9" t="s">
        <v>65</v>
      </c>
      <c r="C38" s="35">
        <v>41074</v>
      </c>
      <c r="D38" s="9" t="s">
        <v>30</v>
      </c>
      <c r="E38" s="10" t="s">
        <v>36</v>
      </c>
      <c r="F38" s="81" t="s">
        <v>106</v>
      </c>
      <c r="G38" s="12">
        <v>73</v>
      </c>
      <c r="H38" s="13">
        <f t="shared" si="0"/>
        <v>2760</v>
      </c>
      <c r="I38" s="59" t="s">
        <v>12</v>
      </c>
      <c r="J38" s="155">
        <v>7</v>
      </c>
    </row>
    <row r="39" spans="1:10" ht="13.5">
      <c r="A39" s="60">
        <v>35</v>
      </c>
      <c r="B39" s="14" t="s">
        <v>65</v>
      </c>
      <c r="C39" s="36">
        <v>41075</v>
      </c>
      <c r="D39" s="14" t="s">
        <v>18</v>
      </c>
      <c r="E39" s="15" t="s">
        <v>37</v>
      </c>
      <c r="F39" s="82" t="s">
        <v>106</v>
      </c>
      <c r="G39" s="17">
        <v>29</v>
      </c>
      <c r="H39" s="18">
        <f t="shared" si="0"/>
        <v>2789</v>
      </c>
      <c r="I39" s="61" t="s">
        <v>12</v>
      </c>
      <c r="J39" s="155">
        <v>8</v>
      </c>
    </row>
    <row r="40" spans="1:10" ht="13.5">
      <c r="A40" s="62">
        <v>36</v>
      </c>
      <c r="B40" s="19" t="s">
        <v>65</v>
      </c>
      <c r="C40" s="37">
        <v>41078</v>
      </c>
      <c r="D40" s="19" t="s">
        <v>16</v>
      </c>
      <c r="E40" s="20" t="s">
        <v>42</v>
      </c>
      <c r="F40" s="22">
        <v>4</v>
      </c>
      <c r="G40" s="23">
        <v>20</v>
      </c>
      <c r="H40" s="24">
        <f t="shared" si="0"/>
        <v>2809</v>
      </c>
      <c r="I40" s="63" t="s">
        <v>12</v>
      </c>
      <c r="J40" s="155">
        <v>9</v>
      </c>
    </row>
    <row r="41" spans="1:10" ht="13.5">
      <c r="A41" s="53">
        <v>37</v>
      </c>
      <c r="B41" s="25" t="s">
        <v>65</v>
      </c>
      <c r="C41" s="26">
        <v>41101</v>
      </c>
      <c r="D41" s="25" t="s">
        <v>49</v>
      </c>
      <c r="E41" s="27" t="s">
        <v>38</v>
      </c>
      <c r="F41" s="65" t="s">
        <v>107</v>
      </c>
      <c r="G41" s="28">
        <v>248</v>
      </c>
      <c r="H41" s="29">
        <f t="shared" si="0"/>
        <v>3057</v>
      </c>
      <c r="I41" s="54" t="s">
        <v>12</v>
      </c>
      <c r="J41" s="155">
        <v>10</v>
      </c>
    </row>
    <row r="42" spans="1:10" s="92" customFormat="1" ht="13.5">
      <c r="A42" s="200">
        <v>38</v>
      </c>
      <c r="B42" s="85" t="s">
        <v>67</v>
      </c>
      <c r="C42" s="86">
        <v>41103</v>
      </c>
      <c r="D42" s="85" t="s">
        <v>48</v>
      </c>
      <c r="E42" s="87" t="s">
        <v>39</v>
      </c>
      <c r="F42" s="88" t="s">
        <v>108</v>
      </c>
      <c r="G42" s="89">
        <v>43</v>
      </c>
      <c r="H42" s="90">
        <f t="shared" si="0"/>
        <v>3100</v>
      </c>
      <c r="I42" s="91" t="s">
        <v>12</v>
      </c>
      <c r="J42" s="155">
        <v>11</v>
      </c>
    </row>
    <row r="43" spans="1:10" ht="13.5">
      <c r="A43" s="55">
        <v>39</v>
      </c>
      <c r="B43" s="1" t="s">
        <v>67</v>
      </c>
      <c r="C43" s="30">
        <v>41155</v>
      </c>
      <c r="D43" s="1" t="s">
        <v>50</v>
      </c>
      <c r="E43" s="6" t="s">
        <v>40</v>
      </c>
      <c r="F43" s="5">
        <v>4</v>
      </c>
      <c r="G43" s="7">
        <v>39</v>
      </c>
      <c r="H43" s="4">
        <f t="shared" si="0"/>
        <v>3139</v>
      </c>
      <c r="I43" s="56" t="s">
        <v>12</v>
      </c>
      <c r="J43" s="155">
        <v>12</v>
      </c>
    </row>
    <row r="44" spans="1:10" ht="13.5">
      <c r="A44" s="58">
        <v>40</v>
      </c>
      <c r="B44" s="9" t="s">
        <v>74</v>
      </c>
      <c r="C44" s="35">
        <v>41226</v>
      </c>
      <c r="D44" s="9" t="s">
        <v>75</v>
      </c>
      <c r="E44" s="10" t="s">
        <v>76</v>
      </c>
      <c r="F44" s="81" t="s">
        <v>110</v>
      </c>
      <c r="G44" s="12">
        <v>111</v>
      </c>
      <c r="H44" s="4">
        <f>+H43+G44</f>
        <v>3250</v>
      </c>
      <c r="I44" s="59" t="s">
        <v>77</v>
      </c>
      <c r="J44" s="155">
        <v>13</v>
      </c>
    </row>
    <row r="45" spans="1:10" ht="13.5">
      <c r="A45" s="50">
        <v>41</v>
      </c>
      <c r="B45" s="39" t="s">
        <v>67</v>
      </c>
      <c r="C45" s="66">
        <v>41306</v>
      </c>
      <c r="D45" s="67" t="s">
        <v>18</v>
      </c>
      <c r="E45" s="68" t="s">
        <v>78</v>
      </c>
      <c r="F45" s="69" t="s">
        <v>109</v>
      </c>
      <c r="G45" s="70">
        <v>35</v>
      </c>
      <c r="H45" s="41">
        <f t="shared" si="0"/>
        <v>3285</v>
      </c>
      <c r="I45" s="57" t="s">
        <v>77</v>
      </c>
      <c r="J45" s="157">
        <v>14</v>
      </c>
    </row>
    <row r="46" spans="1:10" ht="13.5">
      <c r="A46" s="55">
        <v>42</v>
      </c>
      <c r="B46" s="1">
        <v>25</v>
      </c>
      <c r="C46" s="73">
        <v>41380</v>
      </c>
      <c r="D46" s="78" t="s">
        <v>99</v>
      </c>
      <c r="E46" s="6" t="s">
        <v>79</v>
      </c>
      <c r="F46" s="5">
        <v>2</v>
      </c>
      <c r="G46" s="7">
        <v>100</v>
      </c>
      <c r="H46" s="4">
        <f>+H45+G46</f>
        <v>3385</v>
      </c>
      <c r="I46" s="56" t="s">
        <v>12</v>
      </c>
      <c r="J46" s="155">
        <v>1</v>
      </c>
    </row>
    <row r="47" spans="1:10" ht="13.5">
      <c r="A47" s="55">
        <v>43</v>
      </c>
      <c r="B47" s="1" t="s">
        <v>54</v>
      </c>
      <c r="C47" s="30">
        <v>41390</v>
      </c>
      <c r="D47" s="1" t="s">
        <v>18</v>
      </c>
      <c r="E47" s="6" t="s">
        <v>80</v>
      </c>
      <c r="F47" s="5" t="s">
        <v>98</v>
      </c>
      <c r="G47" s="7">
        <v>220</v>
      </c>
      <c r="H47" s="4">
        <f>+H46+G47</f>
        <v>3605</v>
      </c>
      <c r="I47" s="56" t="s">
        <v>12</v>
      </c>
      <c r="J47" s="155">
        <v>2</v>
      </c>
    </row>
    <row r="48" spans="1:10" ht="13.5">
      <c r="A48" s="55">
        <v>44</v>
      </c>
      <c r="B48" s="1" t="s">
        <v>54</v>
      </c>
      <c r="C48" s="30">
        <v>41428</v>
      </c>
      <c r="D48" s="83" t="s">
        <v>16</v>
      </c>
      <c r="E48" s="6" t="s">
        <v>83</v>
      </c>
      <c r="F48" s="5" t="s">
        <v>84</v>
      </c>
      <c r="G48" s="7">
        <v>270</v>
      </c>
      <c r="H48" s="4">
        <f aca="true" t="shared" si="1" ref="H48:H64">+H47+G48</f>
        <v>3875</v>
      </c>
      <c r="I48" s="56" t="s">
        <v>12</v>
      </c>
      <c r="J48" s="155">
        <v>3</v>
      </c>
    </row>
    <row r="49" spans="1:10" ht="13.5">
      <c r="A49" s="55">
        <v>45</v>
      </c>
      <c r="B49" s="14" t="s">
        <v>54</v>
      </c>
      <c r="C49" s="36">
        <v>41429</v>
      </c>
      <c r="D49" s="14" t="s">
        <v>11</v>
      </c>
      <c r="E49" s="15" t="s">
        <v>27</v>
      </c>
      <c r="F49" s="16" t="s">
        <v>81</v>
      </c>
      <c r="G49" s="17">
        <v>80</v>
      </c>
      <c r="H49" s="4">
        <f t="shared" si="1"/>
        <v>3955</v>
      </c>
      <c r="I49" s="61" t="s">
        <v>12</v>
      </c>
      <c r="J49" s="155">
        <v>4</v>
      </c>
    </row>
    <row r="50" spans="1:10" ht="13.5">
      <c r="A50" s="55">
        <v>46</v>
      </c>
      <c r="B50" s="19" t="s">
        <v>54</v>
      </c>
      <c r="C50" s="37">
        <v>41430</v>
      </c>
      <c r="D50" s="19" t="s">
        <v>23</v>
      </c>
      <c r="E50" s="20" t="s">
        <v>70</v>
      </c>
      <c r="F50" s="22" t="s">
        <v>86</v>
      </c>
      <c r="G50" s="23">
        <v>84</v>
      </c>
      <c r="H50" s="4">
        <f t="shared" si="1"/>
        <v>4039</v>
      </c>
      <c r="I50" s="63" t="s">
        <v>12</v>
      </c>
      <c r="J50" s="155">
        <v>5</v>
      </c>
    </row>
    <row r="51" spans="1:10" ht="13.5">
      <c r="A51" s="55">
        <v>47</v>
      </c>
      <c r="B51" s="1" t="s">
        <v>54</v>
      </c>
      <c r="C51" s="30">
        <v>41435</v>
      </c>
      <c r="D51" s="83" t="s">
        <v>16</v>
      </c>
      <c r="E51" s="6" t="s">
        <v>4</v>
      </c>
      <c r="F51" s="5">
        <v>4</v>
      </c>
      <c r="G51" s="7">
        <v>32</v>
      </c>
      <c r="H51" s="4">
        <f t="shared" si="1"/>
        <v>4071</v>
      </c>
      <c r="I51" s="56" t="s">
        <v>12</v>
      </c>
      <c r="J51" s="155">
        <v>6</v>
      </c>
    </row>
    <row r="52" spans="1:10" ht="13.5">
      <c r="A52" s="53">
        <v>48</v>
      </c>
      <c r="B52" s="25" t="s">
        <v>54</v>
      </c>
      <c r="C52" s="26">
        <v>41437</v>
      </c>
      <c r="D52" s="25" t="s">
        <v>23</v>
      </c>
      <c r="E52" s="27" t="s">
        <v>36</v>
      </c>
      <c r="F52" s="74" t="s">
        <v>87</v>
      </c>
      <c r="G52" s="28">
        <v>41</v>
      </c>
      <c r="H52" s="4">
        <f t="shared" si="1"/>
        <v>4112</v>
      </c>
      <c r="I52" s="54" t="s">
        <v>12</v>
      </c>
      <c r="J52" s="155">
        <v>7</v>
      </c>
    </row>
    <row r="53" spans="1:10" ht="13.5">
      <c r="A53" s="55">
        <v>49</v>
      </c>
      <c r="B53" s="1" t="s">
        <v>54</v>
      </c>
      <c r="C53" s="30">
        <v>41439</v>
      </c>
      <c r="D53" s="1" t="s">
        <v>18</v>
      </c>
      <c r="E53" s="6" t="s">
        <v>10</v>
      </c>
      <c r="F53" s="5" t="s">
        <v>86</v>
      </c>
      <c r="G53" s="7">
        <v>17</v>
      </c>
      <c r="H53" s="4">
        <f t="shared" si="1"/>
        <v>4129</v>
      </c>
      <c r="I53" s="56" t="s">
        <v>12</v>
      </c>
      <c r="J53" s="155">
        <v>8</v>
      </c>
    </row>
    <row r="54" spans="1:10" ht="13.5">
      <c r="A54" s="53">
        <v>50</v>
      </c>
      <c r="B54" s="9" t="s">
        <v>74</v>
      </c>
      <c r="C54" s="35">
        <v>41464</v>
      </c>
      <c r="D54" s="84" t="s">
        <v>111</v>
      </c>
      <c r="E54" s="10" t="s">
        <v>88</v>
      </c>
      <c r="F54" s="11">
        <v>4</v>
      </c>
      <c r="G54" s="12">
        <v>101</v>
      </c>
      <c r="H54" s="4">
        <f t="shared" si="1"/>
        <v>4230</v>
      </c>
      <c r="I54" s="59" t="s">
        <v>77</v>
      </c>
      <c r="J54" s="155">
        <v>9</v>
      </c>
    </row>
    <row r="55" spans="1:10" ht="13.5">
      <c r="A55" s="55">
        <v>51</v>
      </c>
      <c r="B55" s="1" t="s">
        <v>54</v>
      </c>
      <c r="C55" s="30">
        <v>41474</v>
      </c>
      <c r="D55" s="75" t="s">
        <v>18</v>
      </c>
      <c r="E55" s="76" t="s">
        <v>29</v>
      </c>
      <c r="F55" s="72" t="s">
        <v>89</v>
      </c>
      <c r="G55" s="7">
        <v>82</v>
      </c>
      <c r="H55" s="4">
        <f t="shared" si="1"/>
        <v>4312</v>
      </c>
      <c r="I55" s="56" t="s">
        <v>77</v>
      </c>
      <c r="J55" s="155">
        <v>10</v>
      </c>
    </row>
    <row r="56" spans="1:10" ht="13.5">
      <c r="A56" s="53">
        <v>52</v>
      </c>
      <c r="B56" s="1" t="s">
        <v>54</v>
      </c>
      <c r="C56" s="30">
        <v>41479</v>
      </c>
      <c r="D56" s="83" t="s">
        <v>23</v>
      </c>
      <c r="E56" s="6" t="s">
        <v>7</v>
      </c>
      <c r="F56" s="5">
        <v>1</v>
      </c>
      <c r="G56" s="7">
        <v>26</v>
      </c>
      <c r="H56" s="4">
        <f t="shared" si="1"/>
        <v>4338</v>
      </c>
      <c r="I56" s="56" t="s">
        <v>12</v>
      </c>
      <c r="J56" s="155">
        <v>11</v>
      </c>
    </row>
    <row r="57" spans="1:10" ht="13.5">
      <c r="A57" s="55">
        <v>53</v>
      </c>
      <c r="B57" s="25" t="s">
        <v>54</v>
      </c>
      <c r="C57" s="26">
        <v>41526</v>
      </c>
      <c r="D57" s="79" t="s">
        <v>16</v>
      </c>
      <c r="E57" s="27" t="s">
        <v>28</v>
      </c>
      <c r="F57" s="71" t="s">
        <v>90</v>
      </c>
      <c r="G57" s="28">
        <v>76</v>
      </c>
      <c r="H57" s="4">
        <f t="shared" si="1"/>
        <v>4414</v>
      </c>
      <c r="I57" s="54" t="s">
        <v>12</v>
      </c>
      <c r="J57" s="155">
        <v>12</v>
      </c>
    </row>
    <row r="58" spans="1:10" ht="13.5">
      <c r="A58" s="55">
        <v>54</v>
      </c>
      <c r="B58" s="25" t="s">
        <v>54</v>
      </c>
      <c r="C58" s="26">
        <v>41529</v>
      </c>
      <c r="D58" s="79" t="s">
        <v>30</v>
      </c>
      <c r="E58" s="93" t="s">
        <v>112</v>
      </c>
      <c r="F58" s="65" t="s">
        <v>113</v>
      </c>
      <c r="G58" s="28">
        <v>20</v>
      </c>
      <c r="H58" s="4">
        <f t="shared" si="1"/>
        <v>4434</v>
      </c>
      <c r="I58" s="54" t="s">
        <v>12</v>
      </c>
      <c r="J58" s="155">
        <v>13</v>
      </c>
    </row>
    <row r="59" spans="1:10" ht="13.5">
      <c r="A59" s="50">
        <v>55</v>
      </c>
      <c r="B59" s="39" t="s">
        <v>54</v>
      </c>
      <c r="C59" s="66">
        <v>41535</v>
      </c>
      <c r="D59" s="67" t="s">
        <v>23</v>
      </c>
      <c r="E59" s="218" t="s">
        <v>85</v>
      </c>
      <c r="F59" s="44" t="s">
        <v>84</v>
      </c>
      <c r="G59" s="70">
        <v>35</v>
      </c>
      <c r="H59" s="41">
        <f t="shared" si="1"/>
        <v>4469</v>
      </c>
      <c r="I59" s="57" t="s">
        <v>12</v>
      </c>
      <c r="J59" s="219">
        <v>14</v>
      </c>
    </row>
    <row r="60" spans="1:10" ht="13.5">
      <c r="A60" s="53">
        <v>56</v>
      </c>
      <c r="B60" s="25" t="s">
        <v>54</v>
      </c>
      <c r="C60" s="26">
        <v>41536</v>
      </c>
      <c r="D60" s="79" t="s">
        <v>9</v>
      </c>
      <c r="E60" s="27" t="s">
        <v>82</v>
      </c>
      <c r="F60" s="71" t="s">
        <v>81</v>
      </c>
      <c r="G60" s="28">
        <v>74</v>
      </c>
      <c r="H60" s="29">
        <f t="shared" si="1"/>
        <v>4543</v>
      </c>
      <c r="I60" s="54" t="s">
        <v>12</v>
      </c>
      <c r="J60" s="155">
        <v>15</v>
      </c>
    </row>
    <row r="61" spans="1:10" ht="13.5">
      <c r="A61" s="55">
        <v>57</v>
      </c>
      <c r="B61" s="1" t="s">
        <v>54</v>
      </c>
      <c r="C61" s="30">
        <v>41544</v>
      </c>
      <c r="D61" s="1" t="s">
        <v>18</v>
      </c>
      <c r="E61" s="6" t="s">
        <v>17</v>
      </c>
      <c r="F61" s="5" t="s">
        <v>84</v>
      </c>
      <c r="G61" s="7">
        <f>111+15</f>
        <v>126</v>
      </c>
      <c r="H61" s="4">
        <f t="shared" si="1"/>
        <v>4669</v>
      </c>
      <c r="I61" s="56" t="s">
        <v>12</v>
      </c>
      <c r="J61" s="155">
        <v>16</v>
      </c>
    </row>
    <row r="62" spans="1:10" ht="13.5">
      <c r="A62" s="55">
        <v>58</v>
      </c>
      <c r="B62" s="1" t="s">
        <v>54</v>
      </c>
      <c r="C62" s="30">
        <v>41548</v>
      </c>
      <c r="D62" s="1" t="s">
        <v>11</v>
      </c>
      <c r="E62" s="6" t="s">
        <v>91</v>
      </c>
      <c r="F62" s="5" t="s">
        <v>84</v>
      </c>
      <c r="G62" s="7">
        <f>111+16</f>
        <v>127</v>
      </c>
      <c r="H62" s="4">
        <f t="shared" si="1"/>
        <v>4796</v>
      </c>
      <c r="I62" s="56" t="s">
        <v>12</v>
      </c>
      <c r="J62" s="155">
        <v>17</v>
      </c>
    </row>
    <row r="63" spans="1:10" ht="13.5">
      <c r="A63" s="55">
        <v>59</v>
      </c>
      <c r="B63" s="9" t="s">
        <v>54</v>
      </c>
      <c r="C63" s="35">
        <v>41590</v>
      </c>
      <c r="D63" s="9" t="s">
        <v>11</v>
      </c>
      <c r="E63" s="10" t="s">
        <v>95</v>
      </c>
      <c r="F63" s="11" t="s">
        <v>96</v>
      </c>
      <c r="G63" s="12">
        <f>60+32+9</f>
        <v>101</v>
      </c>
      <c r="H63" s="4">
        <f t="shared" si="1"/>
        <v>4897</v>
      </c>
      <c r="I63" s="56" t="s">
        <v>12</v>
      </c>
      <c r="J63" s="155">
        <v>18</v>
      </c>
    </row>
    <row r="64" spans="1:10" ht="13.5">
      <c r="A64" s="55">
        <v>60</v>
      </c>
      <c r="B64" s="1" t="s">
        <v>54</v>
      </c>
      <c r="C64" s="30">
        <v>41597</v>
      </c>
      <c r="D64" s="1" t="s">
        <v>11</v>
      </c>
      <c r="E64" s="6" t="s">
        <v>92</v>
      </c>
      <c r="F64" s="5" t="s">
        <v>81</v>
      </c>
      <c r="G64" s="7">
        <v>66</v>
      </c>
      <c r="H64" s="4">
        <f t="shared" si="1"/>
        <v>4963</v>
      </c>
      <c r="I64" s="56" t="s">
        <v>12</v>
      </c>
      <c r="J64" s="155">
        <v>19</v>
      </c>
    </row>
    <row r="65" spans="1:10" ht="13.5">
      <c r="A65" s="55">
        <v>61</v>
      </c>
      <c r="B65" s="1" t="s">
        <v>54</v>
      </c>
      <c r="C65" s="73">
        <v>41603</v>
      </c>
      <c r="D65" s="79" t="s">
        <v>16</v>
      </c>
      <c r="E65" s="8" t="s">
        <v>93</v>
      </c>
      <c r="F65" s="5" t="s">
        <v>94</v>
      </c>
      <c r="G65" s="7">
        <v>59</v>
      </c>
      <c r="H65" s="4">
        <f>+H64+G65</f>
        <v>5022</v>
      </c>
      <c r="I65" s="59" t="s">
        <v>12</v>
      </c>
      <c r="J65" s="155">
        <v>20</v>
      </c>
    </row>
    <row r="66" spans="1:10" ht="13.5">
      <c r="A66" s="58">
        <v>62</v>
      </c>
      <c r="B66" s="94" t="s">
        <v>54</v>
      </c>
      <c r="C66" s="95">
        <v>41673</v>
      </c>
      <c r="D66" s="96" t="s">
        <v>16</v>
      </c>
      <c r="E66" s="97" t="s">
        <v>97</v>
      </c>
      <c r="F66" s="98" t="s">
        <v>84</v>
      </c>
      <c r="G66" s="99">
        <v>37</v>
      </c>
      <c r="H66" s="100">
        <f>+H65+G66</f>
        <v>5059</v>
      </c>
      <c r="I66" s="101" t="s">
        <v>12</v>
      </c>
      <c r="J66" s="158">
        <v>21</v>
      </c>
    </row>
    <row r="67" spans="1:10" ht="13.5">
      <c r="A67" s="193">
        <v>63</v>
      </c>
      <c r="B67" s="194">
        <v>26</v>
      </c>
      <c r="C67" s="195">
        <v>41799</v>
      </c>
      <c r="D67" s="196" t="s">
        <v>16</v>
      </c>
      <c r="E67" s="197" t="s">
        <v>116</v>
      </c>
      <c r="F67" s="194">
        <v>4</v>
      </c>
      <c r="G67" s="103">
        <v>23</v>
      </c>
      <c r="H67" s="103">
        <f>+H66+G67</f>
        <v>5082</v>
      </c>
      <c r="I67" s="198" t="s">
        <v>123</v>
      </c>
      <c r="J67" s="199">
        <v>1</v>
      </c>
    </row>
    <row r="68" spans="1:10" ht="13.5">
      <c r="A68" s="200">
        <f aca="true" t="shared" si="2" ref="A68:A73">A67+1</f>
        <v>64</v>
      </c>
      <c r="B68" s="85" t="s">
        <v>54</v>
      </c>
      <c r="C68" s="104">
        <v>41801</v>
      </c>
      <c r="D68" s="105" t="s">
        <v>23</v>
      </c>
      <c r="E68" s="204" t="s">
        <v>70</v>
      </c>
      <c r="F68" s="85">
        <v>5</v>
      </c>
      <c r="G68" s="90">
        <v>30</v>
      </c>
      <c r="H68" s="90">
        <f>+H67+G68</f>
        <v>5112</v>
      </c>
      <c r="I68" s="107" t="s">
        <v>123</v>
      </c>
      <c r="J68" s="155">
        <v>2</v>
      </c>
    </row>
    <row r="69" spans="1:10" ht="13.5">
      <c r="A69" s="200">
        <f t="shared" si="2"/>
        <v>65</v>
      </c>
      <c r="B69" s="85" t="s">
        <v>54</v>
      </c>
      <c r="C69" s="104">
        <v>41803</v>
      </c>
      <c r="D69" s="105" t="s">
        <v>18</v>
      </c>
      <c r="E69" s="106" t="s">
        <v>37</v>
      </c>
      <c r="F69" s="105" t="s">
        <v>117</v>
      </c>
      <c r="G69" s="90">
        <f>31+7</f>
        <v>38</v>
      </c>
      <c r="H69" s="90">
        <f aca="true" t="shared" si="3" ref="H69:H80">+H68+G69</f>
        <v>5150</v>
      </c>
      <c r="I69" s="107" t="s">
        <v>123</v>
      </c>
      <c r="J69" s="155">
        <v>3</v>
      </c>
    </row>
    <row r="70" spans="1:10" ht="13.5">
      <c r="A70" s="200">
        <f t="shared" si="2"/>
        <v>66</v>
      </c>
      <c r="B70" s="85" t="s">
        <v>54</v>
      </c>
      <c r="C70" s="104">
        <v>41809</v>
      </c>
      <c r="D70" s="105" t="s">
        <v>30</v>
      </c>
      <c r="E70" s="108" t="s">
        <v>17</v>
      </c>
      <c r="F70" s="109">
        <v>3</v>
      </c>
      <c r="G70" s="89">
        <v>18</v>
      </c>
      <c r="H70" s="90">
        <f t="shared" si="3"/>
        <v>5168</v>
      </c>
      <c r="I70" s="107" t="s">
        <v>123</v>
      </c>
      <c r="J70" s="155">
        <v>4</v>
      </c>
    </row>
    <row r="71" spans="1:10" ht="13.5">
      <c r="A71" s="200">
        <f t="shared" si="2"/>
        <v>67</v>
      </c>
      <c r="B71" s="85" t="s">
        <v>54</v>
      </c>
      <c r="C71" s="110">
        <v>41814</v>
      </c>
      <c r="D71" s="105" t="s">
        <v>11</v>
      </c>
      <c r="E71" s="106" t="s">
        <v>118</v>
      </c>
      <c r="F71" s="85">
        <v>4</v>
      </c>
      <c r="G71" s="90">
        <v>19</v>
      </c>
      <c r="H71" s="90">
        <f t="shared" si="3"/>
        <v>5187</v>
      </c>
      <c r="I71" s="107" t="s">
        <v>123</v>
      </c>
      <c r="J71" s="155">
        <v>5</v>
      </c>
    </row>
    <row r="72" spans="1:10" ht="13.5">
      <c r="A72" s="200">
        <f t="shared" si="2"/>
        <v>68</v>
      </c>
      <c r="B72" s="85" t="s">
        <v>54</v>
      </c>
      <c r="C72" s="110">
        <v>41814</v>
      </c>
      <c r="D72" s="105" t="s">
        <v>11</v>
      </c>
      <c r="E72" s="106" t="s">
        <v>119</v>
      </c>
      <c r="F72" s="105" t="s">
        <v>120</v>
      </c>
      <c r="G72" s="90">
        <v>80</v>
      </c>
      <c r="H72" s="90">
        <f t="shared" si="3"/>
        <v>5267</v>
      </c>
      <c r="I72" s="107" t="s">
        <v>123</v>
      </c>
      <c r="J72" s="155">
        <v>6</v>
      </c>
    </row>
    <row r="73" spans="1:10" ht="13.5">
      <c r="A73" s="200">
        <f t="shared" si="2"/>
        <v>69</v>
      </c>
      <c r="B73" s="85" t="s">
        <v>54</v>
      </c>
      <c r="C73" s="104">
        <v>41816</v>
      </c>
      <c r="D73" s="105" t="s">
        <v>9</v>
      </c>
      <c r="E73" s="106" t="s">
        <v>79</v>
      </c>
      <c r="F73" s="105" t="s">
        <v>53</v>
      </c>
      <c r="G73" s="90">
        <v>315</v>
      </c>
      <c r="H73" s="90">
        <f t="shared" si="3"/>
        <v>5582</v>
      </c>
      <c r="I73" s="91" t="s">
        <v>12</v>
      </c>
      <c r="J73" s="155">
        <v>7</v>
      </c>
    </row>
    <row r="74" spans="1:10" ht="13.5">
      <c r="A74" s="200">
        <f aca="true" t="shared" si="4" ref="A74:A105">A73+1</f>
        <v>70</v>
      </c>
      <c r="B74" s="85" t="s">
        <v>54</v>
      </c>
      <c r="C74" s="104">
        <v>41847</v>
      </c>
      <c r="D74" s="105" t="s">
        <v>126</v>
      </c>
      <c r="E74" s="111" t="s">
        <v>127</v>
      </c>
      <c r="F74" s="88" t="s">
        <v>128</v>
      </c>
      <c r="G74" s="90">
        <v>52</v>
      </c>
      <c r="H74" s="90">
        <f t="shared" si="3"/>
        <v>5634</v>
      </c>
      <c r="I74" s="107" t="s">
        <v>123</v>
      </c>
      <c r="J74" s="155">
        <v>8</v>
      </c>
    </row>
    <row r="75" spans="1:10" ht="13.5">
      <c r="A75" s="200">
        <f t="shared" si="4"/>
        <v>71</v>
      </c>
      <c r="B75" s="85" t="s">
        <v>54</v>
      </c>
      <c r="C75" s="110">
        <v>41884</v>
      </c>
      <c r="D75" s="105" t="s">
        <v>11</v>
      </c>
      <c r="E75" s="106" t="s">
        <v>136</v>
      </c>
      <c r="F75" s="105" t="s">
        <v>125</v>
      </c>
      <c r="G75" s="90">
        <v>170</v>
      </c>
      <c r="H75" s="90">
        <f t="shared" si="3"/>
        <v>5804</v>
      </c>
      <c r="I75" s="91" t="s">
        <v>12</v>
      </c>
      <c r="J75" s="155">
        <v>9</v>
      </c>
    </row>
    <row r="76" spans="1:10" ht="13.5">
      <c r="A76" s="200">
        <f t="shared" si="4"/>
        <v>72</v>
      </c>
      <c r="B76" s="85" t="s">
        <v>54</v>
      </c>
      <c r="C76" s="104">
        <v>41885</v>
      </c>
      <c r="D76" s="105" t="s">
        <v>23</v>
      </c>
      <c r="E76" s="106" t="s">
        <v>114</v>
      </c>
      <c r="F76" s="105" t="s">
        <v>115</v>
      </c>
      <c r="G76" s="90">
        <v>79</v>
      </c>
      <c r="H76" s="90">
        <f t="shared" si="3"/>
        <v>5883</v>
      </c>
      <c r="I76" s="91" t="s">
        <v>12</v>
      </c>
      <c r="J76" s="155">
        <v>10</v>
      </c>
    </row>
    <row r="77" spans="1:10" ht="13.5">
      <c r="A77" s="200">
        <f t="shared" si="4"/>
        <v>73</v>
      </c>
      <c r="B77" s="85" t="s">
        <v>54</v>
      </c>
      <c r="C77" s="110">
        <v>41887</v>
      </c>
      <c r="D77" s="105" t="s">
        <v>18</v>
      </c>
      <c r="E77" s="106" t="s">
        <v>121</v>
      </c>
      <c r="F77" s="105" t="s">
        <v>56</v>
      </c>
      <c r="G77" s="90">
        <v>29</v>
      </c>
      <c r="H77" s="90">
        <f t="shared" si="3"/>
        <v>5912</v>
      </c>
      <c r="I77" s="107" t="s">
        <v>123</v>
      </c>
      <c r="J77" s="155">
        <v>11</v>
      </c>
    </row>
    <row r="78" spans="1:10" ht="13.5">
      <c r="A78" s="200">
        <f t="shared" si="4"/>
        <v>74</v>
      </c>
      <c r="B78" s="85" t="s">
        <v>54</v>
      </c>
      <c r="C78" s="110">
        <v>41891</v>
      </c>
      <c r="D78" s="105" t="s">
        <v>11</v>
      </c>
      <c r="E78" s="106" t="s">
        <v>122</v>
      </c>
      <c r="F78" s="85">
        <v>4</v>
      </c>
      <c r="G78" s="90">
        <v>52</v>
      </c>
      <c r="H78" s="90">
        <f t="shared" si="3"/>
        <v>5964</v>
      </c>
      <c r="I78" s="107" t="s">
        <v>123</v>
      </c>
      <c r="J78" s="155">
        <v>12</v>
      </c>
    </row>
    <row r="79" spans="1:10" ht="13.5">
      <c r="A79" s="200">
        <f t="shared" si="4"/>
        <v>75</v>
      </c>
      <c r="B79" s="85" t="s">
        <v>54</v>
      </c>
      <c r="C79" s="112">
        <v>41899</v>
      </c>
      <c r="D79" s="113" t="s">
        <v>23</v>
      </c>
      <c r="E79" s="114" t="s">
        <v>124</v>
      </c>
      <c r="F79" s="115">
        <v>1</v>
      </c>
      <c r="G79" s="116">
        <v>169</v>
      </c>
      <c r="H79" s="90">
        <f t="shared" si="3"/>
        <v>6133</v>
      </c>
      <c r="I79" s="91" t="s">
        <v>12</v>
      </c>
      <c r="J79" s="155">
        <v>13</v>
      </c>
    </row>
    <row r="80" spans="1:10" ht="13.5">
      <c r="A80" s="200">
        <f t="shared" si="4"/>
        <v>76</v>
      </c>
      <c r="B80" s="85" t="s">
        <v>54</v>
      </c>
      <c r="C80" s="104">
        <v>41978</v>
      </c>
      <c r="D80" s="105" t="s">
        <v>18</v>
      </c>
      <c r="E80" s="106" t="s">
        <v>7</v>
      </c>
      <c r="F80" s="105">
        <v>1</v>
      </c>
      <c r="G80" s="117">
        <v>35</v>
      </c>
      <c r="H80" s="90">
        <f t="shared" si="3"/>
        <v>6168</v>
      </c>
      <c r="I80" s="107" t="s">
        <v>130</v>
      </c>
      <c r="J80" s="158">
        <v>14</v>
      </c>
    </row>
    <row r="81" spans="1:10" ht="13.5">
      <c r="A81" s="201">
        <f t="shared" si="4"/>
        <v>77</v>
      </c>
      <c r="B81" s="133" t="s">
        <v>54</v>
      </c>
      <c r="C81" s="134">
        <v>42054</v>
      </c>
      <c r="D81" s="135" t="s">
        <v>9</v>
      </c>
      <c r="E81" s="136" t="s">
        <v>131</v>
      </c>
      <c r="F81" s="137" t="s">
        <v>132</v>
      </c>
      <c r="G81" s="138">
        <v>20</v>
      </c>
      <c r="H81" s="139">
        <f>+H80+G81</f>
        <v>6188</v>
      </c>
      <c r="I81" s="140" t="s">
        <v>130</v>
      </c>
      <c r="J81" s="158">
        <v>15</v>
      </c>
    </row>
    <row r="82" spans="1:10" ht="13.5">
      <c r="A82" s="192">
        <f t="shared" si="4"/>
        <v>78</v>
      </c>
      <c r="B82" s="149">
        <v>27</v>
      </c>
      <c r="C82" s="150">
        <v>42163</v>
      </c>
      <c r="D82" s="151" t="s">
        <v>16</v>
      </c>
      <c r="E82" s="152" t="s">
        <v>4</v>
      </c>
      <c r="F82" s="149">
        <v>4</v>
      </c>
      <c r="G82" s="153">
        <v>18</v>
      </c>
      <c r="H82" s="103">
        <f>+H81+G82</f>
        <v>6206</v>
      </c>
      <c r="I82" s="154" t="s">
        <v>123</v>
      </c>
      <c r="J82" s="199">
        <v>1</v>
      </c>
    </row>
    <row r="83" spans="1:10" ht="13.5">
      <c r="A83" s="55">
        <f t="shared" si="4"/>
        <v>79</v>
      </c>
      <c r="B83" s="77" t="s">
        <v>54</v>
      </c>
      <c r="C83" s="119">
        <v>42167</v>
      </c>
      <c r="D83" s="121" t="s">
        <v>18</v>
      </c>
      <c r="E83" s="118" t="s">
        <v>10</v>
      </c>
      <c r="F83" s="132" t="s">
        <v>140</v>
      </c>
      <c r="G83" s="123">
        <v>23</v>
      </c>
      <c r="H83" s="90">
        <f>+H82+G83</f>
        <v>6229</v>
      </c>
      <c r="I83" s="122" t="s">
        <v>123</v>
      </c>
      <c r="J83" s="155">
        <v>2</v>
      </c>
    </row>
    <row r="84" spans="1:10" ht="13.5">
      <c r="A84" s="55">
        <f t="shared" si="4"/>
        <v>80</v>
      </c>
      <c r="B84" s="121" t="s">
        <v>54</v>
      </c>
      <c r="C84" s="126">
        <v>42167</v>
      </c>
      <c r="D84" s="121" t="s">
        <v>18</v>
      </c>
      <c r="E84" s="127" t="s">
        <v>133</v>
      </c>
      <c r="F84" s="125">
        <v>5</v>
      </c>
      <c r="G84" s="128">
        <v>35</v>
      </c>
      <c r="H84" s="90">
        <f aca="true" t="shared" si="5" ref="H84:H95">+H83+G84</f>
        <v>6264</v>
      </c>
      <c r="I84" s="129" t="s">
        <v>123</v>
      </c>
      <c r="J84" s="155">
        <v>3</v>
      </c>
    </row>
    <row r="85" spans="1:10" ht="13.5">
      <c r="A85" s="55">
        <f t="shared" si="4"/>
        <v>81</v>
      </c>
      <c r="B85" s="77" t="s">
        <v>54</v>
      </c>
      <c r="C85" s="120">
        <v>42178</v>
      </c>
      <c r="D85" s="121" t="s">
        <v>11</v>
      </c>
      <c r="E85" s="118" t="s">
        <v>119</v>
      </c>
      <c r="F85" s="81" t="s">
        <v>134</v>
      </c>
      <c r="G85" s="123">
        <v>70</v>
      </c>
      <c r="H85" s="90">
        <f t="shared" si="5"/>
        <v>6334</v>
      </c>
      <c r="I85" s="122" t="s">
        <v>123</v>
      </c>
      <c r="J85" s="155">
        <v>4</v>
      </c>
    </row>
    <row r="86" spans="1:10" ht="13.5">
      <c r="A86" s="55">
        <f t="shared" si="4"/>
        <v>82</v>
      </c>
      <c r="B86" s="77" t="s">
        <v>54</v>
      </c>
      <c r="C86" s="120">
        <v>42185</v>
      </c>
      <c r="D86" s="121" t="s">
        <v>11</v>
      </c>
      <c r="E86" s="118" t="s">
        <v>7</v>
      </c>
      <c r="F86" s="77">
        <v>1</v>
      </c>
      <c r="G86" s="124">
        <v>44</v>
      </c>
      <c r="H86" s="90">
        <f t="shared" si="5"/>
        <v>6378</v>
      </c>
      <c r="I86" s="122" t="s">
        <v>130</v>
      </c>
      <c r="J86" s="155">
        <v>5</v>
      </c>
    </row>
    <row r="87" spans="1:10" ht="13.5">
      <c r="A87" s="55">
        <f t="shared" si="4"/>
        <v>83</v>
      </c>
      <c r="B87" s="77" t="s">
        <v>54</v>
      </c>
      <c r="C87" s="119">
        <v>42193</v>
      </c>
      <c r="D87" s="121" t="s">
        <v>23</v>
      </c>
      <c r="E87" s="130" t="s">
        <v>142</v>
      </c>
      <c r="F87" s="77">
        <v>4</v>
      </c>
      <c r="G87" s="124">
        <v>17</v>
      </c>
      <c r="H87" s="90">
        <f t="shared" si="5"/>
        <v>6395</v>
      </c>
      <c r="I87" s="122" t="s">
        <v>148</v>
      </c>
      <c r="J87" s="155">
        <v>6</v>
      </c>
    </row>
    <row r="88" spans="1:10" ht="13.5">
      <c r="A88" s="55">
        <f t="shared" si="4"/>
        <v>84</v>
      </c>
      <c r="B88" s="77" t="s">
        <v>54</v>
      </c>
      <c r="C88" s="119">
        <v>42211</v>
      </c>
      <c r="D88" s="121" t="s">
        <v>126</v>
      </c>
      <c r="E88" s="111" t="s">
        <v>127</v>
      </c>
      <c r="F88" s="88" t="s">
        <v>135</v>
      </c>
      <c r="G88" s="123">
        <v>67</v>
      </c>
      <c r="H88" s="90">
        <f t="shared" si="5"/>
        <v>6462</v>
      </c>
      <c r="I88" s="122" t="s">
        <v>123</v>
      </c>
      <c r="J88" s="155">
        <v>7</v>
      </c>
    </row>
    <row r="89" spans="1:10" ht="13.5">
      <c r="A89" s="55">
        <f t="shared" si="4"/>
        <v>85</v>
      </c>
      <c r="B89" s="77" t="s">
        <v>54</v>
      </c>
      <c r="C89" s="119">
        <v>42290</v>
      </c>
      <c r="D89" s="121" t="s">
        <v>11</v>
      </c>
      <c r="E89" s="118" t="s">
        <v>136</v>
      </c>
      <c r="F89" s="121" t="s">
        <v>137</v>
      </c>
      <c r="G89" s="123">
        <v>147</v>
      </c>
      <c r="H89" s="90">
        <f t="shared" si="5"/>
        <v>6609</v>
      </c>
      <c r="I89" s="122" t="s">
        <v>130</v>
      </c>
      <c r="J89" s="155">
        <v>8</v>
      </c>
    </row>
    <row r="90" spans="1:10" ht="13.5">
      <c r="A90" s="55">
        <f t="shared" si="4"/>
        <v>86</v>
      </c>
      <c r="B90" s="77" t="s">
        <v>54</v>
      </c>
      <c r="C90" s="119">
        <v>42282</v>
      </c>
      <c r="D90" s="121" t="s">
        <v>16</v>
      </c>
      <c r="E90" s="118" t="s">
        <v>139</v>
      </c>
      <c r="F90" s="121">
        <v>6</v>
      </c>
      <c r="G90" s="123">
        <v>10</v>
      </c>
      <c r="H90" s="90">
        <f t="shared" si="5"/>
        <v>6619</v>
      </c>
      <c r="I90" s="122" t="s">
        <v>123</v>
      </c>
      <c r="J90" s="155">
        <v>9</v>
      </c>
    </row>
    <row r="91" spans="1:10" ht="13.5">
      <c r="A91" s="55">
        <f t="shared" si="4"/>
        <v>87</v>
      </c>
      <c r="B91" s="77" t="s">
        <v>54</v>
      </c>
      <c r="C91" s="119">
        <v>42271</v>
      </c>
      <c r="D91" s="121" t="s">
        <v>30</v>
      </c>
      <c r="E91" s="118" t="s">
        <v>138</v>
      </c>
      <c r="F91" s="121" t="s">
        <v>137</v>
      </c>
      <c r="G91" s="123">
        <v>73</v>
      </c>
      <c r="H91" s="90">
        <f t="shared" si="5"/>
        <v>6692</v>
      </c>
      <c r="I91" s="122" t="s">
        <v>130</v>
      </c>
      <c r="J91" s="155">
        <v>10</v>
      </c>
    </row>
    <row r="92" spans="1:10" ht="13.5">
      <c r="A92" s="55">
        <f t="shared" si="4"/>
        <v>88</v>
      </c>
      <c r="B92" s="77" t="s">
        <v>54</v>
      </c>
      <c r="C92" s="119">
        <v>42255</v>
      </c>
      <c r="D92" s="121" t="s">
        <v>11</v>
      </c>
      <c r="E92" s="118" t="s">
        <v>28</v>
      </c>
      <c r="F92" s="77">
        <v>4</v>
      </c>
      <c r="G92" s="123">
        <v>39</v>
      </c>
      <c r="H92" s="90">
        <f t="shared" si="5"/>
        <v>6731</v>
      </c>
      <c r="I92" s="122" t="s">
        <v>123</v>
      </c>
      <c r="J92" s="155">
        <v>11</v>
      </c>
    </row>
    <row r="93" spans="1:10" ht="13.5">
      <c r="A93" s="55">
        <f t="shared" si="4"/>
        <v>89</v>
      </c>
      <c r="B93" s="121" t="s">
        <v>54</v>
      </c>
      <c r="C93" s="119">
        <v>42291</v>
      </c>
      <c r="D93" s="121" t="s">
        <v>18</v>
      </c>
      <c r="E93" s="118" t="s">
        <v>138</v>
      </c>
      <c r="F93" s="121" t="s">
        <v>53</v>
      </c>
      <c r="G93" s="123">
        <v>73</v>
      </c>
      <c r="H93" s="90">
        <f t="shared" si="5"/>
        <v>6804</v>
      </c>
      <c r="I93" s="122" t="s">
        <v>123</v>
      </c>
      <c r="J93" s="155">
        <v>12</v>
      </c>
    </row>
    <row r="94" spans="1:10" ht="13.5">
      <c r="A94" s="55">
        <f t="shared" si="4"/>
        <v>90</v>
      </c>
      <c r="B94" s="77" t="s">
        <v>54</v>
      </c>
      <c r="C94" s="119">
        <v>42275</v>
      </c>
      <c r="D94" s="121" t="s">
        <v>16</v>
      </c>
      <c r="E94" s="118" t="s">
        <v>25</v>
      </c>
      <c r="F94" s="77">
        <v>3</v>
      </c>
      <c r="G94" s="123">
        <v>15</v>
      </c>
      <c r="H94" s="90">
        <f t="shared" si="5"/>
        <v>6819</v>
      </c>
      <c r="I94" s="122" t="s">
        <v>123</v>
      </c>
      <c r="J94" s="155">
        <v>13</v>
      </c>
    </row>
    <row r="95" spans="1:10" ht="13.5">
      <c r="A95" s="55">
        <f t="shared" si="4"/>
        <v>91</v>
      </c>
      <c r="B95" s="77" t="s">
        <v>54</v>
      </c>
      <c r="C95" s="119">
        <v>42312</v>
      </c>
      <c r="D95" s="121" t="s">
        <v>23</v>
      </c>
      <c r="E95" s="118" t="s">
        <v>83</v>
      </c>
      <c r="F95" s="77">
        <v>6</v>
      </c>
      <c r="G95" s="123">
        <v>51</v>
      </c>
      <c r="H95" s="90">
        <f t="shared" si="5"/>
        <v>6870</v>
      </c>
      <c r="I95" s="122" t="s">
        <v>130</v>
      </c>
      <c r="J95" s="155">
        <v>14</v>
      </c>
    </row>
    <row r="96" spans="1:10" ht="13.5">
      <c r="A96" s="202">
        <f t="shared" si="4"/>
        <v>92</v>
      </c>
      <c r="B96" s="94" t="s">
        <v>54</v>
      </c>
      <c r="C96" s="159">
        <v>42328</v>
      </c>
      <c r="D96" s="96" t="s">
        <v>18</v>
      </c>
      <c r="E96" s="160" t="s">
        <v>95</v>
      </c>
      <c r="F96" s="161" t="s">
        <v>141</v>
      </c>
      <c r="G96" s="162">
        <v>74</v>
      </c>
      <c r="H96" s="139">
        <f>+H95+G96</f>
        <v>6944</v>
      </c>
      <c r="I96" s="163" t="s">
        <v>123</v>
      </c>
      <c r="J96" s="155">
        <v>15</v>
      </c>
    </row>
    <row r="97" spans="1:10" ht="13.5">
      <c r="A97" s="58">
        <v>93</v>
      </c>
      <c r="B97" s="94" t="s">
        <v>54</v>
      </c>
      <c r="C97" s="164">
        <v>42333</v>
      </c>
      <c r="D97" s="84" t="s">
        <v>23</v>
      </c>
      <c r="E97" s="165" t="s">
        <v>158</v>
      </c>
      <c r="F97" s="166">
        <v>1</v>
      </c>
      <c r="G97" s="167">
        <v>74</v>
      </c>
      <c r="H97" s="139">
        <f>+H96+G97</f>
        <v>7018</v>
      </c>
      <c r="I97" s="168" t="s">
        <v>123</v>
      </c>
      <c r="J97" s="158">
        <v>16</v>
      </c>
    </row>
    <row r="98" spans="1:10" ht="13.5">
      <c r="A98" s="220">
        <v>94</v>
      </c>
      <c r="B98" s="169">
        <v>28</v>
      </c>
      <c r="C98" s="170">
        <v>42522</v>
      </c>
      <c r="D98" s="171" t="s">
        <v>23</v>
      </c>
      <c r="E98" s="172" t="s">
        <v>149</v>
      </c>
      <c r="F98" s="169">
        <v>1</v>
      </c>
      <c r="G98" s="173">
        <v>31</v>
      </c>
      <c r="H98" s="174">
        <f aca="true" t="shared" si="6" ref="H98:H105">+H97+G98</f>
        <v>7049</v>
      </c>
      <c r="I98" s="175" t="s">
        <v>130</v>
      </c>
      <c r="J98" s="203">
        <v>1</v>
      </c>
    </row>
    <row r="99" spans="1:10" ht="13.5">
      <c r="A99" s="221">
        <v>95</v>
      </c>
      <c r="B99" s="144" t="s">
        <v>54</v>
      </c>
      <c r="C99" s="145">
        <v>42522</v>
      </c>
      <c r="D99" s="144" t="s">
        <v>54</v>
      </c>
      <c r="E99" s="147" t="s">
        <v>150</v>
      </c>
      <c r="F99" s="144" t="s">
        <v>155</v>
      </c>
      <c r="G99" s="142">
        <v>80</v>
      </c>
      <c r="H99" s="139">
        <f t="shared" si="6"/>
        <v>7129</v>
      </c>
      <c r="I99" s="148" t="s">
        <v>130</v>
      </c>
      <c r="J99" s="182">
        <v>2</v>
      </c>
    </row>
    <row r="100" spans="1:10" ht="13.5">
      <c r="A100" s="221">
        <f t="shared" si="4"/>
        <v>96</v>
      </c>
      <c r="B100" s="144" t="s">
        <v>54</v>
      </c>
      <c r="C100" s="145">
        <v>42549</v>
      </c>
      <c r="D100" s="144" t="s">
        <v>11</v>
      </c>
      <c r="E100" s="143" t="s">
        <v>164</v>
      </c>
      <c r="F100" s="141">
        <v>5</v>
      </c>
      <c r="G100" s="142">
        <v>24</v>
      </c>
      <c r="H100" s="139">
        <f t="shared" si="6"/>
        <v>7153</v>
      </c>
      <c r="I100" s="148" t="s">
        <v>123</v>
      </c>
      <c r="J100" s="182">
        <v>3</v>
      </c>
    </row>
    <row r="101" spans="1:10" ht="13.5">
      <c r="A101" s="221">
        <f t="shared" si="4"/>
        <v>97</v>
      </c>
      <c r="B101" s="144" t="s">
        <v>54</v>
      </c>
      <c r="C101" s="146">
        <v>42550</v>
      </c>
      <c r="D101" s="144" t="s">
        <v>23</v>
      </c>
      <c r="E101" s="143" t="s">
        <v>151</v>
      </c>
      <c r="F101" s="144">
        <v>4</v>
      </c>
      <c r="G101" s="142">
        <v>16</v>
      </c>
      <c r="H101" s="139">
        <f t="shared" si="6"/>
        <v>7169</v>
      </c>
      <c r="I101" s="148" t="s">
        <v>123</v>
      </c>
      <c r="J101" s="182">
        <v>4</v>
      </c>
    </row>
    <row r="102" spans="1:10" ht="13.5">
      <c r="A102" s="221">
        <f t="shared" si="4"/>
        <v>98</v>
      </c>
      <c r="B102" s="144" t="s">
        <v>54</v>
      </c>
      <c r="C102" s="145">
        <v>42555</v>
      </c>
      <c r="D102" s="144" t="s">
        <v>16</v>
      </c>
      <c r="E102" s="143" t="s">
        <v>152</v>
      </c>
      <c r="F102" s="141">
        <v>4</v>
      </c>
      <c r="G102" s="142">
        <v>17</v>
      </c>
      <c r="H102" s="139">
        <f t="shared" si="6"/>
        <v>7186</v>
      </c>
      <c r="I102" s="148" t="s">
        <v>123</v>
      </c>
      <c r="J102" s="182">
        <v>5</v>
      </c>
    </row>
    <row r="103" spans="1:10" ht="13.5">
      <c r="A103" s="221">
        <f t="shared" si="4"/>
        <v>99</v>
      </c>
      <c r="B103" s="144" t="s">
        <v>54</v>
      </c>
      <c r="C103" s="145">
        <v>42563</v>
      </c>
      <c r="D103" s="144" t="s">
        <v>11</v>
      </c>
      <c r="E103" s="143" t="s">
        <v>153</v>
      </c>
      <c r="F103" s="144" t="s">
        <v>156</v>
      </c>
      <c r="G103" s="142">
        <v>9</v>
      </c>
      <c r="H103" s="139">
        <f t="shared" si="6"/>
        <v>7195</v>
      </c>
      <c r="I103" s="148" t="s">
        <v>123</v>
      </c>
      <c r="J103" s="182">
        <v>6</v>
      </c>
    </row>
    <row r="104" spans="1:10" ht="13.5">
      <c r="A104" s="221">
        <f t="shared" si="4"/>
        <v>100</v>
      </c>
      <c r="B104" s="144" t="s">
        <v>54</v>
      </c>
      <c r="C104" s="145">
        <v>42575</v>
      </c>
      <c r="D104" s="144" t="s">
        <v>126</v>
      </c>
      <c r="E104" s="111" t="s">
        <v>127</v>
      </c>
      <c r="F104" s="144" t="s">
        <v>157</v>
      </c>
      <c r="G104" s="142">
        <v>64</v>
      </c>
      <c r="H104" s="139">
        <f t="shared" si="6"/>
        <v>7259</v>
      </c>
      <c r="I104" s="148" t="s">
        <v>123</v>
      </c>
      <c r="J104" s="182">
        <v>7</v>
      </c>
    </row>
    <row r="105" spans="1:10" ht="13.5">
      <c r="A105" s="222">
        <f t="shared" si="4"/>
        <v>101</v>
      </c>
      <c r="B105" s="183" t="s">
        <v>54</v>
      </c>
      <c r="C105" s="184">
        <v>42580</v>
      </c>
      <c r="D105" s="183" t="s">
        <v>18</v>
      </c>
      <c r="E105" s="185" t="s">
        <v>154</v>
      </c>
      <c r="F105" s="183" t="s">
        <v>155</v>
      </c>
      <c r="G105" s="187">
        <v>57</v>
      </c>
      <c r="H105" s="41">
        <f t="shared" si="6"/>
        <v>7316</v>
      </c>
      <c r="I105" s="188" t="s">
        <v>130</v>
      </c>
      <c r="J105" s="189">
        <v>8</v>
      </c>
    </row>
    <row r="106" spans="1:10" ht="13.5">
      <c r="A106" s="223">
        <v>102</v>
      </c>
      <c r="B106" s="176">
        <v>29</v>
      </c>
      <c r="C106" s="190">
        <v>42895</v>
      </c>
      <c r="D106" s="176" t="s">
        <v>18</v>
      </c>
      <c r="E106" s="178" t="s">
        <v>163</v>
      </c>
      <c r="F106" s="176">
        <v>1</v>
      </c>
      <c r="G106" s="180">
        <v>56</v>
      </c>
      <c r="H106" s="191">
        <f>H105+G106</f>
        <v>7372</v>
      </c>
      <c r="I106" s="181" t="s">
        <v>130</v>
      </c>
      <c r="J106" s="182">
        <v>1</v>
      </c>
    </row>
    <row r="107" spans="1:10" ht="13.5">
      <c r="A107" s="221">
        <v>103</v>
      </c>
      <c r="B107" s="176" t="s">
        <v>54</v>
      </c>
      <c r="C107" s="177">
        <v>42905</v>
      </c>
      <c r="D107" s="176" t="s">
        <v>16</v>
      </c>
      <c r="E107" s="178" t="s">
        <v>159</v>
      </c>
      <c r="F107" s="179">
        <v>4</v>
      </c>
      <c r="G107" s="180">
        <v>105</v>
      </c>
      <c r="H107" s="180">
        <f>+H106+G107</f>
        <v>7477</v>
      </c>
      <c r="I107" s="181" t="s">
        <v>123</v>
      </c>
      <c r="J107" s="182">
        <v>2</v>
      </c>
    </row>
    <row r="108" spans="1:10" ht="13.5">
      <c r="A108" s="221">
        <v>104</v>
      </c>
      <c r="B108" s="144" t="s">
        <v>54</v>
      </c>
      <c r="C108" s="146">
        <v>42915</v>
      </c>
      <c r="D108" s="144" t="s">
        <v>9</v>
      </c>
      <c r="E108" s="143" t="s">
        <v>160</v>
      </c>
      <c r="F108" s="141">
        <v>4</v>
      </c>
      <c r="G108" s="142">
        <v>18</v>
      </c>
      <c r="H108" s="142">
        <f>H107+G108</f>
        <v>7495</v>
      </c>
      <c r="I108" s="148" t="s">
        <v>123</v>
      </c>
      <c r="J108" s="182">
        <v>3</v>
      </c>
    </row>
    <row r="109" spans="1:10" ht="13.5">
      <c r="A109" s="221">
        <v>105</v>
      </c>
      <c r="B109" s="144" t="s">
        <v>54</v>
      </c>
      <c r="C109" s="145">
        <v>42916</v>
      </c>
      <c r="D109" s="144" t="s">
        <v>18</v>
      </c>
      <c r="E109" s="143" t="s">
        <v>133</v>
      </c>
      <c r="F109" s="141">
        <v>5</v>
      </c>
      <c r="G109" s="142">
        <v>35</v>
      </c>
      <c r="H109" s="142">
        <f>H108+G109</f>
        <v>7530</v>
      </c>
      <c r="I109" s="148" t="s">
        <v>123</v>
      </c>
      <c r="J109" s="182">
        <v>4</v>
      </c>
    </row>
    <row r="110" spans="1:10" ht="13.5">
      <c r="A110" s="221">
        <v>106</v>
      </c>
      <c r="B110" s="144" t="s">
        <v>54</v>
      </c>
      <c r="C110" s="145">
        <v>42920</v>
      </c>
      <c r="D110" s="144" t="s">
        <v>11</v>
      </c>
      <c r="E110" s="143" t="s">
        <v>161</v>
      </c>
      <c r="F110" s="141">
        <v>3</v>
      </c>
      <c r="G110" s="142">
        <v>23</v>
      </c>
      <c r="H110" s="142">
        <f aca="true" t="shared" si="7" ref="H110:H127">+H109+G110</f>
        <v>7553</v>
      </c>
      <c r="I110" s="148" t="s">
        <v>123</v>
      </c>
      <c r="J110" s="182">
        <v>5</v>
      </c>
    </row>
    <row r="111" spans="1:10" ht="13.5">
      <c r="A111" s="221">
        <v>107</v>
      </c>
      <c r="B111" s="144" t="s">
        <v>54</v>
      </c>
      <c r="C111" s="145">
        <v>42928</v>
      </c>
      <c r="D111" s="144" t="s">
        <v>23</v>
      </c>
      <c r="E111" s="143" t="s">
        <v>83</v>
      </c>
      <c r="F111" s="141">
        <v>6</v>
      </c>
      <c r="G111" s="142">
        <v>41</v>
      </c>
      <c r="H111" s="142">
        <f t="shared" si="7"/>
        <v>7594</v>
      </c>
      <c r="I111" s="148" t="s">
        <v>123</v>
      </c>
      <c r="J111" s="182">
        <v>6</v>
      </c>
    </row>
    <row r="112" spans="1:10" ht="13.5">
      <c r="A112" s="221">
        <v>108</v>
      </c>
      <c r="B112" s="144" t="s">
        <v>54</v>
      </c>
      <c r="C112" s="146">
        <v>42946</v>
      </c>
      <c r="D112" s="144" t="s">
        <v>126</v>
      </c>
      <c r="E112" s="111" t="s">
        <v>127</v>
      </c>
      <c r="F112" s="144" t="s">
        <v>157</v>
      </c>
      <c r="G112" s="142">
        <v>71</v>
      </c>
      <c r="H112" s="142">
        <f t="shared" si="7"/>
        <v>7665</v>
      </c>
      <c r="I112" s="148" t="s">
        <v>123</v>
      </c>
      <c r="J112" s="182">
        <v>7</v>
      </c>
    </row>
    <row r="113" spans="1:10" ht="13.5">
      <c r="A113" s="221">
        <v>109</v>
      </c>
      <c r="B113" s="144" t="s">
        <v>54</v>
      </c>
      <c r="C113" s="145">
        <v>42970</v>
      </c>
      <c r="D113" s="144" t="s">
        <v>23</v>
      </c>
      <c r="E113" s="143" t="s">
        <v>165</v>
      </c>
      <c r="F113" s="141">
        <v>1</v>
      </c>
      <c r="G113" s="142">
        <v>201</v>
      </c>
      <c r="H113" s="142">
        <f t="shared" si="7"/>
        <v>7866</v>
      </c>
      <c r="I113" s="148" t="s">
        <v>130</v>
      </c>
      <c r="J113" s="182">
        <v>8</v>
      </c>
    </row>
    <row r="114" spans="1:10" ht="13.5">
      <c r="A114" s="221">
        <v>110</v>
      </c>
      <c r="B114" s="144" t="s">
        <v>54</v>
      </c>
      <c r="C114" s="145">
        <v>42976</v>
      </c>
      <c r="D114" s="144" t="s">
        <v>11</v>
      </c>
      <c r="E114" s="143" t="s">
        <v>166</v>
      </c>
      <c r="F114" s="141">
        <v>3</v>
      </c>
      <c r="G114" s="142">
        <v>45</v>
      </c>
      <c r="H114" s="142">
        <f t="shared" si="7"/>
        <v>7911</v>
      </c>
      <c r="I114" s="148" t="s">
        <v>130</v>
      </c>
      <c r="J114" s="182">
        <v>9</v>
      </c>
    </row>
    <row r="115" spans="1:10" ht="13.5">
      <c r="A115" s="221">
        <v>111</v>
      </c>
      <c r="B115" s="144" t="s">
        <v>54</v>
      </c>
      <c r="C115" s="145">
        <v>42979</v>
      </c>
      <c r="D115" s="144" t="s">
        <v>18</v>
      </c>
      <c r="E115" s="143" t="s">
        <v>162</v>
      </c>
      <c r="F115" s="141">
        <v>2</v>
      </c>
      <c r="G115" s="142">
        <v>11</v>
      </c>
      <c r="H115" s="142">
        <f t="shared" si="7"/>
        <v>7922</v>
      </c>
      <c r="I115" s="148" t="s">
        <v>130</v>
      </c>
      <c r="J115" s="182">
        <v>10</v>
      </c>
    </row>
    <row r="116" spans="1:10" ht="13.5">
      <c r="A116" s="222">
        <v>112</v>
      </c>
      <c r="B116" s="183" t="s">
        <v>54</v>
      </c>
      <c r="C116" s="184">
        <v>42990</v>
      </c>
      <c r="D116" s="183" t="s">
        <v>11</v>
      </c>
      <c r="E116" s="185" t="s">
        <v>122</v>
      </c>
      <c r="F116" s="186">
        <v>4</v>
      </c>
      <c r="G116" s="187">
        <v>47</v>
      </c>
      <c r="H116" s="187">
        <f t="shared" si="7"/>
        <v>7969</v>
      </c>
      <c r="I116" s="188" t="s">
        <v>123</v>
      </c>
      <c r="J116" s="189">
        <v>11</v>
      </c>
    </row>
    <row r="117" spans="1:10" ht="13.5">
      <c r="A117" s="192">
        <v>113</v>
      </c>
      <c r="B117" s="205">
        <v>30</v>
      </c>
      <c r="C117" s="206">
        <v>43258</v>
      </c>
      <c r="D117" s="207" t="s">
        <v>9</v>
      </c>
      <c r="E117" s="208" t="s">
        <v>167</v>
      </c>
      <c r="F117" s="209" t="s">
        <v>175</v>
      </c>
      <c r="G117" s="210">
        <v>33</v>
      </c>
      <c r="H117" s="210">
        <f t="shared" si="7"/>
        <v>8002</v>
      </c>
      <c r="I117" s="211" t="s">
        <v>123</v>
      </c>
      <c r="J117" s="217">
        <v>1</v>
      </c>
    </row>
    <row r="118" spans="1:10" ht="13.5">
      <c r="A118" s="55">
        <v>114</v>
      </c>
      <c r="B118" s="83" t="s">
        <v>54</v>
      </c>
      <c r="C118" s="34">
        <v>43270</v>
      </c>
      <c r="D118" s="83" t="s">
        <v>11</v>
      </c>
      <c r="E118" s="204" t="s">
        <v>177</v>
      </c>
      <c r="F118" s="212">
        <v>4</v>
      </c>
      <c r="G118" s="4">
        <v>37</v>
      </c>
      <c r="H118" s="4">
        <f t="shared" si="7"/>
        <v>8039</v>
      </c>
      <c r="I118" s="213" t="s">
        <v>123</v>
      </c>
      <c r="J118" s="158">
        <v>2</v>
      </c>
    </row>
    <row r="119" spans="1:10" ht="13.5">
      <c r="A119" s="55">
        <v>115</v>
      </c>
      <c r="B119" s="83" t="s">
        <v>54</v>
      </c>
      <c r="C119" s="34">
        <v>43278</v>
      </c>
      <c r="D119" s="83" t="s">
        <v>23</v>
      </c>
      <c r="E119" s="204" t="s">
        <v>168</v>
      </c>
      <c r="F119" s="212">
        <v>4</v>
      </c>
      <c r="G119" s="4">
        <v>23</v>
      </c>
      <c r="H119" s="4">
        <f>+H120+G119</f>
        <v>8078</v>
      </c>
      <c r="I119" s="213" t="s">
        <v>123</v>
      </c>
      <c r="J119" s="158">
        <v>3</v>
      </c>
    </row>
    <row r="120" spans="1:10" ht="13.5">
      <c r="A120" s="55">
        <v>116</v>
      </c>
      <c r="B120" s="83" t="s">
        <v>54</v>
      </c>
      <c r="C120" s="34">
        <v>43280</v>
      </c>
      <c r="D120" s="83" t="s">
        <v>16</v>
      </c>
      <c r="E120" s="204" t="s">
        <v>178</v>
      </c>
      <c r="F120" s="212">
        <v>4</v>
      </c>
      <c r="G120" s="4">
        <v>16</v>
      </c>
      <c r="H120" s="4">
        <f>+H118+G120</f>
        <v>8055</v>
      </c>
      <c r="I120" s="213" t="s">
        <v>123</v>
      </c>
      <c r="J120" s="158">
        <v>4</v>
      </c>
    </row>
    <row r="121" spans="1:10" ht="13.5">
      <c r="A121" s="55">
        <v>117</v>
      </c>
      <c r="B121" s="83" t="s">
        <v>54</v>
      </c>
      <c r="C121" s="34">
        <v>43285</v>
      </c>
      <c r="D121" s="83" t="s">
        <v>23</v>
      </c>
      <c r="E121" s="204" t="s">
        <v>169</v>
      </c>
      <c r="F121" s="212">
        <v>3</v>
      </c>
      <c r="G121" s="4">
        <v>17</v>
      </c>
      <c r="H121" s="4">
        <f>+H119+G121</f>
        <v>8095</v>
      </c>
      <c r="I121" s="213" t="s">
        <v>123</v>
      </c>
      <c r="J121" s="158">
        <v>5</v>
      </c>
    </row>
    <row r="122" spans="1:10" ht="13.5">
      <c r="A122" s="55">
        <v>118</v>
      </c>
      <c r="B122" s="83" t="s">
        <v>54</v>
      </c>
      <c r="C122" s="34">
        <v>43293</v>
      </c>
      <c r="D122" s="83" t="s">
        <v>9</v>
      </c>
      <c r="E122" s="204" t="s">
        <v>170</v>
      </c>
      <c r="F122" s="212">
        <v>6</v>
      </c>
      <c r="G122" s="4">
        <v>39</v>
      </c>
      <c r="H122" s="4">
        <f t="shared" si="7"/>
        <v>8134</v>
      </c>
      <c r="I122" s="213" t="s">
        <v>123</v>
      </c>
      <c r="J122" s="158">
        <v>6</v>
      </c>
    </row>
    <row r="123" spans="1:10" ht="13.5">
      <c r="A123" s="55">
        <v>119</v>
      </c>
      <c r="B123" s="83" t="s">
        <v>54</v>
      </c>
      <c r="C123" s="34">
        <v>43310</v>
      </c>
      <c r="D123" s="83" t="s">
        <v>126</v>
      </c>
      <c r="E123" s="111" t="s">
        <v>127</v>
      </c>
      <c r="F123" s="83" t="s">
        <v>157</v>
      </c>
      <c r="G123" s="4">
        <v>60</v>
      </c>
      <c r="H123" s="4">
        <f t="shared" si="7"/>
        <v>8194</v>
      </c>
      <c r="I123" s="213" t="s">
        <v>123</v>
      </c>
      <c r="J123" s="158">
        <v>7</v>
      </c>
    </row>
    <row r="124" spans="1:10" ht="13.5">
      <c r="A124" s="55">
        <v>120</v>
      </c>
      <c r="B124" s="83" t="s">
        <v>54</v>
      </c>
      <c r="C124" s="34">
        <v>43347</v>
      </c>
      <c r="D124" s="83" t="s">
        <v>11</v>
      </c>
      <c r="E124" s="204" t="s">
        <v>171</v>
      </c>
      <c r="F124" s="212">
        <v>4</v>
      </c>
      <c r="G124" s="4">
        <v>107</v>
      </c>
      <c r="H124" s="4">
        <f t="shared" si="7"/>
        <v>8301</v>
      </c>
      <c r="I124" s="213" t="s">
        <v>123</v>
      </c>
      <c r="J124" s="158">
        <v>8</v>
      </c>
    </row>
    <row r="125" spans="1:10" ht="13.5">
      <c r="A125" s="55">
        <v>121</v>
      </c>
      <c r="B125" s="83" t="s">
        <v>54</v>
      </c>
      <c r="C125" s="34">
        <v>43354</v>
      </c>
      <c r="D125" s="83" t="s">
        <v>11</v>
      </c>
      <c r="E125" s="204" t="s">
        <v>172</v>
      </c>
      <c r="F125" s="212">
        <v>4</v>
      </c>
      <c r="G125" s="4">
        <v>35</v>
      </c>
      <c r="H125" s="4">
        <f t="shared" si="7"/>
        <v>8336</v>
      </c>
      <c r="I125" s="213" t="s">
        <v>123</v>
      </c>
      <c r="J125" s="158">
        <v>9</v>
      </c>
    </row>
    <row r="126" spans="1:10" ht="13.5">
      <c r="A126" s="55">
        <v>122</v>
      </c>
      <c r="B126" s="83" t="s">
        <v>54</v>
      </c>
      <c r="C126" s="34">
        <v>43356</v>
      </c>
      <c r="D126" s="83" t="s">
        <v>9</v>
      </c>
      <c r="E126" s="204" t="s">
        <v>173</v>
      </c>
      <c r="F126" s="212">
        <v>5</v>
      </c>
      <c r="G126" s="4">
        <v>35</v>
      </c>
      <c r="H126" s="4">
        <f t="shared" si="7"/>
        <v>8371</v>
      </c>
      <c r="I126" s="213" t="s">
        <v>123</v>
      </c>
      <c r="J126" s="158">
        <v>10</v>
      </c>
    </row>
    <row r="127" spans="1:10" ht="13.5">
      <c r="A127" s="50">
        <v>123</v>
      </c>
      <c r="B127" s="67" t="s">
        <v>54</v>
      </c>
      <c r="C127" s="40">
        <v>43368</v>
      </c>
      <c r="D127" s="67" t="s">
        <v>11</v>
      </c>
      <c r="E127" s="214" t="s">
        <v>174</v>
      </c>
      <c r="F127" s="215" t="s">
        <v>176</v>
      </c>
      <c r="G127" s="41">
        <v>45</v>
      </c>
      <c r="H127" s="41">
        <f t="shared" si="7"/>
        <v>8416</v>
      </c>
      <c r="I127" s="216" t="s">
        <v>130</v>
      </c>
      <c r="J127" s="157">
        <v>11</v>
      </c>
    </row>
    <row r="128" ht="13.5">
      <c r="A128" s="32">
        <v>124</v>
      </c>
    </row>
    <row r="129" ht="13.5">
      <c r="A129" s="32">
        <v>125</v>
      </c>
    </row>
    <row r="130" ht="13.5">
      <c r="A130" s="32">
        <v>126</v>
      </c>
    </row>
    <row r="131" ht="13.5">
      <c r="A131" s="32">
        <v>127</v>
      </c>
    </row>
    <row r="132" ht="13.5">
      <c r="A132" s="32">
        <v>128</v>
      </c>
    </row>
    <row r="133" ht="13.5">
      <c r="A133" s="32">
        <v>129</v>
      </c>
    </row>
  </sheetData>
  <sheetProtection/>
  <autoFilter ref="E3:E116"/>
  <mergeCells count="10">
    <mergeCell ref="L3:O4"/>
    <mergeCell ref="A1:I1"/>
    <mergeCell ref="G3:H3"/>
    <mergeCell ref="I3:I4"/>
    <mergeCell ref="F3:F4"/>
    <mergeCell ref="E3:E4"/>
    <mergeCell ref="D3:D4"/>
    <mergeCell ref="C3:C4"/>
    <mergeCell ref="B3:B4"/>
    <mergeCell ref="A3:A4"/>
  </mergeCells>
  <conditionalFormatting sqref="E5:E109 E112:E303">
    <cfRule type="cellIs" priority="2" dxfId="2" operator="equal" stopIfTrue="1">
      <formula>$L$3</formula>
    </cfRule>
  </conditionalFormatting>
  <conditionalFormatting sqref="E110:E111">
    <cfRule type="cellIs" priority="1" dxfId="2" operator="equal" stopIfTrue="1">
      <formula>$L$3</formula>
    </cfRule>
  </conditionalFormatting>
  <dataValidations count="1">
    <dataValidation type="list" allowBlank="1" showInputMessage="1" showErrorMessage="1" sqref="L3:O4">
      <formula1>$E$5:$E$303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97" r:id="rId2"/>
  <rowBreaks count="2" manualBreakCount="2">
    <brk id="59" max="9" man="1"/>
    <brk id="116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県北土木部</dc:creator>
  <cp:keywords/>
  <dc:description/>
  <cp:lastModifiedBy>県北土木部</cp:lastModifiedBy>
  <cp:lastPrinted>2018-07-04T06:30:20Z</cp:lastPrinted>
  <dcterms:created xsi:type="dcterms:W3CDTF">1997-01-08T22:48:59Z</dcterms:created>
  <dcterms:modified xsi:type="dcterms:W3CDTF">2018-07-04T06:30:20Z</dcterms:modified>
  <cp:category/>
  <cp:version/>
  <cp:contentType/>
  <cp:contentStatus/>
</cp:coreProperties>
</file>